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174D9F1F-27E8-49E3-BC64-BF54B3E11584}" xr6:coauthVersionLast="47" xr6:coauthVersionMax="47" xr10:uidLastSave="{00000000-0000-0000-0000-000000000000}"/>
  <bookViews>
    <workbookView xWindow="-110" yWindow="-110" windowWidth="19420" windowHeight="10300" firstSheet="12" activeTab="14" xr2:uid="{83FF2BF2-A075-46F6-A220-A898A20C81D8}"/>
  </bookViews>
  <sheets>
    <sheet name="ORDER ACROSS EACH YEAR" sheetId="37" r:id="rId1"/>
    <sheet name="CALCULATION" sheetId="2" r:id="rId2"/>
    <sheet name="Total Sales per states" sheetId="4" r:id="rId3"/>
    <sheet name="TOTAL QUANTITY SOLD BY CITY " sheetId="6" r:id="rId4"/>
    <sheet name="SUM OF PROFIT AND AMOUNT" sheetId="7" r:id="rId5"/>
    <sheet name="Sheet20" sheetId="23" r:id="rId6"/>
    <sheet name="PROFIT MARGIN" sheetId="29" r:id="rId7"/>
    <sheet name="SUM OF QUANTITY BY CITY" sheetId="31" r:id="rId8"/>
    <sheet name="HIGHEST METHOD OF PAYMENT METH " sheetId="32" r:id="rId9"/>
    <sheet name="MONTHLY TRENDS SALES" sheetId="33" r:id="rId10"/>
    <sheet name="TOTAL AMOUNT BY CATEGORY" sheetId="38" r:id="rId11"/>
    <sheet name=" QUANTITY SLD BY CITY AND CATEG" sheetId="39" r:id="rId12"/>
    <sheet name="MAP" sheetId="46" r:id="rId13"/>
    <sheet name="Sales Dataset-2 (1)" sheetId="1" r:id="rId14"/>
    <sheet name="DASHBOARD" sheetId="19" r:id="rId15"/>
  </sheets>
  <definedNames>
    <definedName name="_xlchart.v5.0" hidden="1">Sheet20!$F$11:$G$11</definedName>
    <definedName name="_xlchart.v5.1" hidden="1">Sheet20!$F$12:$G$18</definedName>
    <definedName name="_xlchart.v5.10" hidden="1">MAP!$E$8</definedName>
    <definedName name="_xlchart.v5.11" hidden="1">MAP!$E$9:$E$15</definedName>
    <definedName name="_xlchart.v5.12" hidden="1">MAP!$F$8</definedName>
    <definedName name="_xlchart.v5.13" hidden="1">MAP!$F$9:$F$15</definedName>
    <definedName name="_xlchart.v5.2" hidden="1">Sheet20!$H$11</definedName>
    <definedName name="_xlchart.v5.3" hidden="1">Sheet20!$H$12:$H$18</definedName>
    <definedName name="_xlchart.v5.4" hidden="1">Sheet20!$I$11</definedName>
    <definedName name="_xlchart.v5.5" hidden="1">Sheet20!$I$12:$I$18</definedName>
    <definedName name="_xlchart.v5.6" hidden="1">MAP!$E$8</definedName>
    <definedName name="_xlchart.v5.7" hidden="1">MAP!$E$9:$E$15</definedName>
    <definedName name="_xlchart.v5.8" hidden="1">MAP!$F$8</definedName>
    <definedName name="_xlchart.v5.9" hidden="1">MAP!$F$9:$F$15</definedName>
    <definedName name="Slicer_Category">#N/A</definedName>
    <definedName name="Slicer_City">#N/A</definedName>
    <definedName name="Slicer_State">#N/A</definedName>
    <definedName name="Slicer_Year1">#N/A</definedName>
  </definedNames>
  <calcPr calcId="191029"/>
  <pivotCaches>
    <pivotCache cacheId="0" r:id="rId16"/>
    <pivotCache cacheId="1" r:id="rId17"/>
    <pivotCache cacheId="2" r:id="rId18"/>
    <pivotCache cacheId="3" r:id="rId19"/>
    <pivotCache cacheId="4"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Lst>
</workbook>
</file>

<file path=xl/calcChain.xml><?xml version="1.0" encoding="utf-8"?>
<calcChain xmlns="http://schemas.openxmlformats.org/spreadsheetml/2006/main">
  <c r="P85" i="1" l="1"/>
  <c r="O85" i="1"/>
  <c r="N85" i="1"/>
  <c r="M85" i="1"/>
  <c r="P1122" i="1"/>
  <c r="O1122" i="1"/>
  <c r="N1122" i="1"/>
  <c r="M1122" i="1"/>
  <c r="P545" i="1"/>
  <c r="O545" i="1"/>
  <c r="N545" i="1"/>
  <c r="M545" i="1"/>
  <c r="P1142" i="1"/>
  <c r="O1142" i="1"/>
  <c r="N1142" i="1"/>
  <c r="M1142" i="1"/>
  <c r="P131" i="1"/>
  <c r="O131" i="1"/>
  <c r="N131" i="1"/>
  <c r="M131" i="1"/>
  <c r="P354" i="1"/>
  <c r="O354" i="1"/>
  <c r="N354" i="1"/>
  <c r="M354" i="1"/>
  <c r="P998" i="1"/>
  <c r="O998" i="1"/>
  <c r="N998" i="1"/>
  <c r="M998" i="1"/>
  <c r="P936" i="1"/>
  <c r="O936" i="1"/>
  <c r="N936" i="1"/>
  <c r="M936" i="1"/>
  <c r="P765" i="1"/>
  <c r="O765" i="1"/>
  <c r="N765" i="1"/>
  <c r="M765" i="1"/>
  <c r="P1121" i="1"/>
  <c r="O1121" i="1"/>
  <c r="N1121" i="1"/>
  <c r="M1121" i="1"/>
  <c r="P1195" i="1"/>
  <c r="O1195" i="1"/>
  <c r="N1195" i="1"/>
  <c r="M1195" i="1"/>
  <c r="P924" i="1"/>
  <c r="O924" i="1"/>
  <c r="N924" i="1"/>
  <c r="M924" i="1"/>
  <c r="P564" i="1"/>
  <c r="O564" i="1"/>
  <c r="N564" i="1"/>
  <c r="M564" i="1"/>
  <c r="P229" i="1"/>
  <c r="O229" i="1"/>
  <c r="N229" i="1"/>
  <c r="M229" i="1"/>
  <c r="P953" i="1"/>
  <c r="O953" i="1"/>
  <c r="N953" i="1"/>
  <c r="M953" i="1"/>
  <c r="P190" i="1"/>
  <c r="O190" i="1"/>
  <c r="N190" i="1"/>
  <c r="M190" i="1"/>
  <c r="P1039" i="1"/>
  <c r="O1039" i="1"/>
  <c r="N1039" i="1"/>
  <c r="M1039" i="1"/>
  <c r="P479" i="1"/>
  <c r="O479" i="1"/>
  <c r="N479" i="1"/>
  <c r="M479" i="1"/>
  <c r="P422" i="1"/>
  <c r="O422" i="1"/>
  <c r="N422" i="1"/>
  <c r="M422" i="1"/>
  <c r="P403" i="1"/>
  <c r="O403" i="1"/>
  <c r="N403" i="1"/>
  <c r="M403" i="1"/>
  <c r="P379" i="1"/>
  <c r="O379" i="1"/>
  <c r="N379" i="1"/>
  <c r="M379" i="1"/>
  <c r="P702" i="1"/>
  <c r="O702" i="1"/>
  <c r="N702" i="1"/>
  <c r="M702" i="1"/>
  <c r="P49" i="1"/>
  <c r="O49" i="1"/>
  <c r="N49" i="1"/>
  <c r="M49" i="1"/>
  <c r="P882" i="1"/>
  <c r="O882" i="1"/>
  <c r="N882" i="1"/>
  <c r="M882" i="1"/>
  <c r="P600" i="1"/>
  <c r="O600" i="1"/>
  <c r="N600" i="1"/>
  <c r="M600" i="1"/>
  <c r="P1029" i="1"/>
  <c r="O1029" i="1"/>
  <c r="N1029" i="1"/>
  <c r="M1029" i="1"/>
  <c r="P40" i="1"/>
  <c r="O40" i="1"/>
  <c r="N40" i="1"/>
  <c r="M40" i="1"/>
  <c r="P977" i="1"/>
  <c r="O977" i="1"/>
  <c r="N977" i="1"/>
  <c r="M977" i="1"/>
  <c r="P173" i="1"/>
  <c r="O173" i="1"/>
  <c r="N173" i="1"/>
  <c r="M173" i="1"/>
  <c r="P434" i="1"/>
  <c r="O434" i="1"/>
  <c r="N434" i="1"/>
  <c r="M434" i="1"/>
  <c r="P448" i="1"/>
  <c r="O448" i="1"/>
  <c r="N448" i="1"/>
  <c r="M448" i="1"/>
  <c r="P109" i="1"/>
  <c r="O109" i="1"/>
  <c r="N109" i="1"/>
  <c r="M109" i="1"/>
  <c r="P987" i="1"/>
  <c r="O987" i="1"/>
  <c r="N987" i="1"/>
  <c r="M987" i="1"/>
  <c r="P338" i="1"/>
  <c r="O338" i="1"/>
  <c r="N338" i="1"/>
  <c r="M338" i="1"/>
  <c r="P1178" i="1"/>
  <c r="O1178" i="1"/>
  <c r="N1178" i="1"/>
  <c r="M1178" i="1"/>
  <c r="P81" i="1"/>
  <c r="O81" i="1"/>
  <c r="N81" i="1"/>
  <c r="M81" i="1"/>
  <c r="P1175" i="1"/>
  <c r="O1175" i="1"/>
  <c r="N1175" i="1"/>
  <c r="M1175" i="1"/>
  <c r="P657" i="1"/>
  <c r="O657" i="1"/>
  <c r="N657" i="1"/>
  <c r="M657" i="1"/>
  <c r="P44" i="1"/>
  <c r="O44" i="1"/>
  <c r="N44" i="1"/>
  <c r="M44" i="1"/>
  <c r="P827" i="1"/>
  <c r="O827" i="1"/>
  <c r="N827" i="1"/>
  <c r="M827" i="1"/>
  <c r="P196" i="1"/>
  <c r="O196" i="1"/>
  <c r="N196" i="1"/>
  <c r="M196" i="1"/>
  <c r="P197" i="1"/>
  <c r="O197" i="1"/>
  <c r="N197" i="1"/>
  <c r="M197" i="1"/>
  <c r="P308" i="1"/>
  <c r="O308" i="1"/>
  <c r="N308" i="1"/>
  <c r="M308" i="1"/>
  <c r="P312" i="1"/>
  <c r="O312" i="1"/>
  <c r="N312" i="1"/>
  <c r="M312" i="1"/>
  <c r="P463" i="1"/>
  <c r="O463" i="1"/>
  <c r="N463" i="1"/>
  <c r="M463" i="1"/>
  <c r="P1132" i="1"/>
  <c r="O1132" i="1"/>
  <c r="N1132" i="1"/>
  <c r="M1132" i="1"/>
  <c r="P680" i="1"/>
  <c r="O680" i="1"/>
  <c r="N680" i="1"/>
  <c r="M680" i="1"/>
  <c r="P91" i="1"/>
  <c r="O91" i="1"/>
  <c r="N91" i="1"/>
  <c r="M91" i="1"/>
  <c r="P1160" i="1"/>
  <c r="O1160" i="1"/>
  <c r="N1160" i="1"/>
  <c r="M1160" i="1"/>
  <c r="P1159" i="1"/>
  <c r="O1159" i="1"/>
  <c r="N1159" i="1"/>
  <c r="M1159" i="1"/>
  <c r="P481" i="1"/>
  <c r="O481" i="1"/>
  <c r="N481" i="1"/>
  <c r="M481" i="1"/>
  <c r="P1167" i="1"/>
  <c r="O1167" i="1"/>
  <c r="N1167" i="1"/>
  <c r="M1167" i="1"/>
  <c r="P1120" i="1"/>
  <c r="O1120" i="1"/>
  <c r="N1120" i="1"/>
  <c r="M1120" i="1"/>
  <c r="P485" i="1"/>
  <c r="O485" i="1"/>
  <c r="N485" i="1"/>
  <c r="M485" i="1"/>
  <c r="P1186" i="1"/>
  <c r="O1186" i="1"/>
  <c r="N1186" i="1"/>
  <c r="M1186" i="1"/>
  <c r="P104" i="1"/>
  <c r="O104" i="1"/>
  <c r="N104" i="1"/>
  <c r="M104" i="1"/>
  <c r="P628" i="1"/>
  <c r="O628" i="1"/>
  <c r="N628" i="1"/>
  <c r="M628" i="1"/>
  <c r="P268" i="1"/>
  <c r="O268" i="1"/>
  <c r="N268" i="1"/>
  <c r="M268" i="1"/>
  <c r="P744" i="1"/>
  <c r="O744" i="1"/>
  <c r="N744" i="1"/>
  <c r="M744" i="1"/>
  <c r="P914" i="1"/>
  <c r="O914" i="1"/>
  <c r="N914" i="1"/>
  <c r="M914" i="1"/>
  <c r="P421" i="1"/>
  <c r="O421" i="1"/>
  <c r="N421" i="1"/>
  <c r="M421" i="1"/>
  <c r="P996" i="1"/>
  <c r="O996" i="1"/>
  <c r="N996" i="1"/>
  <c r="M996" i="1"/>
  <c r="P267" i="1"/>
  <c r="O267" i="1"/>
  <c r="N267" i="1"/>
  <c r="M267" i="1"/>
  <c r="P884" i="1"/>
  <c r="O884" i="1"/>
  <c r="N884" i="1"/>
  <c r="M884" i="1"/>
  <c r="P92" i="1"/>
  <c r="O92" i="1"/>
  <c r="N92" i="1"/>
  <c r="M92" i="1"/>
  <c r="P928" i="1"/>
  <c r="O928" i="1"/>
  <c r="N928" i="1"/>
  <c r="M928" i="1"/>
  <c r="P454" i="1"/>
  <c r="O454" i="1"/>
  <c r="N454" i="1"/>
  <c r="M454" i="1"/>
  <c r="P938" i="1"/>
  <c r="O938" i="1"/>
  <c r="N938" i="1"/>
  <c r="M938" i="1"/>
  <c r="P948" i="1"/>
  <c r="O948" i="1"/>
  <c r="N948" i="1"/>
  <c r="M948" i="1"/>
  <c r="P283" i="1"/>
  <c r="O283" i="1"/>
  <c r="N283" i="1"/>
  <c r="M283" i="1"/>
  <c r="P282" i="1"/>
  <c r="O282" i="1"/>
  <c r="N282" i="1"/>
  <c r="M282" i="1"/>
  <c r="P646" i="1"/>
  <c r="O646" i="1"/>
  <c r="N646" i="1"/>
  <c r="M646" i="1"/>
  <c r="P126" i="1"/>
  <c r="O126" i="1"/>
  <c r="N126" i="1"/>
  <c r="M126" i="1"/>
  <c r="P940" i="1"/>
  <c r="O940" i="1"/>
  <c r="N940" i="1"/>
  <c r="M940" i="1"/>
  <c r="P1095" i="1"/>
  <c r="O1095" i="1"/>
  <c r="N1095" i="1"/>
  <c r="M1095" i="1"/>
  <c r="P1094" i="1"/>
  <c r="O1094" i="1"/>
  <c r="N1094" i="1"/>
  <c r="M1094" i="1"/>
  <c r="P781" i="1"/>
  <c r="O781" i="1"/>
  <c r="N781" i="1"/>
  <c r="M781" i="1"/>
  <c r="P313" i="1"/>
  <c r="O313" i="1"/>
  <c r="N313" i="1"/>
  <c r="M313" i="1"/>
  <c r="P780" i="1"/>
  <c r="O780" i="1"/>
  <c r="N780" i="1"/>
  <c r="M780" i="1"/>
  <c r="P1136" i="1"/>
  <c r="O1136" i="1"/>
  <c r="N1136" i="1"/>
  <c r="M1136" i="1"/>
  <c r="P462" i="1"/>
  <c r="O462" i="1"/>
  <c r="N462" i="1"/>
  <c r="M462" i="1"/>
  <c r="P555" i="1"/>
  <c r="O555" i="1"/>
  <c r="N555" i="1"/>
  <c r="M555" i="1"/>
  <c r="P395" i="1"/>
  <c r="O395" i="1"/>
  <c r="N395" i="1"/>
  <c r="M395" i="1"/>
  <c r="P799" i="1"/>
  <c r="O799" i="1"/>
  <c r="N799" i="1"/>
  <c r="M799" i="1"/>
  <c r="P958" i="1"/>
  <c r="O958" i="1"/>
  <c r="N958" i="1"/>
  <c r="M958" i="1"/>
  <c r="P1080" i="1"/>
  <c r="O1080" i="1"/>
  <c r="N1080" i="1"/>
  <c r="M1080" i="1"/>
  <c r="P1123" i="1"/>
  <c r="O1123" i="1"/>
  <c r="N1123" i="1"/>
  <c r="M1123" i="1"/>
  <c r="P195" i="1"/>
  <c r="O195" i="1"/>
  <c r="N195" i="1"/>
  <c r="M195" i="1"/>
  <c r="P1141" i="1"/>
  <c r="O1141" i="1"/>
  <c r="N1141" i="1"/>
  <c r="M1141" i="1"/>
  <c r="P881" i="1"/>
  <c r="O881" i="1"/>
  <c r="N881" i="1"/>
  <c r="M881" i="1"/>
  <c r="P1000" i="1"/>
  <c r="O1000" i="1"/>
  <c r="N1000" i="1"/>
  <c r="M1000" i="1"/>
  <c r="P897" i="1"/>
  <c r="O897" i="1"/>
  <c r="N897" i="1"/>
  <c r="M897" i="1"/>
  <c r="P896" i="1"/>
  <c r="O896" i="1"/>
  <c r="N896" i="1"/>
  <c r="M896" i="1"/>
  <c r="P513" i="1"/>
  <c r="O513" i="1"/>
  <c r="N513" i="1"/>
  <c r="M513" i="1"/>
  <c r="P310" i="1"/>
  <c r="O310" i="1"/>
  <c r="N310" i="1"/>
  <c r="M310" i="1"/>
  <c r="P693" i="1"/>
  <c r="O693" i="1"/>
  <c r="N693" i="1"/>
  <c r="M693" i="1"/>
  <c r="P36" i="1"/>
  <c r="O36" i="1"/>
  <c r="N36" i="1"/>
  <c r="M36" i="1"/>
  <c r="P880" i="1"/>
  <c r="O880" i="1"/>
  <c r="N880" i="1"/>
  <c r="M880" i="1"/>
  <c r="P841" i="1"/>
  <c r="O841" i="1"/>
  <c r="N841" i="1"/>
  <c r="M841" i="1"/>
  <c r="P281" i="1"/>
  <c r="O281" i="1"/>
  <c r="N281" i="1"/>
  <c r="M281" i="1"/>
  <c r="P708" i="1"/>
  <c r="O708" i="1"/>
  <c r="N708" i="1"/>
  <c r="M708" i="1"/>
  <c r="P383" i="1"/>
  <c r="O383" i="1"/>
  <c r="N383" i="1"/>
  <c r="M383" i="1"/>
  <c r="P1047" i="1"/>
  <c r="O1047" i="1"/>
  <c r="N1047" i="1"/>
  <c r="M1047" i="1"/>
  <c r="P265" i="1"/>
  <c r="O265" i="1"/>
  <c r="N265" i="1"/>
  <c r="M265" i="1"/>
  <c r="P1153" i="1"/>
  <c r="O1153" i="1"/>
  <c r="N1153" i="1"/>
  <c r="M1153" i="1"/>
  <c r="P685" i="1"/>
  <c r="O685" i="1"/>
  <c r="N685" i="1"/>
  <c r="M685" i="1"/>
  <c r="P172" i="1"/>
  <c r="O172" i="1"/>
  <c r="N172" i="1"/>
  <c r="M172" i="1"/>
  <c r="P810" i="1"/>
  <c r="O810" i="1"/>
  <c r="N810" i="1"/>
  <c r="M810" i="1"/>
  <c r="P503" i="1"/>
  <c r="O503" i="1"/>
  <c r="N503" i="1"/>
  <c r="M503" i="1"/>
  <c r="P16" i="1"/>
  <c r="O16" i="1"/>
  <c r="N16" i="1"/>
  <c r="M16" i="1"/>
  <c r="P945" i="1"/>
  <c r="O945" i="1"/>
  <c r="N945" i="1"/>
  <c r="M945" i="1"/>
  <c r="P822" i="1"/>
  <c r="O822" i="1"/>
  <c r="N822" i="1"/>
  <c r="M822" i="1"/>
  <c r="P649" i="1"/>
  <c r="O649" i="1"/>
  <c r="N649" i="1"/>
  <c r="M649" i="1"/>
  <c r="P701" i="1"/>
  <c r="O701" i="1"/>
  <c r="N701" i="1"/>
  <c r="M701" i="1"/>
  <c r="P576" i="1"/>
  <c r="O576" i="1"/>
  <c r="N576" i="1"/>
  <c r="M576" i="1"/>
  <c r="P256" i="1"/>
  <c r="O256" i="1"/>
  <c r="N256" i="1"/>
  <c r="M256" i="1"/>
  <c r="P580" i="1"/>
  <c r="O580" i="1"/>
  <c r="N580" i="1"/>
  <c r="M580" i="1"/>
  <c r="P899" i="1"/>
  <c r="O899" i="1"/>
  <c r="N899" i="1"/>
  <c r="M899" i="1"/>
  <c r="P1032" i="1"/>
  <c r="O1032" i="1"/>
  <c r="N1032" i="1"/>
  <c r="M1032" i="1"/>
  <c r="P695" i="1"/>
  <c r="O695" i="1"/>
  <c r="N695" i="1"/>
  <c r="M695" i="1"/>
  <c r="P241" i="1"/>
  <c r="O241" i="1"/>
  <c r="N241" i="1"/>
  <c r="M241" i="1"/>
  <c r="P246" i="1"/>
  <c r="O246" i="1"/>
  <c r="N246" i="1"/>
  <c r="M246" i="1"/>
  <c r="P439" i="1"/>
  <c r="O439" i="1"/>
  <c r="N439" i="1"/>
  <c r="M439" i="1"/>
  <c r="P1081" i="1"/>
  <c r="O1081" i="1"/>
  <c r="N1081" i="1"/>
  <c r="M1081" i="1"/>
  <c r="P519" i="1"/>
  <c r="O519" i="1"/>
  <c r="N519" i="1"/>
  <c r="M519" i="1"/>
  <c r="P23" i="1"/>
  <c r="O23" i="1"/>
  <c r="N23" i="1"/>
  <c r="M23" i="1"/>
  <c r="P37" i="1"/>
  <c r="O37" i="1"/>
  <c r="N37" i="1"/>
  <c r="M37" i="1"/>
  <c r="P538" i="1"/>
  <c r="O538" i="1"/>
  <c r="N538" i="1"/>
  <c r="M538" i="1"/>
  <c r="P943" i="1"/>
  <c r="O943" i="1"/>
  <c r="N943" i="1"/>
  <c r="M943" i="1"/>
  <c r="P12" i="1"/>
  <c r="O12" i="1"/>
  <c r="N12" i="1"/>
  <c r="M12" i="1"/>
  <c r="P613" i="1"/>
  <c r="O613" i="1"/>
  <c r="N613" i="1"/>
  <c r="M613" i="1"/>
  <c r="P1033" i="1"/>
  <c r="O1033" i="1"/>
  <c r="N1033" i="1"/>
  <c r="M1033" i="1"/>
  <c r="P1130" i="1"/>
  <c r="O1130" i="1"/>
  <c r="N1130" i="1"/>
  <c r="M1130" i="1"/>
  <c r="P247" i="1"/>
  <c r="O247" i="1"/>
  <c r="N247" i="1"/>
  <c r="M247" i="1"/>
  <c r="P710" i="1"/>
  <c r="O710" i="1"/>
  <c r="N710" i="1"/>
  <c r="M710" i="1"/>
  <c r="P709" i="1"/>
  <c r="O709" i="1"/>
  <c r="N709" i="1"/>
  <c r="M709" i="1"/>
  <c r="P913" i="1"/>
  <c r="O913" i="1"/>
  <c r="N913" i="1"/>
  <c r="M913" i="1"/>
  <c r="P262" i="1"/>
  <c r="O262" i="1"/>
  <c r="N262" i="1"/>
  <c r="M262" i="1"/>
  <c r="P933" i="1"/>
  <c r="O933" i="1"/>
  <c r="N933" i="1"/>
  <c r="M933" i="1"/>
  <c r="P645" i="1"/>
  <c r="O645" i="1"/>
  <c r="N645" i="1"/>
  <c r="M645" i="1"/>
  <c r="P486" i="1"/>
  <c r="O486" i="1"/>
  <c r="N486" i="1"/>
  <c r="M486" i="1"/>
  <c r="P192" i="1"/>
  <c r="O192" i="1"/>
  <c r="N192" i="1"/>
  <c r="M192" i="1"/>
  <c r="P979" i="1"/>
  <c r="O979" i="1"/>
  <c r="N979" i="1"/>
  <c r="M979" i="1"/>
  <c r="P191" i="1"/>
  <c r="O191" i="1"/>
  <c r="N191" i="1"/>
  <c r="M191" i="1"/>
  <c r="P978" i="1"/>
  <c r="O978" i="1"/>
  <c r="N978" i="1"/>
  <c r="M978" i="1"/>
  <c r="P429" i="1"/>
  <c r="O429" i="1"/>
  <c r="N429" i="1"/>
  <c r="M429" i="1"/>
  <c r="P803" i="1"/>
  <c r="O803" i="1"/>
  <c r="N803" i="1"/>
  <c r="M803" i="1"/>
  <c r="P370" i="1"/>
  <c r="O370" i="1"/>
  <c r="N370" i="1"/>
  <c r="M370" i="1"/>
  <c r="P1028" i="1"/>
  <c r="O1028" i="1"/>
  <c r="N1028" i="1"/>
  <c r="M1028" i="1"/>
  <c r="P378" i="1"/>
  <c r="O378" i="1"/>
  <c r="N378" i="1"/>
  <c r="M378" i="1"/>
  <c r="P610" i="1"/>
  <c r="O610" i="1"/>
  <c r="N610" i="1"/>
  <c r="M610" i="1"/>
  <c r="P377" i="1"/>
  <c r="O377" i="1"/>
  <c r="N377" i="1"/>
  <c r="M377" i="1"/>
  <c r="P634" i="1"/>
  <c r="O634" i="1"/>
  <c r="N634" i="1"/>
  <c r="M634" i="1"/>
  <c r="P639" i="1"/>
  <c r="O639" i="1"/>
  <c r="N639" i="1"/>
  <c r="M639" i="1"/>
  <c r="P633" i="1"/>
  <c r="O633" i="1"/>
  <c r="N633" i="1"/>
  <c r="M633" i="1"/>
  <c r="P638" i="1"/>
  <c r="O638" i="1"/>
  <c r="N638" i="1"/>
  <c r="M638" i="1"/>
  <c r="P705" i="1"/>
  <c r="O705" i="1"/>
  <c r="N705" i="1"/>
  <c r="M705" i="1"/>
  <c r="P647" i="1"/>
  <c r="O647" i="1"/>
  <c r="N647" i="1"/>
  <c r="M647" i="1"/>
  <c r="P59" i="1"/>
  <c r="O59" i="1"/>
  <c r="N59" i="1"/>
  <c r="M59" i="1"/>
  <c r="P1172" i="1"/>
  <c r="O1172" i="1"/>
  <c r="N1172" i="1"/>
  <c r="M1172" i="1"/>
  <c r="P1171" i="1"/>
  <c r="O1171" i="1"/>
  <c r="N1171" i="1"/>
  <c r="M1171" i="1"/>
  <c r="P385" i="1"/>
  <c r="O385" i="1"/>
  <c r="N385" i="1"/>
  <c r="M385" i="1"/>
  <c r="P637" i="1"/>
  <c r="O637" i="1"/>
  <c r="N637" i="1"/>
  <c r="M637" i="1"/>
  <c r="P718" i="1"/>
  <c r="O718" i="1"/>
  <c r="N718" i="1"/>
  <c r="M718" i="1"/>
  <c r="P1021" i="1"/>
  <c r="O1021" i="1"/>
  <c r="N1021" i="1"/>
  <c r="M1021" i="1"/>
  <c r="P88" i="1"/>
  <c r="O88" i="1"/>
  <c r="N88" i="1"/>
  <c r="M88" i="1"/>
  <c r="P428" i="1"/>
  <c r="O428" i="1"/>
  <c r="N428" i="1"/>
  <c r="M428" i="1"/>
  <c r="P130" i="1"/>
  <c r="O130" i="1"/>
  <c r="N130" i="1"/>
  <c r="M130" i="1"/>
  <c r="P11" i="1"/>
  <c r="O11" i="1"/>
  <c r="N11" i="1"/>
  <c r="M11" i="1"/>
  <c r="P326" i="1"/>
  <c r="O326" i="1"/>
  <c r="N326" i="1"/>
  <c r="M326" i="1"/>
  <c r="P10" i="1"/>
  <c r="O10" i="1"/>
  <c r="N10" i="1"/>
  <c r="M10" i="1"/>
  <c r="P325" i="1"/>
  <c r="O325" i="1"/>
  <c r="N325" i="1"/>
  <c r="M325" i="1"/>
  <c r="P861" i="1"/>
  <c r="O861" i="1"/>
  <c r="N861" i="1"/>
  <c r="M861" i="1"/>
  <c r="P802" i="1"/>
  <c r="O802" i="1"/>
  <c r="N802" i="1"/>
  <c r="M802" i="1"/>
  <c r="P71" i="1"/>
  <c r="O71" i="1"/>
  <c r="N71" i="1"/>
  <c r="M71" i="1"/>
  <c r="P302" i="1"/>
  <c r="O302" i="1"/>
  <c r="N302" i="1"/>
  <c r="M302" i="1"/>
  <c r="P157" i="1"/>
  <c r="O157" i="1"/>
  <c r="N157" i="1"/>
  <c r="M157" i="1"/>
  <c r="P991" i="1"/>
  <c r="O991" i="1"/>
  <c r="N991" i="1"/>
  <c r="M991" i="1"/>
  <c r="P621" i="1"/>
  <c r="O621" i="1"/>
  <c r="N621" i="1"/>
  <c r="M621" i="1"/>
  <c r="P225" i="1"/>
  <c r="O225" i="1"/>
  <c r="N225" i="1"/>
  <c r="M225" i="1"/>
  <c r="P622" i="1"/>
  <c r="O622" i="1"/>
  <c r="N622" i="1"/>
  <c r="M622" i="1"/>
  <c r="P946" i="1"/>
  <c r="O946" i="1"/>
  <c r="N946" i="1"/>
  <c r="M946" i="1"/>
  <c r="P1103" i="1"/>
  <c r="O1103" i="1"/>
  <c r="N1103" i="1"/>
  <c r="M1103" i="1"/>
  <c r="P837" i="1"/>
  <c r="O837" i="1"/>
  <c r="N837" i="1"/>
  <c r="M837" i="1"/>
  <c r="P836" i="1"/>
  <c r="O836" i="1"/>
  <c r="N836" i="1"/>
  <c r="M836" i="1"/>
  <c r="P389" i="1"/>
  <c r="O389" i="1"/>
  <c r="N389" i="1"/>
  <c r="M389" i="1"/>
  <c r="P340" i="1"/>
  <c r="O340" i="1"/>
  <c r="N340" i="1"/>
  <c r="M340" i="1"/>
  <c r="P250" i="1"/>
  <c r="O250" i="1"/>
  <c r="N250" i="1"/>
  <c r="M250" i="1"/>
  <c r="P1118" i="1"/>
  <c r="O1118" i="1"/>
  <c r="N1118" i="1"/>
  <c r="M1118" i="1"/>
  <c r="P48" i="1"/>
  <c r="O48" i="1"/>
  <c r="N48" i="1"/>
  <c r="M48" i="1"/>
  <c r="P864" i="1"/>
  <c r="O864" i="1"/>
  <c r="N864" i="1"/>
  <c r="M864" i="1"/>
  <c r="P471" i="1"/>
  <c r="O471" i="1"/>
  <c r="N471" i="1"/>
  <c r="M471" i="1"/>
  <c r="P725" i="1"/>
  <c r="O725" i="1"/>
  <c r="N725" i="1"/>
  <c r="M725" i="1"/>
  <c r="P1027" i="1"/>
  <c r="O1027" i="1"/>
  <c r="N1027" i="1"/>
  <c r="M1027" i="1"/>
  <c r="P470" i="1"/>
  <c r="O470" i="1"/>
  <c r="N470" i="1"/>
  <c r="M470" i="1"/>
  <c r="P724" i="1"/>
  <c r="O724" i="1"/>
  <c r="N724" i="1"/>
  <c r="M724" i="1"/>
  <c r="P1026" i="1"/>
  <c r="O1026" i="1"/>
  <c r="N1026" i="1"/>
  <c r="M1026" i="1"/>
  <c r="P469" i="1"/>
  <c r="O469" i="1"/>
  <c r="N469" i="1"/>
  <c r="M469" i="1"/>
  <c r="P723" i="1"/>
  <c r="O723" i="1"/>
  <c r="N723" i="1"/>
  <c r="M723" i="1"/>
  <c r="P1025" i="1"/>
  <c r="O1025" i="1"/>
  <c r="N1025" i="1"/>
  <c r="M1025" i="1"/>
  <c r="P578" i="1"/>
  <c r="O578" i="1"/>
  <c r="N578" i="1"/>
  <c r="M578" i="1"/>
  <c r="P921" i="1"/>
  <c r="O921" i="1"/>
  <c r="N921" i="1"/>
  <c r="M921" i="1"/>
  <c r="P499" i="1"/>
  <c r="O499" i="1"/>
  <c r="N499" i="1"/>
  <c r="M499" i="1"/>
  <c r="P235" i="1"/>
  <c r="O235" i="1"/>
  <c r="N235" i="1"/>
  <c r="M235" i="1"/>
  <c r="P554" i="1"/>
  <c r="O554" i="1"/>
  <c r="N554" i="1"/>
  <c r="M554" i="1"/>
  <c r="P1128" i="1"/>
  <c r="O1128" i="1"/>
  <c r="N1128" i="1"/>
  <c r="M1128" i="1"/>
  <c r="P920" i="1"/>
  <c r="O920" i="1"/>
  <c r="N920" i="1"/>
  <c r="M920" i="1"/>
  <c r="P498" i="1"/>
  <c r="O498" i="1"/>
  <c r="N498" i="1"/>
  <c r="M498" i="1"/>
  <c r="P234" i="1"/>
  <c r="O234" i="1"/>
  <c r="N234" i="1"/>
  <c r="M234" i="1"/>
  <c r="P553" i="1"/>
  <c r="O553" i="1"/>
  <c r="N553" i="1"/>
  <c r="M553" i="1"/>
  <c r="P1127" i="1"/>
  <c r="O1127" i="1"/>
  <c r="N1127" i="1"/>
  <c r="M1127" i="1"/>
  <c r="P1102" i="1"/>
  <c r="O1102" i="1"/>
  <c r="N1102" i="1"/>
  <c r="M1102" i="1"/>
  <c r="P1101" i="1"/>
  <c r="O1101" i="1"/>
  <c r="N1101" i="1"/>
  <c r="M1101" i="1"/>
  <c r="P231" i="1"/>
  <c r="O231" i="1"/>
  <c r="N231" i="1"/>
  <c r="M231" i="1"/>
  <c r="P204" i="1"/>
  <c r="O204" i="1"/>
  <c r="N204" i="1"/>
  <c r="M204" i="1"/>
  <c r="P285" i="1"/>
  <c r="O285" i="1"/>
  <c r="N285" i="1"/>
  <c r="M285" i="1"/>
  <c r="P368" i="1"/>
  <c r="O368" i="1"/>
  <c r="N368" i="1"/>
  <c r="M368" i="1"/>
  <c r="P1158" i="1"/>
  <c r="O1158" i="1"/>
  <c r="N1158" i="1"/>
  <c r="M1158" i="1"/>
  <c r="P322" i="1"/>
  <c r="O322" i="1"/>
  <c r="N322" i="1"/>
  <c r="M322" i="1"/>
  <c r="P971" i="1"/>
  <c r="O971" i="1"/>
  <c r="N971" i="1"/>
  <c r="M971" i="1"/>
  <c r="P1164" i="1"/>
  <c r="O1164" i="1"/>
  <c r="N1164" i="1"/>
  <c r="M1164" i="1"/>
  <c r="P443" i="1"/>
  <c r="O443" i="1"/>
  <c r="N443" i="1"/>
  <c r="M443" i="1"/>
  <c r="P603" i="1"/>
  <c r="O603" i="1"/>
  <c r="N603" i="1"/>
  <c r="M603" i="1"/>
  <c r="P180" i="1"/>
  <c r="O180" i="1"/>
  <c r="N180" i="1"/>
  <c r="M180" i="1"/>
  <c r="P669" i="1"/>
  <c r="O669" i="1"/>
  <c r="N669" i="1"/>
  <c r="M669" i="1"/>
  <c r="P179" i="1"/>
  <c r="O179" i="1"/>
  <c r="N179" i="1"/>
  <c r="M179" i="1"/>
  <c r="P668" i="1"/>
  <c r="O668" i="1"/>
  <c r="N668" i="1"/>
  <c r="M668" i="1"/>
  <c r="P178" i="1"/>
  <c r="O178" i="1"/>
  <c r="N178" i="1"/>
  <c r="M178" i="1"/>
  <c r="P667" i="1"/>
  <c r="O667" i="1"/>
  <c r="N667" i="1"/>
  <c r="M667" i="1"/>
  <c r="P923" i="1"/>
  <c r="O923" i="1"/>
  <c r="N923" i="1"/>
  <c r="M923" i="1"/>
  <c r="P970" i="1"/>
  <c r="O970" i="1"/>
  <c r="N970" i="1"/>
  <c r="M970" i="1"/>
  <c r="P777" i="1"/>
  <c r="O777" i="1"/>
  <c r="N777" i="1"/>
  <c r="M777" i="1"/>
  <c r="P108" i="1"/>
  <c r="O108" i="1"/>
  <c r="N108" i="1"/>
  <c r="M108" i="1"/>
  <c r="P107" i="1"/>
  <c r="O107" i="1"/>
  <c r="N107" i="1"/>
  <c r="M107" i="1"/>
  <c r="P648" i="1"/>
  <c r="O648" i="1"/>
  <c r="N648" i="1"/>
  <c r="M648" i="1"/>
  <c r="P1057" i="1"/>
  <c r="O1057" i="1"/>
  <c r="N1057" i="1"/>
  <c r="M1057" i="1"/>
  <c r="P243" i="1"/>
  <c r="O243" i="1"/>
  <c r="N243" i="1"/>
  <c r="M243" i="1"/>
  <c r="P1056" i="1"/>
  <c r="O1056" i="1"/>
  <c r="N1056" i="1"/>
  <c r="M1056" i="1"/>
  <c r="P242" i="1"/>
  <c r="O242" i="1"/>
  <c r="N242" i="1"/>
  <c r="M242" i="1"/>
  <c r="P746" i="1"/>
  <c r="O746" i="1"/>
  <c r="N746" i="1"/>
  <c r="M746" i="1"/>
  <c r="P132" i="1"/>
  <c r="O132" i="1"/>
  <c r="N132" i="1"/>
  <c r="M132" i="1"/>
  <c r="P857" i="1"/>
  <c r="O857" i="1"/>
  <c r="N857" i="1"/>
  <c r="M857" i="1"/>
  <c r="P895" i="1"/>
  <c r="O895" i="1"/>
  <c r="N895" i="1"/>
  <c r="M895" i="1"/>
  <c r="P507" i="1"/>
  <c r="O507" i="1"/>
  <c r="N507" i="1"/>
  <c r="M507" i="1"/>
  <c r="P1064" i="1"/>
  <c r="O1064" i="1"/>
  <c r="N1064" i="1"/>
  <c r="M1064" i="1"/>
  <c r="P412" i="1"/>
  <c r="O412" i="1"/>
  <c r="N412" i="1"/>
  <c r="M412" i="1"/>
  <c r="P952" i="1"/>
  <c r="O952" i="1"/>
  <c r="N952" i="1"/>
  <c r="M952" i="1"/>
  <c r="P1063" i="1"/>
  <c r="O1063" i="1"/>
  <c r="N1063" i="1"/>
  <c r="M1063" i="1"/>
  <c r="P411" i="1"/>
  <c r="O411" i="1"/>
  <c r="N411" i="1"/>
  <c r="M411" i="1"/>
  <c r="P951" i="1"/>
  <c r="O951" i="1"/>
  <c r="N951" i="1"/>
  <c r="M951" i="1"/>
  <c r="P769" i="1"/>
  <c r="O769" i="1"/>
  <c r="N769" i="1"/>
  <c r="M769" i="1"/>
  <c r="P768" i="1"/>
  <c r="O768" i="1"/>
  <c r="N768" i="1"/>
  <c r="M768" i="1"/>
  <c r="P767" i="1"/>
  <c r="O767" i="1"/>
  <c r="N767" i="1"/>
  <c r="M767" i="1"/>
  <c r="P763" i="1"/>
  <c r="O763" i="1"/>
  <c r="N763" i="1"/>
  <c r="M763" i="1"/>
  <c r="P116" i="1"/>
  <c r="O116" i="1"/>
  <c r="N116" i="1"/>
  <c r="M116" i="1"/>
  <c r="P233" i="1"/>
  <c r="O233" i="1"/>
  <c r="N233" i="1"/>
  <c r="M233" i="1"/>
  <c r="P762" i="1"/>
  <c r="O762" i="1"/>
  <c r="N762" i="1"/>
  <c r="M762" i="1"/>
  <c r="P115" i="1"/>
  <c r="O115" i="1"/>
  <c r="N115" i="1"/>
  <c r="M115" i="1"/>
  <c r="P232" i="1"/>
  <c r="O232" i="1"/>
  <c r="N232" i="1"/>
  <c r="M232" i="1"/>
  <c r="P573" i="1"/>
  <c r="O573" i="1"/>
  <c r="N573" i="1"/>
  <c r="M573" i="1"/>
  <c r="P1110" i="1"/>
  <c r="O1110" i="1"/>
  <c r="N1110" i="1"/>
  <c r="M1110" i="1"/>
  <c r="P415" i="1"/>
  <c r="O415" i="1"/>
  <c r="N415" i="1"/>
  <c r="M415" i="1"/>
  <c r="P905" i="1"/>
  <c r="O905" i="1"/>
  <c r="N905" i="1"/>
  <c r="M905" i="1"/>
  <c r="P311" i="1"/>
  <c r="O311" i="1"/>
  <c r="N311" i="1"/>
  <c r="M311" i="1"/>
  <c r="P700" i="1"/>
  <c r="O700" i="1"/>
  <c r="N700" i="1"/>
  <c r="M700" i="1"/>
  <c r="P699" i="1"/>
  <c r="O699" i="1"/>
  <c r="N699" i="1"/>
  <c r="M699" i="1"/>
  <c r="P1131" i="1"/>
  <c r="O1131" i="1"/>
  <c r="N1131" i="1"/>
  <c r="M1131" i="1"/>
  <c r="P1179" i="1"/>
  <c r="O1179" i="1"/>
  <c r="N1179" i="1"/>
  <c r="M1179" i="1"/>
  <c r="P390" i="1"/>
  <c r="O390" i="1"/>
  <c r="N390" i="1"/>
  <c r="M390" i="1"/>
  <c r="P145" i="1"/>
  <c r="O145" i="1"/>
  <c r="N145" i="1"/>
  <c r="M145" i="1"/>
  <c r="P872" i="1"/>
  <c r="O872" i="1"/>
  <c r="N872" i="1"/>
  <c r="M872" i="1"/>
  <c r="P871" i="1"/>
  <c r="O871" i="1"/>
  <c r="N871" i="1"/>
  <c r="M871" i="1"/>
  <c r="P870" i="1"/>
  <c r="O870" i="1"/>
  <c r="N870" i="1"/>
  <c r="M870" i="1"/>
  <c r="P41" i="1"/>
  <c r="O41" i="1"/>
  <c r="N41" i="1"/>
  <c r="M41" i="1"/>
  <c r="P1093" i="1"/>
  <c r="O1093" i="1"/>
  <c r="N1093" i="1"/>
  <c r="M1093" i="1"/>
  <c r="P950" i="1"/>
  <c r="O950" i="1"/>
  <c r="N950" i="1"/>
  <c r="M950" i="1"/>
  <c r="P124" i="1"/>
  <c r="O124" i="1"/>
  <c r="N124" i="1"/>
  <c r="M124" i="1"/>
  <c r="P123" i="1"/>
  <c r="O123" i="1"/>
  <c r="N123" i="1"/>
  <c r="M123" i="1"/>
  <c r="P2" i="1"/>
  <c r="O2" i="1"/>
  <c r="N2" i="1"/>
  <c r="M2" i="1"/>
  <c r="P1034" i="1"/>
  <c r="O1034" i="1"/>
  <c r="N1034" i="1"/>
  <c r="M1034" i="1"/>
  <c r="P298" i="1"/>
  <c r="O298" i="1"/>
  <c r="N298" i="1"/>
  <c r="M298" i="1"/>
  <c r="P1138" i="1"/>
  <c r="O1138" i="1"/>
  <c r="N1138" i="1"/>
  <c r="M1138" i="1"/>
  <c r="P94" i="1"/>
  <c r="O94" i="1"/>
  <c r="N94" i="1"/>
  <c r="M94" i="1"/>
  <c r="P93" i="1"/>
  <c r="O93" i="1"/>
  <c r="N93" i="1"/>
  <c r="M93" i="1"/>
  <c r="P787" i="1"/>
  <c r="O787" i="1"/>
  <c r="N787" i="1"/>
  <c r="M787" i="1"/>
  <c r="P154" i="1"/>
  <c r="O154" i="1"/>
  <c r="N154" i="1"/>
  <c r="M154" i="1"/>
  <c r="P153" i="1"/>
  <c r="O153" i="1"/>
  <c r="N153" i="1"/>
  <c r="M153" i="1"/>
  <c r="P78" i="1"/>
  <c r="O78" i="1"/>
  <c r="N78" i="1"/>
  <c r="M78" i="1"/>
  <c r="P453" i="1"/>
  <c r="O453" i="1"/>
  <c r="N453" i="1"/>
  <c r="M453" i="1"/>
  <c r="P502" i="1"/>
  <c r="O502" i="1"/>
  <c r="N502" i="1"/>
  <c r="M502" i="1"/>
  <c r="P77" i="1"/>
  <c r="O77" i="1"/>
  <c r="N77" i="1"/>
  <c r="M77" i="1"/>
  <c r="P452" i="1"/>
  <c r="O452" i="1"/>
  <c r="N452" i="1"/>
  <c r="M452" i="1"/>
  <c r="P501" i="1"/>
  <c r="O501" i="1"/>
  <c r="N501" i="1"/>
  <c r="M501" i="1"/>
  <c r="P814" i="1"/>
  <c r="O814" i="1"/>
  <c r="N814" i="1"/>
  <c r="M814" i="1"/>
  <c r="P980" i="1"/>
  <c r="O980" i="1"/>
  <c r="N980" i="1"/>
  <c r="M980" i="1"/>
  <c r="P39" i="1"/>
  <c r="O39" i="1"/>
  <c r="N39" i="1"/>
  <c r="M39" i="1"/>
  <c r="P32" i="1"/>
  <c r="O32" i="1"/>
  <c r="N32" i="1"/>
  <c r="M32" i="1"/>
  <c r="P353" i="1"/>
  <c r="O353" i="1"/>
  <c r="N353" i="1"/>
  <c r="M353" i="1"/>
  <c r="P31" i="1"/>
  <c r="O31" i="1"/>
  <c r="N31" i="1"/>
  <c r="M31" i="1"/>
  <c r="P352" i="1"/>
  <c r="O352" i="1"/>
  <c r="N352" i="1"/>
  <c r="M352" i="1"/>
  <c r="P30" i="1"/>
  <c r="O30" i="1"/>
  <c r="N30" i="1"/>
  <c r="M30" i="1"/>
  <c r="P351" i="1"/>
  <c r="O351" i="1"/>
  <c r="N351" i="1"/>
  <c r="M351" i="1"/>
  <c r="P773" i="1"/>
  <c r="O773" i="1"/>
  <c r="N773" i="1"/>
  <c r="M773" i="1"/>
  <c r="P391" i="1"/>
  <c r="O391" i="1"/>
  <c r="N391" i="1"/>
  <c r="M391" i="1"/>
  <c r="P29" i="1"/>
  <c r="O29" i="1"/>
  <c r="N29" i="1"/>
  <c r="M29" i="1"/>
  <c r="P1107" i="1"/>
  <c r="O1107" i="1"/>
  <c r="N1107" i="1"/>
  <c r="M1107" i="1"/>
  <c r="P420" i="1"/>
  <c r="O420" i="1"/>
  <c r="N420" i="1"/>
  <c r="M420" i="1"/>
  <c r="P289" i="1"/>
  <c r="O289" i="1"/>
  <c r="N289" i="1"/>
  <c r="M289" i="1"/>
  <c r="P863" i="1"/>
  <c r="O863" i="1"/>
  <c r="N863" i="1"/>
  <c r="M863" i="1"/>
  <c r="P74" i="1"/>
  <c r="O74" i="1"/>
  <c r="N74" i="1"/>
  <c r="M74" i="1"/>
  <c r="P84" i="1"/>
  <c r="O84" i="1"/>
  <c r="N84" i="1"/>
  <c r="M84" i="1"/>
  <c r="P609" i="1"/>
  <c r="O609" i="1"/>
  <c r="N609" i="1"/>
  <c r="M609" i="1"/>
  <c r="P224" i="1"/>
  <c r="O224" i="1"/>
  <c r="N224" i="1"/>
  <c r="M224" i="1"/>
  <c r="P319" i="1"/>
  <c r="O319" i="1"/>
  <c r="N319" i="1"/>
  <c r="M319" i="1"/>
  <c r="P223" i="1"/>
  <c r="O223" i="1"/>
  <c r="N223" i="1"/>
  <c r="M223" i="1"/>
  <c r="P318" i="1"/>
  <c r="O318" i="1"/>
  <c r="N318" i="1"/>
  <c r="M318" i="1"/>
  <c r="P482" i="1"/>
  <c r="O482" i="1"/>
  <c r="N482" i="1"/>
  <c r="M482" i="1"/>
  <c r="P617" i="1"/>
  <c r="O617" i="1"/>
  <c r="N617" i="1"/>
  <c r="M617" i="1"/>
  <c r="P392" i="1"/>
  <c r="O392" i="1"/>
  <c r="N392" i="1"/>
  <c r="M392" i="1"/>
  <c r="P907" i="1"/>
  <c r="O907" i="1"/>
  <c r="N907" i="1"/>
  <c r="M907" i="1"/>
  <c r="P1174" i="1"/>
  <c r="O1174" i="1"/>
  <c r="N1174" i="1"/>
  <c r="M1174" i="1"/>
  <c r="P447" i="1"/>
  <c r="O447" i="1"/>
  <c r="N447" i="1"/>
  <c r="M447" i="1"/>
  <c r="P906" i="1"/>
  <c r="O906" i="1"/>
  <c r="N906" i="1"/>
  <c r="M906" i="1"/>
  <c r="P1173" i="1"/>
  <c r="O1173" i="1"/>
  <c r="N1173" i="1"/>
  <c r="M1173" i="1"/>
  <c r="P446" i="1"/>
  <c r="O446" i="1"/>
  <c r="N446" i="1"/>
  <c r="M446" i="1"/>
  <c r="P999" i="1"/>
  <c r="O999" i="1"/>
  <c r="N999" i="1"/>
  <c r="M999" i="1"/>
  <c r="P1030" i="1"/>
  <c r="O1030" i="1"/>
  <c r="N1030" i="1"/>
  <c r="M1030" i="1"/>
  <c r="P512" i="1"/>
  <c r="O512" i="1"/>
  <c r="N512" i="1"/>
  <c r="M512" i="1"/>
  <c r="P58" i="1"/>
  <c r="O58" i="1"/>
  <c r="N58" i="1"/>
  <c r="M58" i="1"/>
  <c r="P833" i="1"/>
  <c r="O833" i="1"/>
  <c r="N833" i="1"/>
  <c r="M833" i="1"/>
  <c r="P832" i="1"/>
  <c r="O832" i="1"/>
  <c r="N832" i="1"/>
  <c r="M832" i="1"/>
  <c r="P259" i="1"/>
  <c r="O259" i="1"/>
  <c r="N259" i="1"/>
  <c r="M259" i="1"/>
  <c r="P441" i="1"/>
  <c r="O441" i="1"/>
  <c r="N441" i="1"/>
  <c r="M441" i="1"/>
  <c r="P516" i="1"/>
  <c r="O516" i="1"/>
  <c r="N516" i="1"/>
  <c r="M516" i="1"/>
  <c r="P440" i="1"/>
  <c r="O440" i="1"/>
  <c r="N440" i="1"/>
  <c r="M440" i="1"/>
  <c r="P515" i="1"/>
  <c r="O515" i="1"/>
  <c r="N515" i="1"/>
  <c r="M515" i="1"/>
  <c r="P307" i="1"/>
  <c r="O307" i="1"/>
  <c r="N307" i="1"/>
  <c r="M307" i="1"/>
  <c r="P766" i="1"/>
  <c r="O766" i="1"/>
  <c r="N766" i="1"/>
  <c r="M766" i="1"/>
  <c r="P288" i="1"/>
  <c r="O288" i="1"/>
  <c r="N288" i="1"/>
  <c r="M288" i="1"/>
  <c r="P478" i="1"/>
  <c r="O478" i="1"/>
  <c r="N478" i="1"/>
  <c r="M478" i="1"/>
  <c r="P794" i="1"/>
  <c r="O794" i="1"/>
  <c r="N794" i="1"/>
  <c r="M794" i="1"/>
  <c r="P957" i="1"/>
  <c r="O957" i="1"/>
  <c r="N957" i="1"/>
  <c r="M957" i="1"/>
  <c r="P901" i="1"/>
  <c r="O901" i="1"/>
  <c r="N901" i="1"/>
  <c r="M901" i="1"/>
  <c r="P956" i="1"/>
  <c r="O956" i="1"/>
  <c r="N956" i="1"/>
  <c r="M956" i="1"/>
  <c r="P900" i="1"/>
  <c r="O900" i="1"/>
  <c r="N900" i="1"/>
  <c r="M900" i="1"/>
  <c r="P969" i="1"/>
  <c r="O969" i="1"/>
  <c r="N969" i="1"/>
  <c r="M969" i="1"/>
  <c r="P1105" i="1"/>
  <c r="O1105" i="1"/>
  <c r="N1105" i="1"/>
  <c r="M1105" i="1"/>
  <c r="P616" i="1"/>
  <c r="O616" i="1"/>
  <c r="N616" i="1"/>
  <c r="M616" i="1"/>
  <c r="P348" i="1"/>
  <c r="O348" i="1"/>
  <c r="N348" i="1"/>
  <c r="M348" i="1"/>
  <c r="P249" i="1"/>
  <c r="O249" i="1"/>
  <c r="N249" i="1"/>
  <c r="M249" i="1"/>
  <c r="P347" i="1"/>
  <c r="O347" i="1"/>
  <c r="N347" i="1"/>
  <c r="M347" i="1"/>
  <c r="P248" i="1"/>
  <c r="O248" i="1"/>
  <c r="N248" i="1"/>
  <c r="M248" i="1"/>
  <c r="P692" i="1"/>
  <c r="O692" i="1"/>
  <c r="N692" i="1"/>
  <c r="M692" i="1"/>
  <c r="P691" i="1"/>
  <c r="O691" i="1"/>
  <c r="N691" i="1"/>
  <c r="M691" i="1"/>
  <c r="P1087" i="1"/>
  <c r="O1087" i="1"/>
  <c r="N1087" i="1"/>
  <c r="M1087" i="1"/>
  <c r="P611" i="1"/>
  <c r="O611" i="1"/>
  <c r="N611" i="1"/>
  <c r="M611" i="1"/>
  <c r="P910" i="1"/>
  <c r="O910" i="1"/>
  <c r="N910" i="1"/>
  <c r="M910" i="1"/>
  <c r="P1145" i="1"/>
  <c r="O1145" i="1"/>
  <c r="N1145" i="1"/>
  <c r="M1145" i="1"/>
  <c r="P904" i="1"/>
  <c r="O904" i="1"/>
  <c r="N904" i="1"/>
  <c r="M904" i="1"/>
  <c r="P427" i="1"/>
  <c r="O427" i="1"/>
  <c r="N427" i="1"/>
  <c r="M427" i="1"/>
  <c r="P1055" i="1"/>
  <c r="O1055" i="1"/>
  <c r="N1055" i="1"/>
  <c r="M1055" i="1"/>
  <c r="P473" i="1"/>
  <c r="O473" i="1"/>
  <c r="N473" i="1"/>
  <c r="M473" i="1"/>
  <c r="P990" i="1"/>
  <c r="O990" i="1"/>
  <c r="N990" i="1"/>
  <c r="M990" i="1"/>
  <c r="P222" i="1"/>
  <c r="O222" i="1"/>
  <c r="N222" i="1"/>
  <c r="M222" i="1"/>
  <c r="P1126" i="1"/>
  <c r="O1126" i="1"/>
  <c r="N1126" i="1"/>
  <c r="M1126" i="1"/>
  <c r="P163" i="1"/>
  <c r="O163" i="1"/>
  <c r="N163" i="1"/>
  <c r="M163" i="1"/>
  <c r="P1119" i="1"/>
  <c r="O1119" i="1"/>
  <c r="N1119" i="1"/>
  <c r="M1119" i="1"/>
  <c r="P400" i="1"/>
  <c r="O400" i="1"/>
  <c r="N400" i="1"/>
  <c r="M400" i="1"/>
  <c r="P137" i="1"/>
  <c r="O137" i="1"/>
  <c r="N137" i="1"/>
  <c r="M137" i="1"/>
  <c r="P569" i="1"/>
  <c r="O569" i="1"/>
  <c r="N569" i="1"/>
  <c r="M569" i="1"/>
  <c r="P687" i="1"/>
  <c r="O687" i="1"/>
  <c r="N687" i="1"/>
  <c r="M687" i="1"/>
  <c r="P686" i="1"/>
  <c r="O686" i="1"/>
  <c r="N686" i="1"/>
  <c r="M686" i="1"/>
  <c r="P1177" i="1"/>
  <c r="O1177" i="1"/>
  <c r="N1177" i="1"/>
  <c r="M1177" i="1"/>
  <c r="P1147" i="1"/>
  <c r="O1147" i="1"/>
  <c r="N1147" i="1"/>
  <c r="M1147" i="1"/>
  <c r="P591" i="1"/>
  <c r="O591" i="1"/>
  <c r="N591" i="1"/>
  <c r="M591" i="1"/>
  <c r="P1176" i="1"/>
  <c r="O1176" i="1"/>
  <c r="N1176" i="1"/>
  <c r="M1176" i="1"/>
  <c r="P1146" i="1"/>
  <c r="O1146" i="1"/>
  <c r="N1146" i="1"/>
  <c r="M1146" i="1"/>
  <c r="P590" i="1"/>
  <c r="O590" i="1"/>
  <c r="N590" i="1"/>
  <c r="M590" i="1"/>
  <c r="P902" i="1"/>
  <c r="O902" i="1"/>
  <c r="N902" i="1"/>
  <c r="M902" i="1"/>
  <c r="P1104" i="1"/>
  <c r="O1104" i="1"/>
  <c r="N1104" i="1"/>
  <c r="M1104" i="1"/>
  <c r="P95" i="1"/>
  <c r="O95" i="1"/>
  <c r="N95" i="1"/>
  <c r="M95" i="1"/>
  <c r="P442" i="1"/>
  <c r="O442" i="1"/>
  <c r="N442" i="1"/>
  <c r="M442" i="1"/>
  <c r="P743" i="1"/>
  <c r="O743" i="1"/>
  <c r="N743" i="1"/>
  <c r="M743" i="1"/>
  <c r="P79" i="1"/>
  <c r="O79" i="1"/>
  <c r="N79" i="1"/>
  <c r="M79" i="1"/>
  <c r="P207" i="1"/>
  <c r="O207" i="1"/>
  <c r="N207" i="1"/>
  <c r="M207" i="1"/>
  <c r="P294" i="1"/>
  <c r="O294" i="1"/>
  <c r="N294" i="1"/>
  <c r="M294" i="1"/>
  <c r="P227" i="1"/>
  <c r="O227" i="1"/>
  <c r="N227" i="1"/>
  <c r="M227" i="1"/>
  <c r="P215" i="1"/>
  <c r="O215" i="1"/>
  <c r="N215" i="1"/>
  <c r="M215" i="1"/>
  <c r="P214" i="1"/>
  <c r="O214" i="1"/>
  <c r="N214" i="1"/>
  <c r="M214" i="1"/>
  <c r="P213" i="1"/>
  <c r="O213" i="1"/>
  <c r="N213" i="1"/>
  <c r="M213" i="1"/>
  <c r="P1092" i="1"/>
  <c r="O1092" i="1"/>
  <c r="N1092" i="1"/>
  <c r="M1092" i="1"/>
  <c r="P941" i="1"/>
  <c r="O941" i="1"/>
  <c r="N941" i="1"/>
  <c r="M941" i="1"/>
  <c r="P572" i="1"/>
  <c r="O572" i="1"/>
  <c r="N572" i="1"/>
  <c r="M572" i="1"/>
  <c r="P571" i="1"/>
  <c r="O571" i="1"/>
  <c r="N571" i="1"/>
  <c r="M571" i="1"/>
  <c r="P13" i="1"/>
  <c r="O13" i="1"/>
  <c r="N13" i="1"/>
  <c r="M13" i="1"/>
  <c r="P520" i="1"/>
  <c r="O520" i="1"/>
  <c r="N520" i="1"/>
  <c r="M520" i="1"/>
  <c r="P570" i="1"/>
  <c r="O570" i="1"/>
  <c r="N570" i="1"/>
  <c r="M570" i="1"/>
  <c r="P98" i="1"/>
  <c r="O98" i="1"/>
  <c r="N98" i="1"/>
  <c r="M98" i="1"/>
  <c r="P323" i="1"/>
  <c r="O323" i="1"/>
  <c r="N323" i="1"/>
  <c r="M323" i="1"/>
  <c r="P70" i="1"/>
  <c r="O70" i="1"/>
  <c r="N70" i="1"/>
  <c r="M70" i="1"/>
  <c r="P652" i="1"/>
  <c r="O652" i="1"/>
  <c r="N652" i="1"/>
  <c r="M652" i="1"/>
  <c r="P69" i="1"/>
  <c r="O69" i="1"/>
  <c r="N69" i="1"/>
  <c r="M69" i="1"/>
  <c r="P651" i="1"/>
  <c r="O651" i="1"/>
  <c r="N651" i="1"/>
  <c r="M651" i="1"/>
  <c r="P426" i="1"/>
  <c r="O426" i="1"/>
  <c r="N426" i="1"/>
  <c r="M426" i="1"/>
  <c r="P477" i="1"/>
  <c r="O477" i="1"/>
  <c r="N477" i="1"/>
  <c r="M477" i="1"/>
  <c r="P1037" i="1"/>
  <c r="O1037" i="1"/>
  <c r="N1037" i="1"/>
  <c r="M1037" i="1"/>
  <c r="P238" i="1"/>
  <c r="O238" i="1"/>
  <c r="N238" i="1"/>
  <c r="M238" i="1"/>
  <c r="P526" i="1"/>
  <c r="O526" i="1"/>
  <c r="N526" i="1"/>
  <c r="M526" i="1"/>
  <c r="P117" i="1"/>
  <c r="O117" i="1"/>
  <c r="N117" i="1"/>
  <c r="M117" i="1"/>
  <c r="P1006" i="1"/>
  <c r="O1006" i="1"/>
  <c r="N1006" i="1"/>
  <c r="M1006" i="1"/>
  <c r="P38" i="1"/>
  <c r="O38" i="1"/>
  <c r="N38" i="1"/>
  <c r="M38" i="1"/>
  <c r="P788" i="1"/>
  <c r="O788" i="1"/>
  <c r="N788" i="1"/>
  <c r="M788" i="1"/>
  <c r="P949" i="1"/>
  <c r="O949" i="1"/>
  <c r="N949" i="1"/>
  <c r="M949" i="1"/>
  <c r="P20" i="1"/>
  <c r="O20" i="1"/>
  <c r="N20" i="1"/>
  <c r="M20" i="1"/>
  <c r="P714" i="1"/>
  <c r="O714" i="1"/>
  <c r="N714" i="1"/>
  <c r="M714" i="1"/>
  <c r="P80" i="1"/>
  <c r="O80" i="1"/>
  <c r="N80" i="1"/>
  <c r="M80" i="1"/>
  <c r="P511" i="1"/>
  <c r="O511" i="1"/>
  <c r="N511" i="1"/>
  <c r="M511" i="1"/>
  <c r="P711" i="1"/>
  <c r="O711" i="1"/>
  <c r="N711" i="1"/>
  <c r="M711" i="1"/>
  <c r="P731" i="1"/>
  <c r="O731" i="1"/>
  <c r="N731" i="1"/>
  <c r="M731" i="1"/>
  <c r="P925" i="1"/>
  <c r="O925" i="1"/>
  <c r="N925" i="1"/>
  <c r="M925" i="1"/>
  <c r="P87" i="1"/>
  <c r="O87" i="1"/>
  <c r="N87" i="1"/>
  <c r="M87" i="1"/>
  <c r="P86" i="1"/>
  <c r="O86" i="1"/>
  <c r="N86" i="1"/>
  <c r="M86" i="1"/>
  <c r="P472" i="1"/>
  <c r="O472" i="1"/>
  <c r="N472" i="1"/>
  <c r="M472" i="1"/>
  <c r="P720" i="1"/>
  <c r="O720" i="1"/>
  <c r="N720" i="1"/>
  <c r="M720" i="1"/>
  <c r="P625" i="1"/>
  <c r="O625" i="1"/>
  <c r="N625" i="1"/>
  <c r="M625" i="1"/>
  <c r="P331" i="1"/>
  <c r="O331" i="1"/>
  <c r="N331" i="1"/>
  <c r="M331" i="1"/>
  <c r="P450" i="1"/>
  <c r="O450" i="1"/>
  <c r="N450" i="1"/>
  <c r="M450" i="1"/>
  <c r="P1024" i="1"/>
  <c r="O1024" i="1"/>
  <c r="N1024" i="1"/>
  <c r="M1024" i="1"/>
  <c r="P992" i="1"/>
  <c r="O992" i="1"/>
  <c r="N992" i="1"/>
  <c r="M992" i="1"/>
  <c r="P15" i="1"/>
  <c r="O15" i="1"/>
  <c r="N15" i="1"/>
  <c r="M15" i="1"/>
  <c r="P14" i="1"/>
  <c r="O14" i="1"/>
  <c r="N14" i="1"/>
  <c r="M14" i="1"/>
  <c r="P396" i="1"/>
  <c r="O396" i="1"/>
  <c r="N396" i="1"/>
  <c r="M396" i="1"/>
  <c r="P579" i="1"/>
  <c r="O579" i="1"/>
  <c r="N579" i="1"/>
  <c r="M579" i="1"/>
  <c r="P869" i="1"/>
  <c r="O869" i="1"/>
  <c r="N869" i="1"/>
  <c r="M869" i="1"/>
  <c r="P170" i="1"/>
  <c r="O170" i="1"/>
  <c r="N170" i="1"/>
  <c r="M170" i="1"/>
  <c r="P698" i="1"/>
  <c r="O698" i="1"/>
  <c r="N698" i="1"/>
  <c r="M698" i="1"/>
  <c r="P394" i="1"/>
  <c r="O394" i="1"/>
  <c r="N394" i="1"/>
  <c r="M394" i="1"/>
  <c r="P697" i="1"/>
  <c r="O697" i="1"/>
  <c r="N697" i="1"/>
  <c r="M697" i="1"/>
  <c r="P393" i="1"/>
  <c r="O393" i="1"/>
  <c r="N393" i="1"/>
  <c r="M393" i="1"/>
  <c r="P333" i="1"/>
  <c r="O333" i="1"/>
  <c r="N333" i="1"/>
  <c r="M333" i="1"/>
  <c r="P1060" i="1"/>
  <c r="O1060" i="1"/>
  <c r="N1060" i="1"/>
  <c r="M1060" i="1"/>
  <c r="P76" i="1"/>
  <c r="O76" i="1"/>
  <c r="N76" i="1"/>
  <c r="M76" i="1"/>
  <c r="P537" i="1"/>
  <c r="O537" i="1"/>
  <c r="N537" i="1"/>
  <c r="M537" i="1"/>
  <c r="P1134" i="1"/>
  <c r="O1134" i="1"/>
  <c r="N1134" i="1"/>
  <c r="M1134" i="1"/>
  <c r="P738" i="1"/>
  <c r="O738" i="1"/>
  <c r="N738" i="1"/>
  <c r="M738" i="1"/>
  <c r="P332" i="1"/>
  <c r="O332" i="1"/>
  <c r="N332" i="1"/>
  <c r="M332" i="1"/>
  <c r="P1059" i="1"/>
  <c r="O1059" i="1"/>
  <c r="N1059" i="1"/>
  <c r="M1059" i="1"/>
  <c r="P75" i="1"/>
  <c r="O75" i="1"/>
  <c r="N75" i="1"/>
  <c r="M75" i="1"/>
  <c r="P536" i="1"/>
  <c r="O536" i="1"/>
  <c r="N536" i="1"/>
  <c r="M536" i="1"/>
  <c r="P1133" i="1"/>
  <c r="O1133" i="1"/>
  <c r="N1133" i="1"/>
  <c r="M1133" i="1"/>
  <c r="P737" i="1"/>
  <c r="O737" i="1"/>
  <c r="N737" i="1"/>
  <c r="M737" i="1"/>
  <c r="P786" i="1"/>
  <c r="O786" i="1"/>
  <c r="N786" i="1"/>
  <c r="M786" i="1"/>
  <c r="P785" i="1"/>
  <c r="O785" i="1"/>
  <c r="N785" i="1"/>
  <c r="M785" i="1"/>
  <c r="P784" i="1"/>
  <c r="O784" i="1"/>
  <c r="N784" i="1"/>
  <c r="M784" i="1"/>
  <c r="P783" i="1"/>
  <c r="O783" i="1"/>
  <c r="N783" i="1"/>
  <c r="M783" i="1"/>
  <c r="P1170" i="1"/>
  <c r="O1170" i="1"/>
  <c r="N1170" i="1"/>
  <c r="M1170" i="1"/>
  <c r="P309" i="1"/>
  <c r="O309" i="1"/>
  <c r="N309" i="1"/>
  <c r="M309" i="1"/>
  <c r="P574" i="1"/>
  <c r="O574" i="1"/>
  <c r="N574" i="1"/>
  <c r="M574" i="1"/>
  <c r="P663" i="1"/>
  <c r="O663" i="1"/>
  <c r="N663" i="1"/>
  <c r="M663" i="1"/>
  <c r="P662" i="1"/>
  <c r="O662" i="1"/>
  <c r="N662" i="1"/>
  <c r="M662" i="1"/>
  <c r="P661" i="1"/>
  <c r="O661" i="1"/>
  <c r="N661" i="1"/>
  <c r="M661" i="1"/>
  <c r="P111" i="1"/>
  <c r="O111" i="1"/>
  <c r="N111" i="1"/>
  <c r="M111" i="1"/>
  <c r="P851" i="1"/>
  <c r="O851" i="1"/>
  <c r="N851" i="1"/>
  <c r="M851" i="1"/>
  <c r="P22" i="1"/>
  <c r="O22" i="1"/>
  <c r="N22" i="1"/>
  <c r="M22" i="1"/>
  <c r="P1144" i="1"/>
  <c r="O1144" i="1"/>
  <c r="N1144" i="1"/>
  <c r="M1144" i="1"/>
  <c r="P110" i="1"/>
  <c r="O110" i="1"/>
  <c r="N110" i="1"/>
  <c r="M110" i="1"/>
  <c r="P850" i="1"/>
  <c r="O850" i="1"/>
  <c r="N850" i="1"/>
  <c r="M850" i="1"/>
  <c r="P21" i="1"/>
  <c r="O21" i="1"/>
  <c r="N21" i="1"/>
  <c r="M21" i="1"/>
  <c r="P1143" i="1"/>
  <c r="O1143" i="1"/>
  <c r="N1143" i="1"/>
  <c r="M1143" i="1"/>
  <c r="P745" i="1"/>
  <c r="O745" i="1"/>
  <c r="N745" i="1"/>
  <c r="M745" i="1"/>
  <c r="P1014" i="1"/>
  <c r="O1014" i="1"/>
  <c r="N1014" i="1"/>
  <c r="M1014" i="1"/>
  <c r="P266" i="1"/>
  <c r="O266" i="1"/>
  <c r="N266" i="1"/>
  <c r="M266" i="1"/>
  <c r="P1086" i="1"/>
  <c r="O1086" i="1"/>
  <c r="N1086" i="1"/>
  <c r="M1086" i="1"/>
  <c r="P1085" i="1"/>
  <c r="O1085" i="1"/>
  <c r="N1085" i="1"/>
  <c r="M1085" i="1"/>
  <c r="P194" i="1"/>
  <c r="O194" i="1"/>
  <c r="N194" i="1"/>
  <c r="M194" i="1"/>
  <c r="P753" i="1"/>
  <c r="O753" i="1"/>
  <c r="N753" i="1"/>
  <c r="M753" i="1"/>
  <c r="P339" i="1"/>
  <c r="O339" i="1"/>
  <c r="N339" i="1"/>
  <c r="M339" i="1"/>
  <c r="P641" i="1"/>
  <c r="O641" i="1"/>
  <c r="N641" i="1"/>
  <c r="M641" i="1"/>
  <c r="P535" i="1"/>
  <c r="O535" i="1"/>
  <c r="N535" i="1"/>
  <c r="M535" i="1"/>
  <c r="P640" i="1"/>
  <c r="O640" i="1"/>
  <c r="N640" i="1"/>
  <c r="M640" i="1"/>
  <c r="P534" i="1"/>
  <c r="O534" i="1"/>
  <c r="N534" i="1"/>
  <c r="M534" i="1"/>
  <c r="P287" i="1"/>
  <c r="O287" i="1"/>
  <c r="N287" i="1"/>
  <c r="M287" i="1"/>
  <c r="P286" i="1"/>
  <c r="O286" i="1"/>
  <c r="N286" i="1"/>
  <c r="M286" i="1"/>
  <c r="P1073" i="1"/>
  <c r="O1073" i="1"/>
  <c r="N1073" i="1"/>
  <c r="M1073" i="1"/>
  <c r="P461" i="1"/>
  <c r="O461" i="1"/>
  <c r="N461" i="1"/>
  <c r="M461" i="1"/>
  <c r="P1072" i="1"/>
  <c r="O1072" i="1"/>
  <c r="N1072" i="1"/>
  <c r="M1072" i="1"/>
  <c r="P1009" i="1"/>
  <c r="O1009" i="1"/>
  <c r="N1009" i="1"/>
  <c r="M1009" i="1"/>
  <c r="P144" i="1"/>
  <c r="O144" i="1"/>
  <c r="N144" i="1"/>
  <c r="M144" i="1"/>
  <c r="P812" i="1"/>
  <c r="O812" i="1"/>
  <c r="N812" i="1"/>
  <c r="M812" i="1"/>
  <c r="P811" i="1"/>
  <c r="O811" i="1"/>
  <c r="N811" i="1"/>
  <c r="M811" i="1"/>
  <c r="P1042" i="1"/>
  <c r="O1042" i="1"/>
  <c r="N1042" i="1"/>
  <c r="M1042" i="1"/>
  <c r="P821" i="1"/>
  <c r="O821" i="1"/>
  <c r="N821" i="1"/>
  <c r="M821" i="1"/>
  <c r="P1041" i="1"/>
  <c r="O1041" i="1"/>
  <c r="N1041" i="1"/>
  <c r="M1041" i="1"/>
  <c r="P820" i="1"/>
  <c r="O820" i="1"/>
  <c r="N820" i="1"/>
  <c r="M820" i="1"/>
  <c r="P826" i="1"/>
  <c r="O826" i="1"/>
  <c r="N826" i="1"/>
  <c r="M826" i="1"/>
  <c r="P45" i="1"/>
  <c r="O45" i="1"/>
  <c r="N45" i="1"/>
  <c r="M45" i="1"/>
  <c r="P253" i="1"/>
  <c r="O253" i="1"/>
  <c r="N253" i="1"/>
  <c r="M253" i="1"/>
  <c r="P148" i="1"/>
  <c r="O148" i="1"/>
  <c r="N148" i="1"/>
  <c r="M148" i="1"/>
  <c r="P658" i="1"/>
  <c r="O658" i="1"/>
  <c r="N658" i="1"/>
  <c r="M658" i="1"/>
  <c r="P135" i="1"/>
  <c r="O135" i="1"/>
  <c r="N135" i="1"/>
  <c r="M135" i="1"/>
  <c r="P552" i="1"/>
  <c r="O552" i="1"/>
  <c r="N552" i="1"/>
  <c r="M552" i="1"/>
  <c r="P750" i="1"/>
  <c r="O750" i="1"/>
  <c r="N750" i="1"/>
  <c r="M750" i="1"/>
  <c r="P551" i="1"/>
  <c r="O551" i="1"/>
  <c r="N551" i="1"/>
  <c r="M551" i="1"/>
  <c r="P749" i="1"/>
  <c r="O749" i="1"/>
  <c r="N749" i="1"/>
  <c r="M749" i="1"/>
  <c r="P550" i="1"/>
  <c r="O550" i="1"/>
  <c r="N550" i="1"/>
  <c r="M550" i="1"/>
  <c r="P748" i="1"/>
  <c r="O748" i="1"/>
  <c r="N748" i="1"/>
  <c r="M748" i="1"/>
  <c r="P549" i="1"/>
  <c r="O549" i="1"/>
  <c r="N549" i="1"/>
  <c r="M549" i="1"/>
  <c r="P747" i="1"/>
  <c r="O747" i="1"/>
  <c r="N747" i="1"/>
  <c r="M747" i="1"/>
  <c r="P324" i="1"/>
  <c r="O324" i="1"/>
  <c r="N324" i="1"/>
  <c r="M324" i="1"/>
  <c r="P456" i="1"/>
  <c r="O456" i="1"/>
  <c r="N456" i="1"/>
  <c r="M456" i="1"/>
  <c r="P258" i="1"/>
  <c r="O258" i="1"/>
  <c r="N258" i="1"/>
  <c r="M258" i="1"/>
  <c r="P257" i="1"/>
  <c r="O257" i="1"/>
  <c r="N257" i="1"/>
  <c r="M257" i="1"/>
  <c r="P97" i="1"/>
  <c r="O97" i="1"/>
  <c r="N97" i="1"/>
  <c r="M97" i="1"/>
  <c r="P96" i="1"/>
  <c r="O96" i="1"/>
  <c r="N96" i="1"/>
  <c r="M96" i="1"/>
  <c r="P388" i="1"/>
  <c r="O388" i="1"/>
  <c r="N388" i="1"/>
  <c r="M388" i="1"/>
  <c r="P387" i="1"/>
  <c r="O387" i="1"/>
  <c r="N387" i="1"/>
  <c r="M387" i="1"/>
  <c r="P386" i="1"/>
  <c r="O386" i="1"/>
  <c r="N386" i="1"/>
  <c r="M386" i="1"/>
  <c r="P134" i="1"/>
  <c r="O134" i="1"/>
  <c r="N134" i="1"/>
  <c r="M134" i="1"/>
  <c r="P133" i="1"/>
  <c r="O133" i="1"/>
  <c r="N133" i="1"/>
  <c r="M133" i="1"/>
  <c r="P409" i="1"/>
  <c r="O409" i="1"/>
  <c r="N409" i="1"/>
  <c r="M409" i="1"/>
  <c r="P484" i="1"/>
  <c r="O484" i="1"/>
  <c r="N484" i="1"/>
  <c r="M484" i="1"/>
  <c r="P217" i="1"/>
  <c r="O217" i="1"/>
  <c r="N217" i="1"/>
  <c r="M217" i="1"/>
  <c r="P408" i="1"/>
  <c r="O408" i="1"/>
  <c r="N408" i="1"/>
  <c r="M408" i="1"/>
  <c r="P483" i="1"/>
  <c r="O483" i="1"/>
  <c r="N483" i="1"/>
  <c r="M483" i="1"/>
  <c r="P216" i="1"/>
  <c r="O216" i="1"/>
  <c r="N216" i="1"/>
  <c r="M216" i="1"/>
  <c r="P752" i="1"/>
  <c r="O752" i="1"/>
  <c r="N752" i="1"/>
  <c r="M752" i="1"/>
  <c r="P1018" i="1"/>
  <c r="O1018" i="1"/>
  <c r="N1018" i="1"/>
  <c r="M1018" i="1"/>
  <c r="P751" i="1"/>
  <c r="O751" i="1"/>
  <c r="N751" i="1"/>
  <c r="M751" i="1"/>
  <c r="P1017" i="1"/>
  <c r="O1017" i="1"/>
  <c r="N1017" i="1"/>
  <c r="M1017" i="1"/>
  <c r="P495" i="1"/>
  <c r="O495" i="1"/>
  <c r="N495" i="1"/>
  <c r="M495" i="1"/>
  <c r="P494" i="1"/>
  <c r="O494" i="1"/>
  <c r="N494" i="1"/>
  <c r="M494" i="1"/>
  <c r="P1152" i="1"/>
  <c r="O1152" i="1"/>
  <c r="N1152" i="1"/>
  <c r="M1152" i="1"/>
  <c r="P846" i="1"/>
  <c r="O846" i="1"/>
  <c r="N846" i="1"/>
  <c r="M846" i="1"/>
  <c r="P122" i="1"/>
  <c r="O122" i="1"/>
  <c r="N122" i="1"/>
  <c r="M122" i="1"/>
  <c r="P602" i="1"/>
  <c r="O602" i="1"/>
  <c r="N602" i="1"/>
  <c r="M602" i="1"/>
  <c r="P449" i="1"/>
  <c r="O449" i="1"/>
  <c r="N449" i="1"/>
  <c r="M449" i="1"/>
  <c r="P1058" i="1"/>
  <c r="O1058" i="1"/>
  <c r="N1058" i="1"/>
  <c r="M1058" i="1"/>
  <c r="P772" i="1"/>
  <c r="O772" i="1"/>
  <c r="N772" i="1"/>
  <c r="M772" i="1"/>
  <c r="P589" i="1"/>
  <c r="O589" i="1"/>
  <c r="N589" i="1"/>
  <c r="M589" i="1"/>
  <c r="P588" i="1"/>
  <c r="O588" i="1"/>
  <c r="N588" i="1"/>
  <c r="M588" i="1"/>
  <c r="P26" i="1"/>
  <c r="O26" i="1"/>
  <c r="N26" i="1"/>
  <c r="M26" i="1"/>
  <c r="P264" i="1"/>
  <c r="O264" i="1"/>
  <c r="N264" i="1"/>
  <c r="M264" i="1"/>
  <c r="P966" i="1"/>
  <c r="O966" i="1"/>
  <c r="N966" i="1"/>
  <c r="M966" i="1"/>
  <c r="P976" i="1"/>
  <c r="O976" i="1"/>
  <c r="N976" i="1"/>
  <c r="M976" i="1"/>
  <c r="P606" i="1"/>
  <c r="O606" i="1"/>
  <c r="N606" i="1"/>
  <c r="M606" i="1"/>
  <c r="P346" i="1"/>
  <c r="O346" i="1"/>
  <c r="N346" i="1"/>
  <c r="M346" i="1"/>
  <c r="P771" i="1"/>
  <c r="O771" i="1"/>
  <c r="N771" i="1"/>
  <c r="M771" i="1"/>
  <c r="P345" i="1"/>
  <c r="O345" i="1"/>
  <c r="N345" i="1"/>
  <c r="M345" i="1"/>
  <c r="P770" i="1"/>
  <c r="O770" i="1"/>
  <c r="N770" i="1"/>
  <c r="M770" i="1"/>
  <c r="P334" i="1"/>
  <c r="O334" i="1"/>
  <c r="N334" i="1"/>
  <c r="M334" i="1"/>
  <c r="P1185" i="1"/>
  <c r="O1185" i="1"/>
  <c r="N1185" i="1"/>
  <c r="M1185" i="1"/>
  <c r="P1184" i="1"/>
  <c r="O1184" i="1"/>
  <c r="N1184" i="1"/>
  <c r="M1184" i="1"/>
  <c r="P642" i="1"/>
  <c r="O642" i="1"/>
  <c r="N642" i="1"/>
  <c r="M642" i="1"/>
  <c r="P306" i="1"/>
  <c r="O306" i="1"/>
  <c r="N306" i="1"/>
  <c r="M306" i="1"/>
  <c r="P305" i="1"/>
  <c r="O305" i="1"/>
  <c r="N305" i="1"/>
  <c r="M305" i="1"/>
  <c r="P930" i="1"/>
  <c r="O930" i="1"/>
  <c r="N930" i="1"/>
  <c r="M930" i="1"/>
  <c r="P929" i="1"/>
  <c r="O929" i="1"/>
  <c r="N929" i="1"/>
  <c r="M929" i="1"/>
  <c r="P660" i="1"/>
  <c r="O660" i="1"/>
  <c r="N660" i="1"/>
  <c r="M660" i="1"/>
  <c r="P659" i="1"/>
  <c r="O659" i="1"/>
  <c r="N659" i="1"/>
  <c r="M659" i="1"/>
  <c r="P937" i="1"/>
  <c r="O937" i="1"/>
  <c r="N937" i="1"/>
  <c r="M937" i="1"/>
  <c r="P835" i="1"/>
  <c r="O835" i="1"/>
  <c r="N835" i="1"/>
  <c r="M835" i="1"/>
  <c r="P381" i="1"/>
  <c r="O381" i="1"/>
  <c r="N381" i="1"/>
  <c r="M381" i="1"/>
  <c r="P834" i="1"/>
  <c r="O834" i="1"/>
  <c r="N834" i="1"/>
  <c r="M834" i="1"/>
  <c r="P380" i="1"/>
  <c r="O380" i="1"/>
  <c r="N380" i="1"/>
  <c r="M380" i="1"/>
  <c r="P547" i="1"/>
  <c r="O547" i="1"/>
  <c r="N547" i="1"/>
  <c r="M547" i="1"/>
  <c r="P813" i="1"/>
  <c r="O813" i="1"/>
  <c r="N813" i="1"/>
  <c r="M813" i="1"/>
  <c r="P206" i="1"/>
  <c r="O206" i="1"/>
  <c r="N206" i="1"/>
  <c r="M206" i="1"/>
  <c r="P806" i="1"/>
  <c r="O806" i="1"/>
  <c r="N806" i="1"/>
  <c r="M806" i="1"/>
  <c r="P189" i="1"/>
  <c r="O189" i="1"/>
  <c r="N189" i="1"/>
  <c r="M189" i="1"/>
  <c r="P704" i="1"/>
  <c r="O704" i="1"/>
  <c r="N704" i="1"/>
  <c r="M704" i="1"/>
  <c r="P779" i="1"/>
  <c r="O779" i="1"/>
  <c r="N779" i="1"/>
  <c r="M779" i="1"/>
  <c r="P464" i="1"/>
  <c r="O464" i="1"/>
  <c r="N464" i="1"/>
  <c r="M464" i="1"/>
  <c r="P35" i="1"/>
  <c r="O35" i="1"/>
  <c r="N35" i="1"/>
  <c r="M35" i="1"/>
  <c r="P183" i="1"/>
  <c r="O183" i="1"/>
  <c r="N183" i="1"/>
  <c r="M183" i="1"/>
  <c r="P497" i="1"/>
  <c r="O497" i="1"/>
  <c r="N497" i="1"/>
  <c r="M497" i="1"/>
  <c r="P182" i="1"/>
  <c r="O182" i="1"/>
  <c r="N182" i="1"/>
  <c r="M182" i="1"/>
  <c r="P496" i="1"/>
  <c r="O496" i="1"/>
  <c r="N496" i="1"/>
  <c r="M496" i="1"/>
  <c r="P219" i="1"/>
  <c r="O219" i="1"/>
  <c r="N219" i="1"/>
  <c r="M219" i="1"/>
  <c r="P25" i="1"/>
  <c r="O25" i="1"/>
  <c r="N25" i="1"/>
  <c r="M25" i="1"/>
  <c r="P912" i="1"/>
  <c r="O912" i="1"/>
  <c r="N912" i="1"/>
  <c r="M912" i="1"/>
  <c r="P707" i="1"/>
  <c r="O707" i="1"/>
  <c r="N707" i="1"/>
  <c r="M707" i="1"/>
  <c r="P965" i="1"/>
  <c r="O965" i="1"/>
  <c r="N965" i="1"/>
  <c r="M965" i="1"/>
  <c r="P964" i="1"/>
  <c r="O964" i="1"/>
  <c r="N964" i="1"/>
  <c r="M964" i="1"/>
  <c r="P237" i="1"/>
  <c r="O237" i="1"/>
  <c r="N237" i="1"/>
  <c r="M237" i="1"/>
  <c r="P717" i="1"/>
  <c r="O717" i="1"/>
  <c r="N717" i="1"/>
  <c r="M717" i="1"/>
  <c r="P226" i="1"/>
  <c r="O226" i="1"/>
  <c r="N226" i="1"/>
  <c r="M226" i="1"/>
  <c r="P916" i="1"/>
  <c r="O916" i="1"/>
  <c r="N916" i="1"/>
  <c r="M916" i="1"/>
  <c r="P915" i="1"/>
  <c r="O915" i="1"/>
  <c r="N915" i="1"/>
  <c r="M915" i="1"/>
  <c r="P859" i="1"/>
  <c r="O859" i="1"/>
  <c r="N859" i="1"/>
  <c r="M859" i="1"/>
  <c r="P858" i="1"/>
  <c r="O858" i="1"/>
  <c r="N858" i="1"/>
  <c r="M858" i="1"/>
  <c r="P854" i="1"/>
  <c r="O854" i="1"/>
  <c r="N854" i="1"/>
  <c r="M854" i="1"/>
  <c r="P684" i="1"/>
  <c r="O684" i="1"/>
  <c r="N684" i="1"/>
  <c r="M684" i="1"/>
  <c r="P853" i="1"/>
  <c r="O853" i="1"/>
  <c r="N853" i="1"/>
  <c r="M853" i="1"/>
  <c r="P683" i="1"/>
  <c r="O683" i="1"/>
  <c r="N683" i="1"/>
  <c r="M683" i="1"/>
  <c r="P1065" i="1"/>
  <c r="O1065" i="1"/>
  <c r="N1065" i="1"/>
  <c r="M1065" i="1"/>
  <c r="P1137" i="1"/>
  <c r="O1137" i="1"/>
  <c r="N1137" i="1"/>
  <c r="M1137" i="1"/>
  <c r="P321" i="1"/>
  <c r="O321" i="1"/>
  <c r="N321" i="1"/>
  <c r="M321" i="1"/>
  <c r="P433" i="1"/>
  <c r="O433" i="1"/>
  <c r="N433" i="1"/>
  <c r="M433" i="1"/>
  <c r="P64" i="1"/>
  <c r="O64" i="1"/>
  <c r="N64" i="1"/>
  <c r="M64" i="1"/>
  <c r="P764" i="1"/>
  <c r="O764" i="1"/>
  <c r="N764" i="1"/>
  <c r="M764" i="1"/>
  <c r="P193" i="1"/>
  <c r="O193" i="1"/>
  <c r="N193" i="1"/>
  <c r="M193" i="1"/>
  <c r="P911" i="1"/>
  <c r="O911" i="1"/>
  <c r="N911" i="1"/>
  <c r="M911" i="1"/>
  <c r="P369" i="1"/>
  <c r="O369" i="1"/>
  <c r="N369" i="1"/>
  <c r="M369" i="1"/>
  <c r="P815" i="1"/>
  <c r="O815" i="1"/>
  <c r="N815" i="1"/>
  <c r="M815" i="1"/>
  <c r="P218" i="1"/>
  <c r="O218" i="1"/>
  <c r="N218" i="1"/>
  <c r="M218" i="1"/>
  <c r="P532" i="1"/>
  <c r="O532" i="1"/>
  <c r="N532" i="1"/>
  <c r="M532" i="1"/>
  <c r="P531" i="1"/>
  <c r="O531" i="1"/>
  <c r="N531" i="1"/>
  <c r="M531" i="1"/>
  <c r="P530" i="1"/>
  <c r="O530" i="1"/>
  <c r="N530" i="1"/>
  <c r="M530" i="1"/>
  <c r="P6" i="1"/>
  <c r="O6" i="1"/>
  <c r="N6" i="1"/>
  <c r="M6" i="1"/>
  <c r="P919" i="1"/>
  <c r="O919" i="1"/>
  <c r="N919" i="1"/>
  <c r="M919" i="1"/>
  <c r="P508" i="1"/>
  <c r="O508" i="1"/>
  <c r="N508" i="1"/>
  <c r="M508" i="1"/>
  <c r="P703" i="1"/>
  <c r="O703" i="1"/>
  <c r="N703" i="1"/>
  <c r="M703" i="1"/>
  <c r="P432" i="1"/>
  <c r="O432" i="1"/>
  <c r="N432" i="1"/>
  <c r="M432" i="1"/>
  <c r="P431" i="1"/>
  <c r="O431" i="1"/>
  <c r="N431" i="1"/>
  <c r="M431" i="1"/>
  <c r="P430" i="1"/>
  <c r="O430" i="1"/>
  <c r="N430" i="1"/>
  <c r="M430" i="1"/>
  <c r="P599" i="1"/>
  <c r="O599" i="1"/>
  <c r="N599" i="1"/>
  <c r="M599" i="1"/>
  <c r="P598" i="1"/>
  <c r="O598" i="1"/>
  <c r="N598" i="1"/>
  <c r="M598" i="1"/>
  <c r="P612" i="1"/>
  <c r="O612" i="1"/>
  <c r="N612" i="1"/>
  <c r="M612" i="1"/>
  <c r="P860" i="1"/>
  <c r="O860" i="1"/>
  <c r="N860" i="1"/>
  <c r="M860" i="1"/>
  <c r="P1005" i="1"/>
  <c r="O1005" i="1"/>
  <c r="N1005" i="1"/>
  <c r="M1005" i="1"/>
  <c r="P801" i="1"/>
  <c r="O801" i="1"/>
  <c r="N801" i="1"/>
  <c r="M801" i="1"/>
  <c r="P1004" i="1"/>
  <c r="O1004" i="1"/>
  <c r="N1004" i="1"/>
  <c r="M1004" i="1"/>
  <c r="P800" i="1"/>
  <c r="O800" i="1"/>
  <c r="N800" i="1"/>
  <c r="M800" i="1"/>
  <c r="P1071" i="1"/>
  <c r="O1071" i="1"/>
  <c r="N1071" i="1"/>
  <c r="M1071" i="1"/>
  <c r="P583" i="1"/>
  <c r="O583" i="1"/>
  <c r="N583" i="1"/>
  <c r="M583" i="1"/>
  <c r="P1070" i="1"/>
  <c r="O1070" i="1"/>
  <c r="N1070" i="1"/>
  <c r="M1070" i="1"/>
  <c r="P582" i="1"/>
  <c r="O582" i="1"/>
  <c r="N582" i="1"/>
  <c r="M582" i="1"/>
  <c r="P1069" i="1"/>
  <c r="O1069" i="1"/>
  <c r="N1069" i="1"/>
  <c r="M1069" i="1"/>
  <c r="P581" i="1"/>
  <c r="O581" i="1"/>
  <c r="N581" i="1"/>
  <c r="M581" i="1"/>
  <c r="P28" i="1"/>
  <c r="O28" i="1"/>
  <c r="N28" i="1"/>
  <c r="M28" i="1"/>
  <c r="P103" i="1"/>
  <c r="O103" i="1"/>
  <c r="N103" i="1"/>
  <c r="M103" i="1"/>
  <c r="P139" i="1"/>
  <c r="O139" i="1"/>
  <c r="N139" i="1"/>
  <c r="M139" i="1"/>
  <c r="P1036" i="1"/>
  <c r="O1036" i="1"/>
  <c r="N1036" i="1"/>
  <c r="M1036" i="1"/>
  <c r="P1166" i="1"/>
  <c r="O1166" i="1"/>
  <c r="N1166" i="1"/>
  <c r="M1166" i="1"/>
  <c r="P364" i="1"/>
  <c r="O364" i="1"/>
  <c r="N364" i="1"/>
  <c r="M364" i="1"/>
  <c r="P1035" i="1"/>
  <c r="O1035" i="1"/>
  <c r="N1035" i="1"/>
  <c r="M1035" i="1"/>
  <c r="P1165" i="1"/>
  <c r="O1165" i="1"/>
  <c r="N1165" i="1"/>
  <c r="M1165" i="1"/>
  <c r="P363" i="1"/>
  <c r="O363" i="1"/>
  <c r="N363" i="1"/>
  <c r="M363" i="1"/>
  <c r="P715" i="1"/>
  <c r="O715" i="1"/>
  <c r="N715" i="1"/>
  <c r="M715" i="1"/>
  <c r="P343" i="1"/>
  <c r="O343" i="1"/>
  <c r="N343" i="1"/>
  <c r="M343" i="1"/>
  <c r="P373" i="1"/>
  <c r="O373" i="1"/>
  <c r="N373" i="1"/>
  <c r="M373" i="1"/>
  <c r="P618" i="1"/>
  <c r="O618" i="1"/>
  <c r="N618" i="1"/>
  <c r="M618" i="1"/>
  <c r="P1046" i="1"/>
  <c r="O1046" i="1"/>
  <c r="N1046" i="1"/>
  <c r="M1046" i="1"/>
  <c r="P1100" i="1"/>
  <c r="O1100" i="1"/>
  <c r="N1100" i="1"/>
  <c r="M1100" i="1"/>
  <c r="P1099" i="1"/>
  <c r="O1099" i="1"/>
  <c r="N1099" i="1"/>
  <c r="M1099" i="1"/>
  <c r="P350" i="1"/>
  <c r="O350" i="1"/>
  <c r="N350" i="1"/>
  <c r="M350" i="1"/>
  <c r="P419" i="1"/>
  <c r="O419" i="1"/>
  <c r="N419" i="1"/>
  <c r="M419" i="1"/>
  <c r="P349" i="1"/>
  <c r="O349" i="1"/>
  <c r="N349" i="1"/>
  <c r="M349" i="1"/>
  <c r="P418" i="1"/>
  <c r="O418" i="1"/>
  <c r="N418" i="1"/>
  <c r="M418" i="1"/>
  <c r="P315" i="1"/>
  <c r="O315" i="1"/>
  <c r="N315" i="1"/>
  <c r="M315" i="1"/>
  <c r="P320" i="1"/>
  <c r="O320" i="1"/>
  <c r="N320" i="1"/>
  <c r="M320" i="1"/>
  <c r="P575" i="1"/>
  <c r="O575" i="1"/>
  <c r="N575" i="1"/>
  <c r="M575" i="1"/>
  <c r="P565" i="1"/>
  <c r="O565" i="1"/>
  <c r="N565" i="1"/>
  <c r="M565" i="1"/>
  <c r="P894" i="1"/>
  <c r="O894" i="1"/>
  <c r="N894" i="1"/>
  <c r="M894" i="1"/>
  <c r="P939" i="1"/>
  <c r="O939" i="1"/>
  <c r="N939" i="1"/>
  <c r="M939" i="1"/>
  <c r="P1068" i="1"/>
  <c r="O1068" i="1"/>
  <c r="N1068" i="1"/>
  <c r="M1068" i="1"/>
  <c r="P1067" i="1"/>
  <c r="O1067" i="1"/>
  <c r="N1067" i="1"/>
  <c r="M1067" i="1"/>
  <c r="P1066" i="1"/>
  <c r="O1066" i="1"/>
  <c r="N1066" i="1"/>
  <c r="M1066" i="1"/>
  <c r="P202" i="1"/>
  <c r="O202" i="1"/>
  <c r="N202" i="1"/>
  <c r="M202" i="1"/>
  <c r="P1169" i="1"/>
  <c r="O1169" i="1"/>
  <c r="N1169" i="1"/>
  <c r="M1169" i="1"/>
  <c r="P201" i="1"/>
  <c r="O201" i="1"/>
  <c r="N201" i="1"/>
  <c r="M201" i="1"/>
  <c r="P1168" i="1"/>
  <c r="O1168" i="1"/>
  <c r="N1168" i="1"/>
  <c r="M1168" i="1"/>
  <c r="P601" i="1"/>
  <c r="O601" i="1"/>
  <c r="N601" i="1"/>
  <c r="M601" i="1"/>
  <c r="P529" i="1"/>
  <c r="O529" i="1"/>
  <c r="N529" i="1"/>
  <c r="M529" i="1"/>
  <c r="P528" i="1"/>
  <c r="O528" i="1"/>
  <c r="N528" i="1"/>
  <c r="M528" i="1"/>
  <c r="P527" i="1"/>
  <c r="O527" i="1"/>
  <c r="N527" i="1"/>
  <c r="M527" i="1"/>
  <c r="P280" i="1"/>
  <c r="O280" i="1"/>
  <c r="N280" i="1"/>
  <c r="M280" i="1"/>
  <c r="P525" i="1"/>
  <c r="O525" i="1"/>
  <c r="N525" i="1"/>
  <c r="M525" i="1"/>
  <c r="P1008" i="1"/>
  <c r="O1008" i="1"/>
  <c r="N1008" i="1"/>
  <c r="M1008" i="1"/>
  <c r="P279" i="1"/>
  <c r="O279" i="1"/>
  <c r="N279" i="1"/>
  <c r="M279" i="1"/>
  <c r="P524" i="1"/>
  <c r="O524" i="1"/>
  <c r="N524" i="1"/>
  <c r="M524" i="1"/>
  <c r="P1007" i="1"/>
  <c r="O1007" i="1"/>
  <c r="N1007" i="1"/>
  <c r="M1007" i="1"/>
  <c r="P975" i="1"/>
  <c r="O975" i="1"/>
  <c r="N975" i="1"/>
  <c r="M975" i="1"/>
  <c r="P563" i="1"/>
  <c r="O563" i="1"/>
  <c r="N563" i="1"/>
  <c r="M563" i="1"/>
  <c r="P562" i="1"/>
  <c r="O562" i="1"/>
  <c r="N562" i="1"/>
  <c r="M562" i="1"/>
  <c r="P263" i="1"/>
  <c r="O263" i="1"/>
  <c r="N263" i="1"/>
  <c r="M263" i="1"/>
  <c r="P540" i="1"/>
  <c r="O540" i="1"/>
  <c r="N540" i="1"/>
  <c r="M540" i="1"/>
  <c r="P539" i="1"/>
  <c r="O539" i="1"/>
  <c r="N539" i="1"/>
  <c r="M539" i="1"/>
  <c r="P942" i="1"/>
  <c r="O942" i="1"/>
  <c r="N942" i="1"/>
  <c r="M942" i="1"/>
  <c r="P372" i="1"/>
  <c r="O372" i="1"/>
  <c r="N372" i="1"/>
  <c r="M372" i="1"/>
  <c r="P587" i="1"/>
  <c r="O587" i="1"/>
  <c r="N587" i="1"/>
  <c r="M587" i="1"/>
  <c r="P480" i="1"/>
  <c r="O480" i="1"/>
  <c r="N480" i="1"/>
  <c r="M480" i="1"/>
  <c r="P1048" i="1"/>
  <c r="O1048" i="1"/>
  <c r="N1048" i="1"/>
  <c r="M1048" i="1"/>
  <c r="P156" i="1"/>
  <c r="O156" i="1"/>
  <c r="N156" i="1"/>
  <c r="M156" i="1"/>
  <c r="P100" i="1"/>
  <c r="O100" i="1"/>
  <c r="N100" i="1"/>
  <c r="M100" i="1"/>
  <c r="P1050" i="1"/>
  <c r="O1050" i="1"/>
  <c r="N1050" i="1"/>
  <c r="M1050" i="1"/>
  <c r="P169" i="1"/>
  <c r="O169" i="1"/>
  <c r="N169" i="1"/>
  <c r="M169" i="1"/>
  <c r="P155" i="1"/>
  <c r="O155" i="1"/>
  <c r="N155" i="1"/>
  <c r="M155" i="1"/>
  <c r="P99" i="1"/>
  <c r="O99" i="1"/>
  <c r="N99" i="1"/>
  <c r="M99" i="1"/>
  <c r="P1049" i="1"/>
  <c r="O1049" i="1"/>
  <c r="N1049" i="1"/>
  <c r="M1049" i="1"/>
  <c r="P168" i="1"/>
  <c r="O168" i="1"/>
  <c r="N168" i="1"/>
  <c r="M168" i="1"/>
  <c r="P9" i="1"/>
  <c r="O9" i="1"/>
  <c r="N9" i="1"/>
  <c r="M9" i="1"/>
  <c r="P8" i="1"/>
  <c r="O8" i="1"/>
  <c r="N8" i="1"/>
  <c r="M8" i="1"/>
  <c r="P7" i="1"/>
  <c r="O7" i="1"/>
  <c r="N7" i="1"/>
  <c r="M7" i="1"/>
  <c r="P742" i="1"/>
  <c r="O742" i="1"/>
  <c r="N742" i="1"/>
  <c r="M742" i="1"/>
  <c r="P18" i="1"/>
  <c r="O18" i="1"/>
  <c r="N18" i="1"/>
  <c r="M18" i="1"/>
  <c r="P1090" i="1"/>
  <c r="O1090" i="1"/>
  <c r="N1090" i="1"/>
  <c r="M1090" i="1"/>
  <c r="P741" i="1"/>
  <c r="O741" i="1"/>
  <c r="N741" i="1"/>
  <c r="M741" i="1"/>
  <c r="P17" i="1"/>
  <c r="O17" i="1"/>
  <c r="N17" i="1"/>
  <c r="M17" i="1"/>
  <c r="P1089" i="1"/>
  <c r="O1089" i="1"/>
  <c r="N1089" i="1"/>
  <c r="M1089" i="1"/>
  <c r="P73" i="1"/>
  <c r="O73" i="1"/>
  <c r="N73" i="1"/>
  <c r="M73" i="1"/>
  <c r="P627" i="1"/>
  <c r="O627" i="1"/>
  <c r="N627" i="1"/>
  <c r="M627" i="1"/>
  <c r="P72" i="1"/>
  <c r="O72" i="1"/>
  <c r="N72" i="1"/>
  <c r="M72" i="1"/>
  <c r="P626" i="1"/>
  <c r="O626" i="1"/>
  <c r="N626" i="1"/>
  <c r="M626" i="1"/>
  <c r="P1083" i="1"/>
  <c r="O1083" i="1"/>
  <c r="N1083" i="1"/>
  <c r="M1083" i="1"/>
  <c r="P1082" i="1"/>
  <c r="O1082" i="1"/>
  <c r="N1082" i="1"/>
  <c r="M1082" i="1"/>
  <c r="P694" i="1"/>
  <c r="O694" i="1"/>
  <c r="N694" i="1"/>
  <c r="M694" i="1"/>
  <c r="P818" i="1"/>
  <c r="O818" i="1"/>
  <c r="N818" i="1"/>
  <c r="M818" i="1"/>
  <c r="P817" i="1"/>
  <c r="O817" i="1"/>
  <c r="N817" i="1"/>
  <c r="M817" i="1"/>
  <c r="P816" i="1"/>
  <c r="O816" i="1"/>
  <c r="N816" i="1"/>
  <c r="M816" i="1"/>
  <c r="P886" i="1"/>
  <c r="O886" i="1"/>
  <c r="N886" i="1"/>
  <c r="M886" i="1"/>
  <c r="P889" i="1"/>
  <c r="O889" i="1"/>
  <c r="N889" i="1"/>
  <c r="M889" i="1"/>
  <c r="P831" i="1"/>
  <c r="O831" i="1"/>
  <c r="N831" i="1"/>
  <c r="M831" i="1"/>
  <c r="P830" i="1"/>
  <c r="O830" i="1"/>
  <c r="N830" i="1"/>
  <c r="M830" i="1"/>
  <c r="P56" i="1"/>
  <c r="O56" i="1"/>
  <c r="N56" i="1"/>
  <c r="M56" i="1"/>
  <c r="P357" i="1"/>
  <c r="O357" i="1"/>
  <c r="N357" i="1"/>
  <c r="M357" i="1"/>
  <c r="P55" i="1"/>
  <c r="O55" i="1"/>
  <c r="N55" i="1"/>
  <c r="M55" i="1"/>
  <c r="P356" i="1"/>
  <c r="O356" i="1"/>
  <c r="N356" i="1"/>
  <c r="M356" i="1"/>
  <c r="P586" i="1"/>
  <c r="O586" i="1"/>
  <c r="N586" i="1"/>
  <c r="M586" i="1"/>
  <c r="P1115" i="1"/>
  <c r="O1115" i="1"/>
  <c r="N1115" i="1"/>
  <c r="M1115" i="1"/>
  <c r="P986" i="1"/>
  <c r="O986" i="1"/>
  <c r="N986" i="1"/>
  <c r="M986" i="1"/>
  <c r="P985" i="1"/>
  <c r="O985" i="1"/>
  <c r="N985" i="1"/>
  <c r="M985" i="1"/>
  <c r="P1043" i="1"/>
  <c r="O1043" i="1"/>
  <c r="N1043" i="1"/>
  <c r="M1043" i="1"/>
  <c r="P438" i="1"/>
  <c r="O438" i="1"/>
  <c r="N438" i="1"/>
  <c r="M438" i="1"/>
  <c r="P300" i="1"/>
  <c r="O300" i="1"/>
  <c r="N300" i="1"/>
  <c r="M300" i="1"/>
  <c r="P727" i="1"/>
  <c r="O727" i="1"/>
  <c r="N727" i="1"/>
  <c r="M727" i="1"/>
  <c r="P510" i="1"/>
  <c r="O510" i="1"/>
  <c r="N510" i="1"/>
  <c r="M510" i="1"/>
  <c r="P299" i="1"/>
  <c r="O299" i="1"/>
  <c r="N299" i="1"/>
  <c r="M299" i="1"/>
  <c r="P726" i="1"/>
  <c r="O726" i="1"/>
  <c r="N726" i="1"/>
  <c r="M726" i="1"/>
  <c r="P509" i="1"/>
  <c r="O509" i="1"/>
  <c r="N509" i="1"/>
  <c r="M509" i="1"/>
  <c r="P1189" i="1"/>
  <c r="O1189" i="1"/>
  <c r="N1189" i="1"/>
  <c r="M1189" i="1"/>
  <c r="P1188" i="1"/>
  <c r="O1188" i="1"/>
  <c r="N1188" i="1"/>
  <c r="M1188" i="1"/>
  <c r="P1187" i="1"/>
  <c r="O1187" i="1"/>
  <c r="N1187" i="1"/>
  <c r="M1187" i="1"/>
  <c r="P230" i="1"/>
  <c r="O230" i="1"/>
  <c r="N230" i="1"/>
  <c r="M230" i="1"/>
  <c r="P523" i="1"/>
  <c r="O523" i="1"/>
  <c r="N523" i="1"/>
  <c r="M523" i="1"/>
  <c r="P278" i="1"/>
  <c r="O278" i="1"/>
  <c r="N278" i="1"/>
  <c r="M278" i="1"/>
  <c r="P522" i="1"/>
  <c r="O522" i="1"/>
  <c r="N522" i="1"/>
  <c r="M522" i="1"/>
  <c r="P277" i="1"/>
  <c r="O277" i="1"/>
  <c r="N277" i="1"/>
  <c r="M277" i="1"/>
  <c r="P521" i="1"/>
  <c r="O521" i="1"/>
  <c r="N521" i="1"/>
  <c r="M521" i="1"/>
  <c r="P276" i="1"/>
  <c r="O276" i="1"/>
  <c r="N276" i="1"/>
  <c r="M276" i="1"/>
  <c r="P944" i="1"/>
  <c r="O944" i="1"/>
  <c r="N944" i="1"/>
  <c r="M944" i="1"/>
  <c r="P435" i="1"/>
  <c r="O435" i="1"/>
  <c r="N435" i="1"/>
  <c r="M435" i="1"/>
  <c r="P1003" i="1"/>
  <c r="O1003" i="1"/>
  <c r="N1003" i="1"/>
  <c r="M1003" i="1"/>
  <c r="P1002" i="1"/>
  <c r="O1002" i="1"/>
  <c r="N1002" i="1"/>
  <c r="M1002" i="1"/>
  <c r="P1001" i="1"/>
  <c r="O1001" i="1"/>
  <c r="N1001" i="1"/>
  <c r="M1001" i="1"/>
  <c r="P666" i="1"/>
  <c r="O666" i="1"/>
  <c r="N666" i="1"/>
  <c r="M666" i="1"/>
  <c r="P665" i="1"/>
  <c r="O665" i="1"/>
  <c r="N665" i="1"/>
  <c r="M665" i="1"/>
  <c r="P177" i="1"/>
  <c r="O177" i="1"/>
  <c r="N177" i="1"/>
  <c r="M177" i="1"/>
  <c r="P176" i="1"/>
  <c r="O176" i="1"/>
  <c r="N176" i="1"/>
  <c r="M176" i="1"/>
  <c r="P175" i="1"/>
  <c r="O175" i="1"/>
  <c r="N175" i="1"/>
  <c r="M175" i="1"/>
  <c r="P174" i="1"/>
  <c r="O174" i="1"/>
  <c r="N174" i="1"/>
  <c r="M174" i="1"/>
  <c r="P676" i="1"/>
  <c r="O676" i="1"/>
  <c r="N676" i="1"/>
  <c r="M676" i="1"/>
  <c r="P337" i="1"/>
  <c r="O337" i="1"/>
  <c r="N337" i="1"/>
  <c r="M337" i="1"/>
  <c r="P675" i="1"/>
  <c r="O675" i="1"/>
  <c r="N675" i="1"/>
  <c r="M675" i="1"/>
  <c r="P336" i="1"/>
  <c r="O336" i="1"/>
  <c r="N336" i="1"/>
  <c r="M336" i="1"/>
  <c r="P674" i="1"/>
  <c r="O674" i="1"/>
  <c r="N674" i="1"/>
  <c r="M674" i="1"/>
  <c r="P335" i="1"/>
  <c r="O335" i="1"/>
  <c r="N335" i="1"/>
  <c r="M335" i="1"/>
  <c r="P423" i="1"/>
  <c r="O423" i="1"/>
  <c r="N423" i="1"/>
  <c r="M423" i="1"/>
  <c r="P798" i="1"/>
  <c r="O798" i="1"/>
  <c r="N798" i="1"/>
  <c r="M798" i="1"/>
  <c r="P797" i="1"/>
  <c r="O797" i="1"/>
  <c r="N797" i="1"/>
  <c r="M797" i="1"/>
  <c r="P796" i="1"/>
  <c r="O796" i="1"/>
  <c r="N796" i="1"/>
  <c r="M796" i="1"/>
  <c r="P34" i="1"/>
  <c r="O34" i="1"/>
  <c r="N34" i="1"/>
  <c r="M34" i="1"/>
  <c r="P33" i="1"/>
  <c r="O33" i="1"/>
  <c r="N33" i="1"/>
  <c r="M33" i="1"/>
  <c r="P671" i="1"/>
  <c r="O671" i="1"/>
  <c r="N671" i="1"/>
  <c r="M671" i="1"/>
  <c r="P670" i="1"/>
  <c r="O670" i="1"/>
  <c r="N670" i="1"/>
  <c r="M670" i="1"/>
  <c r="P624" i="1"/>
  <c r="O624" i="1"/>
  <c r="N624" i="1"/>
  <c r="M624" i="1"/>
  <c r="P623" i="1"/>
  <c r="O623" i="1"/>
  <c r="N623" i="1"/>
  <c r="M623" i="1"/>
  <c r="P125" i="1"/>
  <c r="O125" i="1"/>
  <c r="N125" i="1"/>
  <c r="M125" i="1"/>
  <c r="P445" i="1"/>
  <c r="O445" i="1"/>
  <c r="N445" i="1"/>
  <c r="M445" i="1"/>
  <c r="P862" i="1"/>
  <c r="O862" i="1"/>
  <c r="N862" i="1"/>
  <c r="M862" i="1"/>
  <c r="P518" i="1"/>
  <c r="O518" i="1"/>
  <c r="N518" i="1"/>
  <c r="M518" i="1"/>
  <c r="P866" i="1"/>
  <c r="O866" i="1"/>
  <c r="N866" i="1"/>
  <c r="M866" i="1"/>
  <c r="P517" i="1"/>
  <c r="O517" i="1"/>
  <c r="N517" i="1"/>
  <c r="M517" i="1"/>
  <c r="P865" i="1"/>
  <c r="O865" i="1"/>
  <c r="N865" i="1"/>
  <c r="M865" i="1"/>
  <c r="P3" i="1"/>
  <c r="O3" i="1"/>
  <c r="N3" i="1"/>
  <c r="M3" i="1"/>
  <c r="P1016" i="1"/>
  <c r="O1016" i="1"/>
  <c r="N1016" i="1"/>
  <c r="M1016" i="1"/>
  <c r="P735" i="1"/>
  <c r="O735" i="1"/>
  <c r="N735" i="1"/>
  <c r="M735" i="1"/>
  <c r="P1088" i="1"/>
  <c r="O1088" i="1"/>
  <c r="N1088" i="1"/>
  <c r="M1088" i="1"/>
  <c r="P284" i="1"/>
  <c r="O284" i="1"/>
  <c r="N284" i="1"/>
  <c r="M284" i="1"/>
  <c r="P1163" i="1"/>
  <c r="O1163" i="1"/>
  <c r="N1163" i="1"/>
  <c r="M1163" i="1"/>
  <c r="P1162" i="1"/>
  <c r="O1162" i="1"/>
  <c r="N1162" i="1"/>
  <c r="M1162" i="1"/>
  <c r="P1161" i="1"/>
  <c r="O1161" i="1"/>
  <c r="N1161" i="1"/>
  <c r="M1161" i="1"/>
  <c r="P1125" i="1"/>
  <c r="O1125" i="1"/>
  <c r="N1125" i="1"/>
  <c r="M1125" i="1"/>
  <c r="P644" i="1"/>
  <c r="O644" i="1"/>
  <c r="N644" i="1"/>
  <c r="M644" i="1"/>
  <c r="P654" i="1"/>
  <c r="O654" i="1"/>
  <c r="N654" i="1"/>
  <c r="M654" i="1"/>
  <c r="P376" i="1"/>
  <c r="O376" i="1"/>
  <c r="N376" i="1"/>
  <c r="M376" i="1"/>
  <c r="P1135" i="1"/>
  <c r="O1135" i="1"/>
  <c r="N1135" i="1"/>
  <c r="M1135" i="1"/>
  <c r="P1084" i="1"/>
  <c r="O1084" i="1"/>
  <c r="N1084" i="1"/>
  <c r="M1084" i="1"/>
  <c r="P490" i="1"/>
  <c r="O490" i="1"/>
  <c r="N490" i="1"/>
  <c r="M490" i="1"/>
  <c r="P489" i="1"/>
  <c r="O489" i="1"/>
  <c r="N489" i="1"/>
  <c r="M489" i="1"/>
  <c r="P488" i="1"/>
  <c r="O488" i="1"/>
  <c r="N488" i="1"/>
  <c r="M488" i="1"/>
  <c r="P1109" i="1"/>
  <c r="O1109" i="1"/>
  <c r="N1109" i="1"/>
  <c r="M1109" i="1"/>
  <c r="P713" i="1"/>
  <c r="O713" i="1"/>
  <c r="N713" i="1"/>
  <c r="M713" i="1"/>
  <c r="P712" i="1"/>
  <c r="O712" i="1"/>
  <c r="N712" i="1"/>
  <c r="M712" i="1"/>
  <c r="P228" i="1"/>
  <c r="O228" i="1"/>
  <c r="N228" i="1"/>
  <c r="M228" i="1"/>
  <c r="P795" i="1"/>
  <c r="O795" i="1"/>
  <c r="N795" i="1"/>
  <c r="M795" i="1"/>
  <c r="P118" i="1"/>
  <c r="O118" i="1"/>
  <c r="N118" i="1"/>
  <c r="M118" i="1"/>
  <c r="P719" i="1"/>
  <c r="O719" i="1"/>
  <c r="N719" i="1"/>
  <c r="M719" i="1"/>
  <c r="P1106" i="1"/>
  <c r="O1106" i="1"/>
  <c r="N1106" i="1"/>
  <c r="M1106" i="1"/>
  <c r="P57" i="1"/>
  <c r="O57" i="1"/>
  <c r="N57" i="1"/>
  <c r="M57" i="1"/>
  <c r="P171" i="1"/>
  <c r="O171" i="1"/>
  <c r="N171" i="1"/>
  <c r="M171" i="1"/>
  <c r="P1062" i="1"/>
  <c r="O1062" i="1"/>
  <c r="N1062" i="1"/>
  <c r="M1062" i="1"/>
  <c r="P121" i="1"/>
  <c r="O121" i="1"/>
  <c r="N121" i="1"/>
  <c r="M121" i="1"/>
  <c r="P120" i="1"/>
  <c r="O120" i="1"/>
  <c r="N120" i="1"/>
  <c r="M120" i="1"/>
  <c r="P119" i="1"/>
  <c r="O119" i="1"/>
  <c r="N119" i="1"/>
  <c r="M119" i="1"/>
  <c r="P650" i="1"/>
  <c r="O650" i="1"/>
  <c r="N650" i="1"/>
  <c r="M650" i="1"/>
  <c r="P868" i="1"/>
  <c r="O868" i="1"/>
  <c r="N868" i="1"/>
  <c r="M868" i="1"/>
  <c r="P867" i="1"/>
  <c r="O867" i="1"/>
  <c r="N867" i="1"/>
  <c r="M867" i="1"/>
  <c r="P344" i="1"/>
  <c r="O344" i="1"/>
  <c r="N344" i="1"/>
  <c r="M344" i="1"/>
  <c r="P852" i="1"/>
  <c r="O852" i="1"/>
  <c r="N852" i="1"/>
  <c r="M852" i="1"/>
  <c r="P1157" i="1"/>
  <c r="O1157" i="1"/>
  <c r="N1157" i="1"/>
  <c r="M1157" i="1"/>
  <c r="P274" i="1"/>
  <c r="O274" i="1"/>
  <c r="N274" i="1"/>
  <c r="M274" i="1"/>
  <c r="P1124" i="1"/>
  <c r="O1124" i="1"/>
  <c r="N1124" i="1"/>
  <c r="M1124" i="1"/>
  <c r="P1129" i="1"/>
  <c r="O1129" i="1"/>
  <c r="N1129" i="1"/>
  <c r="M1129" i="1"/>
  <c r="P221" i="1"/>
  <c r="O221" i="1"/>
  <c r="N221" i="1"/>
  <c r="M221" i="1"/>
  <c r="P220" i="1"/>
  <c r="O220" i="1"/>
  <c r="N220" i="1"/>
  <c r="M220" i="1"/>
  <c r="P885" i="1"/>
  <c r="O885" i="1"/>
  <c r="N885" i="1"/>
  <c r="M885" i="1"/>
  <c r="P922" i="1"/>
  <c r="O922" i="1"/>
  <c r="N922" i="1"/>
  <c r="M922" i="1"/>
  <c r="P656" i="1"/>
  <c r="O656" i="1"/>
  <c r="N656" i="1"/>
  <c r="M656" i="1"/>
  <c r="P655" i="1"/>
  <c r="O655" i="1"/>
  <c r="N655" i="1"/>
  <c r="M655" i="1"/>
  <c r="P167" i="1"/>
  <c r="O167" i="1"/>
  <c r="N167" i="1"/>
  <c r="M167" i="1"/>
  <c r="P166" i="1"/>
  <c r="O166" i="1"/>
  <c r="N166" i="1"/>
  <c r="M166" i="1"/>
  <c r="P165" i="1"/>
  <c r="O165" i="1"/>
  <c r="N165" i="1"/>
  <c r="M165" i="1"/>
  <c r="P164" i="1"/>
  <c r="O164" i="1"/>
  <c r="N164" i="1"/>
  <c r="M164" i="1"/>
  <c r="P690" i="1"/>
  <c r="O690" i="1"/>
  <c r="N690" i="1"/>
  <c r="M690" i="1"/>
  <c r="P689" i="1"/>
  <c r="O689" i="1"/>
  <c r="N689" i="1"/>
  <c r="M689" i="1"/>
  <c r="P688" i="1"/>
  <c r="O688" i="1"/>
  <c r="N688" i="1"/>
  <c r="M688" i="1"/>
  <c r="P1061" i="1"/>
  <c r="O1061" i="1"/>
  <c r="N1061" i="1"/>
  <c r="M1061" i="1"/>
  <c r="P1013" i="1"/>
  <c r="O1013" i="1"/>
  <c r="N1013" i="1"/>
  <c r="M1013" i="1"/>
  <c r="P330" i="1"/>
  <c r="O330" i="1"/>
  <c r="N330" i="1"/>
  <c r="M330" i="1"/>
  <c r="P595" i="1"/>
  <c r="O595" i="1"/>
  <c r="N595" i="1"/>
  <c r="M595" i="1"/>
  <c r="P1012" i="1"/>
  <c r="O1012" i="1"/>
  <c r="N1012" i="1"/>
  <c r="M1012" i="1"/>
  <c r="P329" i="1"/>
  <c r="O329" i="1"/>
  <c r="N329" i="1"/>
  <c r="M329" i="1"/>
  <c r="P594" i="1"/>
  <c r="O594" i="1"/>
  <c r="N594" i="1"/>
  <c r="M594" i="1"/>
  <c r="P1011" i="1"/>
  <c r="O1011" i="1"/>
  <c r="N1011" i="1"/>
  <c r="M1011" i="1"/>
  <c r="P328" i="1"/>
  <c r="O328" i="1"/>
  <c r="N328" i="1"/>
  <c r="M328" i="1"/>
  <c r="P593" i="1"/>
  <c r="O593" i="1"/>
  <c r="N593" i="1"/>
  <c r="M593" i="1"/>
  <c r="P1010" i="1"/>
  <c r="O1010" i="1"/>
  <c r="N1010" i="1"/>
  <c r="M1010" i="1"/>
  <c r="P327" i="1"/>
  <c r="O327" i="1"/>
  <c r="N327" i="1"/>
  <c r="M327" i="1"/>
  <c r="P592" i="1"/>
  <c r="O592" i="1"/>
  <c r="N592" i="1"/>
  <c r="M592" i="1"/>
  <c r="P342" i="1"/>
  <c r="O342" i="1"/>
  <c r="N342" i="1"/>
  <c r="M342" i="1"/>
  <c r="P341" i="1"/>
  <c r="O341" i="1"/>
  <c r="N341" i="1"/>
  <c r="M341" i="1"/>
  <c r="P181" i="1"/>
  <c r="O181" i="1"/>
  <c r="N181" i="1"/>
  <c r="M181" i="1"/>
  <c r="P162" i="1"/>
  <c r="O162" i="1"/>
  <c r="N162" i="1"/>
  <c r="M162" i="1"/>
  <c r="P161" i="1"/>
  <c r="O161" i="1"/>
  <c r="N161" i="1"/>
  <c r="M161" i="1"/>
  <c r="P160" i="1"/>
  <c r="O160" i="1"/>
  <c r="N160" i="1"/>
  <c r="M160" i="1"/>
  <c r="P269" i="1"/>
  <c r="O269" i="1"/>
  <c r="N269" i="1"/>
  <c r="M269" i="1"/>
  <c r="P304" i="1"/>
  <c r="O304" i="1"/>
  <c r="N304" i="1"/>
  <c r="M304" i="1"/>
  <c r="P303" i="1"/>
  <c r="O303" i="1"/>
  <c r="N303" i="1"/>
  <c r="M303" i="1"/>
  <c r="P208" i="1"/>
  <c r="O208" i="1"/>
  <c r="N208" i="1"/>
  <c r="M208" i="1"/>
  <c r="P1140" i="1"/>
  <c r="O1140" i="1"/>
  <c r="N1140" i="1"/>
  <c r="M1140" i="1"/>
  <c r="P514" i="1"/>
  <c r="O514" i="1"/>
  <c r="N514" i="1"/>
  <c r="M514" i="1"/>
  <c r="P1098" i="1"/>
  <c r="O1098" i="1"/>
  <c r="N1098" i="1"/>
  <c r="M1098" i="1"/>
  <c r="P1097" i="1"/>
  <c r="O1097" i="1"/>
  <c r="N1097" i="1"/>
  <c r="M1097" i="1"/>
  <c r="P1096" i="1"/>
  <c r="O1096" i="1"/>
  <c r="N1096" i="1"/>
  <c r="M1096" i="1"/>
  <c r="P845" i="1"/>
  <c r="O845" i="1"/>
  <c r="N845" i="1"/>
  <c r="M845" i="1"/>
  <c r="P844" i="1"/>
  <c r="O844" i="1"/>
  <c r="N844" i="1"/>
  <c r="M844" i="1"/>
  <c r="P843" i="1"/>
  <c r="O843" i="1"/>
  <c r="N843" i="1"/>
  <c r="M843" i="1"/>
  <c r="P883" i="1"/>
  <c r="O883" i="1"/>
  <c r="N883" i="1"/>
  <c r="M883" i="1"/>
  <c r="P205" i="1"/>
  <c r="O205" i="1"/>
  <c r="N205" i="1"/>
  <c r="M205" i="1"/>
  <c r="P653" i="1"/>
  <c r="O653" i="1"/>
  <c r="N653" i="1"/>
  <c r="M653" i="1"/>
  <c r="P301" i="1"/>
  <c r="O301" i="1"/>
  <c r="N301" i="1"/>
  <c r="M301" i="1"/>
  <c r="P548" i="1"/>
  <c r="O548" i="1"/>
  <c r="N548" i="1"/>
  <c r="M548" i="1"/>
  <c r="P935" i="1"/>
  <c r="O935" i="1"/>
  <c r="N935" i="1"/>
  <c r="M935" i="1"/>
  <c r="P255" i="1"/>
  <c r="O255" i="1"/>
  <c r="N255" i="1"/>
  <c r="M255" i="1"/>
  <c r="P934" i="1"/>
  <c r="O934" i="1"/>
  <c r="N934" i="1"/>
  <c r="M934" i="1"/>
  <c r="P254" i="1"/>
  <c r="O254" i="1"/>
  <c r="N254" i="1"/>
  <c r="M254" i="1"/>
  <c r="P758" i="1"/>
  <c r="O758" i="1"/>
  <c r="N758" i="1"/>
  <c r="M758" i="1"/>
  <c r="P757" i="1"/>
  <c r="O757" i="1"/>
  <c r="N757" i="1"/>
  <c r="M757" i="1"/>
  <c r="P27" i="1"/>
  <c r="O27" i="1"/>
  <c r="N27" i="1"/>
  <c r="M27" i="1"/>
  <c r="P1117" i="1"/>
  <c r="O1117" i="1"/>
  <c r="N1117" i="1"/>
  <c r="M1117" i="1"/>
  <c r="P809" i="1"/>
  <c r="O809" i="1"/>
  <c r="N809" i="1"/>
  <c r="M809" i="1"/>
  <c r="P808" i="1"/>
  <c r="O808" i="1"/>
  <c r="N808" i="1"/>
  <c r="M808" i="1"/>
  <c r="P730" i="1"/>
  <c r="O730" i="1"/>
  <c r="N730" i="1"/>
  <c r="M730" i="1"/>
  <c r="P729" i="1"/>
  <c r="O729" i="1"/>
  <c r="N729" i="1"/>
  <c r="M729" i="1"/>
  <c r="P728" i="1"/>
  <c r="O728" i="1"/>
  <c r="N728" i="1"/>
  <c r="M728" i="1"/>
  <c r="P384" i="1"/>
  <c r="O384" i="1"/>
  <c r="N384" i="1"/>
  <c r="M384" i="1"/>
  <c r="P1077" i="1"/>
  <c r="O1077" i="1"/>
  <c r="N1077" i="1"/>
  <c r="M1077" i="1"/>
  <c r="P1193" i="1"/>
  <c r="O1193" i="1"/>
  <c r="N1193" i="1"/>
  <c r="M1193" i="1"/>
  <c r="P1076" i="1"/>
  <c r="O1076" i="1"/>
  <c r="N1076" i="1"/>
  <c r="M1076" i="1"/>
  <c r="P1192" i="1"/>
  <c r="O1192" i="1"/>
  <c r="N1192" i="1"/>
  <c r="M1192" i="1"/>
  <c r="P367" i="1"/>
  <c r="O367" i="1"/>
  <c r="N367" i="1"/>
  <c r="M367" i="1"/>
  <c r="P366" i="1"/>
  <c r="O366" i="1"/>
  <c r="N366" i="1"/>
  <c r="M366" i="1"/>
  <c r="P365" i="1"/>
  <c r="O365" i="1"/>
  <c r="N365" i="1"/>
  <c r="M365" i="1"/>
  <c r="P1051" i="1"/>
  <c r="O1051" i="1"/>
  <c r="N1051" i="1"/>
  <c r="M1051" i="1"/>
  <c r="P1038" i="1"/>
  <c r="O1038" i="1"/>
  <c r="N1038" i="1"/>
  <c r="M1038" i="1"/>
  <c r="P1091" i="1"/>
  <c r="O1091" i="1"/>
  <c r="N1091" i="1"/>
  <c r="M1091" i="1"/>
  <c r="P1108" i="1"/>
  <c r="O1108" i="1"/>
  <c r="N1108" i="1"/>
  <c r="M1108" i="1"/>
  <c r="P682" i="1"/>
  <c r="O682" i="1"/>
  <c r="N682" i="1"/>
  <c r="M682" i="1"/>
  <c r="P543" i="1"/>
  <c r="O543" i="1"/>
  <c r="N543" i="1"/>
  <c r="M543" i="1"/>
  <c r="P681" i="1"/>
  <c r="O681" i="1"/>
  <c r="N681" i="1"/>
  <c r="M681" i="1"/>
  <c r="P542" i="1"/>
  <c r="O542" i="1"/>
  <c r="N542" i="1"/>
  <c r="M542" i="1"/>
  <c r="P620" i="1"/>
  <c r="O620" i="1"/>
  <c r="N620" i="1"/>
  <c r="M620" i="1"/>
  <c r="P619" i="1"/>
  <c r="O619" i="1"/>
  <c r="N619" i="1"/>
  <c r="M619" i="1"/>
  <c r="P1183" i="1"/>
  <c r="O1183" i="1"/>
  <c r="N1183" i="1"/>
  <c r="M1183" i="1"/>
  <c r="P927" i="1"/>
  <c r="O927" i="1"/>
  <c r="N927" i="1"/>
  <c r="M927" i="1"/>
  <c r="P1182" i="1"/>
  <c r="O1182" i="1"/>
  <c r="N1182" i="1"/>
  <c r="M1182" i="1"/>
  <c r="P926" i="1"/>
  <c r="O926" i="1"/>
  <c r="N926" i="1"/>
  <c r="M926" i="1"/>
  <c r="P506" i="1"/>
  <c r="O506" i="1"/>
  <c r="N506" i="1"/>
  <c r="M506" i="1"/>
  <c r="P888" i="1"/>
  <c r="O888" i="1"/>
  <c r="N888" i="1"/>
  <c r="M888" i="1"/>
  <c r="P505" i="1"/>
  <c r="O505" i="1"/>
  <c r="N505" i="1"/>
  <c r="M505" i="1"/>
  <c r="P887" i="1"/>
  <c r="O887" i="1"/>
  <c r="N887" i="1"/>
  <c r="M887" i="1"/>
  <c r="P968" i="1"/>
  <c r="O968" i="1"/>
  <c r="N968" i="1"/>
  <c r="M968" i="1"/>
  <c r="P252" i="1"/>
  <c r="O252" i="1"/>
  <c r="N252" i="1"/>
  <c r="M252" i="1"/>
  <c r="P967" i="1"/>
  <c r="O967" i="1"/>
  <c r="N967" i="1"/>
  <c r="M967" i="1"/>
  <c r="P251" i="1"/>
  <c r="O251" i="1"/>
  <c r="N251" i="1"/>
  <c r="M251" i="1"/>
  <c r="P476" i="1"/>
  <c r="O476" i="1"/>
  <c r="N476" i="1"/>
  <c r="M476" i="1"/>
  <c r="P475" i="1"/>
  <c r="O475" i="1"/>
  <c r="N475" i="1"/>
  <c r="M475" i="1"/>
  <c r="P474" i="1"/>
  <c r="O474" i="1"/>
  <c r="N474" i="1"/>
  <c r="M474" i="1"/>
  <c r="P245" i="1"/>
  <c r="O245" i="1"/>
  <c r="N245" i="1"/>
  <c r="M245" i="1"/>
  <c r="P244" i="1"/>
  <c r="O244" i="1"/>
  <c r="N244" i="1"/>
  <c r="M244" i="1"/>
  <c r="P1191" i="1"/>
  <c r="O1191" i="1"/>
  <c r="N1191" i="1"/>
  <c r="M1191" i="1"/>
  <c r="P1190" i="1"/>
  <c r="O1190" i="1"/>
  <c r="N1190" i="1"/>
  <c r="M1190" i="1"/>
  <c r="P240" i="1"/>
  <c r="O240" i="1"/>
  <c r="N240" i="1"/>
  <c r="M240" i="1"/>
  <c r="P239" i="1"/>
  <c r="O239" i="1"/>
  <c r="N239" i="1"/>
  <c r="M239" i="1"/>
  <c r="P739" i="1"/>
  <c r="O739" i="1"/>
  <c r="N739" i="1"/>
  <c r="M739" i="1"/>
  <c r="P90" i="1"/>
  <c r="O90" i="1"/>
  <c r="N90" i="1"/>
  <c r="M90" i="1"/>
  <c r="P89" i="1"/>
  <c r="O89" i="1"/>
  <c r="N89" i="1"/>
  <c r="M89" i="1"/>
  <c r="P1148" i="1"/>
  <c r="O1148" i="1"/>
  <c r="N1148" i="1"/>
  <c r="M1148" i="1"/>
  <c r="P673" i="1"/>
  <c r="O673" i="1"/>
  <c r="N673" i="1"/>
  <c r="M673" i="1"/>
  <c r="P672" i="1"/>
  <c r="O672" i="1"/>
  <c r="N672" i="1"/>
  <c r="M672" i="1"/>
  <c r="P112" i="1"/>
  <c r="O112" i="1"/>
  <c r="N112" i="1"/>
  <c r="M112" i="1"/>
  <c r="P362" i="1"/>
  <c r="O362" i="1"/>
  <c r="N362" i="1"/>
  <c r="M362" i="1"/>
  <c r="P961" i="1"/>
  <c r="O961" i="1"/>
  <c r="N961" i="1"/>
  <c r="M961" i="1"/>
  <c r="P361" i="1"/>
  <c r="O361" i="1"/>
  <c r="N361" i="1"/>
  <c r="M361" i="1"/>
  <c r="P960" i="1"/>
  <c r="O960" i="1"/>
  <c r="N960" i="1"/>
  <c r="M960" i="1"/>
  <c r="P360" i="1"/>
  <c r="O360" i="1"/>
  <c r="N360" i="1"/>
  <c r="M360" i="1"/>
  <c r="P959" i="1"/>
  <c r="O959" i="1"/>
  <c r="N959" i="1"/>
  <c r="M959" i="1"/>
  <c r="P359" i="1"/>
  <c r="O359" i="1"/>
  <c r="N359" i="1"/>
  <c r="M359" i="1"/>
  <c r="P358" i="1"/>
  <c r="O358" i="1"/>
  <c r="N358" i="1"/>
  <c r="M358" i="1"/>
  <c r="P782" i="1"/>
  <c r="O782" i="1"/>
  <c r="N782" i="1"/>
  <c r="M782" i="1"/>
  <c r="P200" i="1"/>
  <c r="O200" i="1"/>
  <c r="N200" i="1"/>
  <c r="M200" i="1"/>
  <c r="P1040" i="1"/>
  <c r="O1040" i="1"/>
  <c r="N1040" i="1"/>
  <c r="M1040" i="1"/>
  <c r="P451" i="1"/>
  <c r="O451" i="1"/>
  <c r="N451" i="1"/>
  <c r="M451" i="1"/>
  <c r="P138" i="1"/>
  <c r="O138" i="1"/>
  <c r="N138" i="1"/>
  <c r="M138" i="1"/>
  <c r="P19" i="1"/>
  <c r="O19" i="1"/>
  <c r="N19" i="1"/>
  <c r="M19" i="1"/>
  <c r="P236" i="1"/>
  <c r="O236" i="1"/>
  <c r="N236" i="1"/>
  <c r="M236" i="1"/>
  <c r="P793" i="1"/>
  <c r="O793" i="1"/>
  <c r="N793" i="1"/>
  <c r="M793" i="1"/>
  <c r="P792" i="1"/>
  <c r="O792" i="1"/>
  <c r="N792" i="1"/>
  <c r="M792" i="1"/>
  <c r="P504" i="1"/>
  <c r="O504" i="1"/>
  <c r="N504" i="1"/>
  <c r="M504" i="1"/>
  <c r="P790" i="1"/>
  <c r="O790" i="1"/>
  <c r="N790" i="1"/>
  <c r="M790" i="1"/>
  <c r="P541" i="1"/>
  <c r="O541" i="1"/>
  <c r="N541" i="1"/>
  <c r="M541" i="1"/>
  <c r="P605" i="1"/>
  <c r="O605" i="1"/>
  <c r="N605" i="1"/>
  <c r="M605" i="1"/>
  <c r="P402" i="1"/>
  <c r="O402" i="1"/>
  <c r="N402" i="1"/>
  <c r="M402" i="1"/>
  <c r="P734" i="1"/>
  <c r="O734" i="1"/>
  <c r="N734" i="1"/>
  <c r="M734" i="1"/>
  <c r="P604" i="1"/>
  <c r="O604" i="1"/>
  <c r="N604" i="1"/>
  <c r="M604" i="1"/>
  <c r="P401" i="1"/>
  <c r="O401" i="1"/>
  <c r="N401" i="1"/>
  <c r="M401" i="1"/>
  <c r="P733" i="1"/>
  <c r="O733" i="1"/>
  <c r="N733" i="1"/>
  <c r="M733" i="1"/>
  <c r="P632" i="1"/>
  <c r="O632" i="1"/>
  <c r="N632" i="1"/>
  <c r="M632" i="1"/>
  <c r="P54" i="1"/>
  <c r="O54" i="1"/>
  <c r="N54" i="1"/>
  <c r="M54" i="1"/>
  <c r="P1023" i="1"/>
  <c r="O1023" i="1"/>
  <c r="N1023" i="1"/>
  <c r="M1023" i="1"/>
  <c r="P1022" i="1"/>
  <c r="O1022" i="1"/>
  <c r="N1022" i="1"/>
  <c r="M1022" i="1"/>
  <c r="P982" i="1"/>
  <c r="O982" i="1"/>
  <c r="N982" i="1"/>
  <c r="M982" i="1"/>
  <c r="P981" i="1"/>
  <c r="O981" i="1"/>
  <c r="N981" i="1"/>
  <c r="M981" i="1"/>
  <c r="P425" i="1"/>
  <c r="O425" i="1"/>
  <c r="N425" i="1"/>
  <c r="M425" i="1"/>
  <c r="P424" i="1"/>
  <c r="O424" i="1"/>
  <c r="N424" i="1"/>
  <c r="M424" i="1"/>
  <c r="P371" i="1"/>
  <c r="O371" i="1"/>
  <c r="N371" i="1"/>
  <c r="M371" i="1"/>
  <c r="P1139" i="1"/>
  <c r="O1139" i="1"/>
  <c r="N1139" i="1"/>
  <c r="M1139" i="1"/>
  <c r="P995" i="1"/>
  <c r="O995" i="1"/>
  <c r="N995" i="1"/>
  <c r="M995" i="1"/>
  <c r="P994" i="1"/>
  <c r="O994" i="1"/>
  <c r="N994" i="1"/>
  <c r="M994" i="1"/>
  <c r="P993" i="1"/>
  <c r="O993" i="1"/>
  <c r="N993" i="1"/>
  <c r="M993" i="1"/>
  <c r="P43" i="1"/>
  <c r="O43" i="1"/>
  <c r="N43" i="1"/>
  <c r="M43" i="1"/>
  <c r="P984" i="1"/>
  <c r="O984" i="1"/>
  <c r="N984" i="1"/>
  <c r="M984" i="1"/>
  <c r="P42" i="1"/>
  <c r="O42" i="1"/>
  <c r="N42" i="1"/>
  <c r="M42" i="1"/>
  <c r="P983" i="1"/>
  <c r="O983" i="1"/>
  <c r="N983" i="1"/>
  <c r="M983" i="1"/>
  <c r="P585" i="1"/>
  <c r="O585" i="1"/>
  <c r="N585" i="1"/>
  <c r="M585" i="1"/>
  <c r="P584" i="1"/>
  <c r="O584" i="1"/>
  <c r="N584" i="1"/>
  <c r="M584" i="1"/>
  <c r="P546" i="1"/>
  <c r="O546" i="1"/>
  <c r="N546" i="1"/>
  <c r="M546" i="1"/>
  <c r="P68" i="1"/>
  <c r="O68" i="1"/>
  <c r="N68" i="1"/>
  <c r="M68" i="1"/>
  <c r="P67" i="1"/>
  <c r="O67" i="1"/>
  <c r="N67" i="1"/>
  <c r="M67" i="1"/>
  <c r="P66" i="1"/>
  <c r="O66" i="1"/>
  <c r="N66" i="1"/>
  <c r="M66" i="1"/>
  <c r="P136" i="1"/>
  <c r="O136" i="1"/>
  <c r="N136" i="1"/>
  <c r="M136" i="1"/>
  <c r="P947" i="1"/>
  <c r="O947" i="1"/>
  <c r="N947" i="1"/>
  <c r="M947" i="1"/>
  <c r="P706" i="1"/>
  <c r="O706" i="1"/>
  <c r="N706" i="1"/>
  <c r="M706" i="1"/>
  <c r="P608" i="1"/>
  <c r="O608" i="1"/>
  <c r="N608" i="1"/>
  <c r="M608" i="1"/>
  <c r="P1015" i="1"/>
  <c r="O1015" i="1"/>
  <c r="N1015" i="1"/>
  <c r="M1015" i="1"/>
  <c r="P382" i="1"/>
  <c r="O382" i="1"/>
  <c r="N382" i="1"/>
  <c r="M382" i="1"/>
  <c r="P410" i="1"/>
  <c r="O410" i="1"/>
  <c r="N410" i="1"/>
  <c r="M410" i="1"/>
  <c r="P1031" i="1"/>
  <c r="O1031" i="1"/>
  <c r="N1031" i="1"/>
  <c r="M1031" i="1"/>
  <c r="P909" i="1"/>
  <c r="O909" i="1"/>
  <c r="N909" i="1"/>
  <c r="M909" i="1"/>
  <c r="P908" i="1"/>
  <c r="O908" i="1"/>
  <c r="N908" i="1"/>
  <c r="M908" i="1"/>
  <c r="P740" i="1"/>
  <c r="O740" i="1"/>
  <c r="N740" i="1"/>
  <c r="M740" i="1"/>
  <c r="P293" i="1"/>
  <c r="O293" i="1"/>
  <c r="N293" i="1"/>
  <c r="M293" i="1"/>
  <c r="P460" i="1"/>
  <c r="O460" i="1"/>
  <c r="N460" i="1"/>
  <c r="M460" i="1"/>
  <c r="P1114" i="1"/>
  <c r="O1114" i="1"/>
  <c r="N1114" i="1"/>
  <c r="M1114" i="1"/>
  <c r="P292" i="1"/>
  <c r="O292" i="1"/>
  <c r="N292" i="1"/>
  <c r="M292" i="1"/>
  <c r="P459" i="1"/>
  <c r="O459" i="1"/>
  <c r="N459" i="1"/>
  <c r="M459" i="1"/>
  <c r="P1113" i="1"/>
  <c r="O1113" i="1"/>
  <c r="N1113" i="1"/>
  <c r="M1113" i="1"/>
  <c r="P291" i="1"/>
  <c r="O291" i="1"/>
  <c r="N291" i="1"/>
  <c r="M291" i="1"/>
  <c r="P458" i="1"/>
  <c r="O458" i="1"/>
  <c r="N458" i="1"/>
  <c r="M458" i="1"/>
  <c r="P1112" i="1"/>
  <c r="O1112" i="1"/>
  <c r="N1112" i="1"/>
  <c r="M1112" i="1"/>
  <c r="P290" i="1"/>
  <c r="O290" i="1"/>
  <c r="N290" i="1"/>
  <c r="M290" i="1"/>
  <c r="P457" i="1"/>
  <c r="O457" i="1"/>
  <c r="N457" i="1"/>
  <c r="M457" i="1"/>
  <c r="P1111" i="1"/>
  <c r="O1111" i="1"/>
  <c r="N1111" i="1"/>
  <c r="M1111" i="1"/>
  <c r="P1020" i="1"/>
  <c r="O1020" i="1"/>
  <c r="N1020" i="1"/>
  <c r="M1020" i="1"/>
  <c r="P1019" i="1"/>
  <c r="O1019" i="1"/>
  <c r="N1019" i="1"/>
  <c r="M1019" i="1"/>
  <c r="P355" i="1"/>
  <c r="O355" i="1"/>
  <c r="N355" i="1"/>
  <c r="M355" i="1"/>
  <c r="P761" i="1"/>
  <c r="O761" i="1"/>
  <c r="N761" i="1"/>
  <c r="M761" i="1"/>
  <c r="P760" i="1"/>
  <c r="O760" i="1"/>
  <c r="N760" i="1"/>
  <c r="M760" i="1"/>
  <c r="P874" i="1"/>
  <c r="O874" i="1"/>
  <c r="N874" i="1"/>
  <c r="M874" i="1"/>
  <c r="P636" i="1"/>
  <c r="O636" i="1"/>
  <c r="N636" i="1"/>
  <c r="M636" i="1"/>
  <c r="P1075" i="1"/>
  <c r="O1075" i="1"/>
  <c r="N1075" i="1"/>
  <c r="M1075" i="1"/>
  <c r="P873" i="1"/>
  <c r="O873" i="1"/>
  <c r="N873" i="1"/>
  <c r="M873" i="1"/>
  <c r="P635" i="1"/>
  <c r="O635" i="1"/>
  <c r="N635" i="1"/>
  <c r="M635" i="1"/>
  <c r="P1074" i="1"/>
  <c r="O1074" i="1"/>
  <c r="N1074" i="1"/>
  <c r="M1074" i="1"/>
  <c r="P185" i="1"/>
  <c r="O185" i="1"/>
  <c r="N185" i="1"/>
  <c r="M185" i="1"/>
  <c r="P184" i="1"/>
  <c r="O184" i="1"/>
  <c r="N184" i="1"/>
  <c r="M184" i="1"/>
  <c r="P159" i="1"/>
  <c r="O159" i="1"/>
  <c r="N159" i="1"/>
  <c r="M159" i="1"/>
  <c r="P158" i="1"/>
  <c r="O158" i="1"/>
  <c r="N158" i="1"/>
  <c r="M158" i="1"/>
  <c r="P147" i="1"/>
  <c r="O147" i="1"/>
  <c r="N147" i="1"/>
  <c r="M147" i="1"/>
  <c r="P146" i="1"/>
  <c r="O146" i="1"/>
  <c r="N146" i="1"/>
  <c r="M146" i="1"/>
  <c r="P829" i="1"/>
  <c r="O829" i="1"/>
  <c r="N829" i="1"/>
  <c r="M829" i="1"/>
  <c r="P828" i="1"/>
  <c r="O828" i="1"/>
  <c r="N828" i="1"/>
  <c r="M828" i="1"/>
  <c r="P83" i="1"/>
  <c r="O83" i="1"/>
  <c r="N83" i="1"/>
  <c r="M83" i="1"/>
  <c r="P82" i="1"/>
  <c r="O82" i="1"/>
  <c r="N82" i="1"/>
  <c r="M82" i="1"/>
  <c r="P898" i="1"/>
  <c r="O898" i="1"/>
  <c r="N898" i="1"/>
  <c r="M898" i="1"/>
  <c r="P1151" i="1"/>
  <c r="O1151" i="1"/>
  <c r="N1151" i="1"/>
  <c r="M1151" i="1"/>
  <c r="P199" i="1"/>
  <c r="O199" i="1"/>
  <c r="N199" i="1"/>
  <c r="M199" i="1"/>
  <c r="P1150" i="1"/>
  <c r="O1150" i="1"/>
  <c r="N1150" i="1"/>
  <c r="M1150" i="1"/>
  <c r="P198" i="1"/>
  <c r="O198" i="1"/>
  <c r="N198" i="1"/>
  <c r="M198" i="1"/>
  <c r="P295" i="1"/>
  <c r="O295" i="1"/>
  <c r="N295" i="1"/>
  <c r="M295" i="1"/>
  <c r="P487" i="1"/>
  <c r="O487" i="1"/>
  <c r="N487" i="1"/>
  <c r="M487" i="1"/>
  <c r="P842" i="1"/>
  <c r="O842" i="1"/>
  <c r="N842" i="1"/>
  <c r="M842" i="1"/>
  <c r="P631" i="1"/>
  <c r="O631" i="1"/>
  <c r="N631" i="1"/>
  <c r="M631" i="1"/>
  <c r="P849" i="1"/>
  <c r="O849" i="1"/>
  <c r="N849" i="1"/>
  <c r="M849" i="1"/>
  <c r="P679" i="1"/>
  <c r="O679" i="1"/>
  <c r="N679" i="1"/>
  <c r="M679" i="1"/>
  <c r="P630" i="1"/>
  <c r="O630" i="1"/>
  <c r="N630" i="1"/>
  <c r="M630" i="1"/>
  <c r="P848" i="1"/>
  <c r="O848" i="1"/>
  <c r="N848" i="1"/>
  <c r="M848" i="1"/>
  <c r="P678" i="1"/>
  <c r="O678" i="1"/>
  <c r="N678" i="1"/>
  <c r="M678" i="1"/>
  <c r="P629" i="1"/>
  <c r="O629" i="1"/>
  <c r="N629" i="1"/>
  <c r="M629" i="1"/>
  <c r="P847" i="1"/>
  <c r="O847" i="1"/>
  <c r="N847" i="1"/>
  <c r="M847" i="1"/>
  <c r="P677" i="1"/>
  <c r="O677" i="1"/>
  <c r="N677" i="1"/>
  <c r="M677" i="1"/>
  <c r="P807" i="1"/>
  <c r="O807" i="1"/>
  <c r="N807" i="1"/>
  <c r="M807" i="1"/>
  <c r="P212" i="1"/>
  <c r="O212" i="1"/>
  <c r="N212" i="1"/>
  <c r="M212" i="1"/>
  <c r="P559" i="1"/>
  <c r="O559" i="1"/>
  <c r="N559" i="1"/>
  <c r="M559" i="1"/>
  <c r="P211" i="1"/>
  <c r="O211" i="1"/>
  <c r="N211" i="1"/>
  <c r="M211" i="1"/>
  <c r="P558" i="1"/>
  <c r="O558" i="1"/>
  <c r="N558" i="1"/>
  <c r="M558" i="1"/>
  <c r="P210" i="1"/>
  <c r="O210" i="1"/>
  <c r="N210" i="1"/>
  <c r="M210" i="1"/>
  <c r="P557" i="1"/>
  <c r="O557" i="1"/>
  <c r="N557" i="1"/>
  <c r="M557" i="1"/>
  <c r="P209" i="1"/>
  <c r="O209" i="1"/>
  <c r="N209" i="1"/>
  <c r="M209" i="1"/>
  <c r="P556" i="1"/>
  <c r="O556" i="1"/>
  <c r="N556" i="1"/>
  <c r="M556" i="1"/>
  <c r="P643" i="1"/>
  <c r="O643" i="1"/>
  <c r="N643" i="1"/>
  <c r="M643" i="1"/>
  <c r="P493" i="1"/>
  <c r="O493" i="1"/>
  <c r="N493" i="1"/>
  <c r="M493" i="1"/>
  <c r="P492" i="1"/>
  <c r="O492" i="1"/>
  <c r="N492" i="1"/>
  <c r="M492" i="1"/>
  <c r="P491" i="1"/>
  <c r="O491" i="1"/>
  <c r="N491" i="1"/>
  <c r="M491" i="1"/>
  <c r="P143" i="1"/>
  <c r="O143" i="1"/>
  <c r="N143" i="1"/>
  <c r="M143" i="1"/>
  <c r="P142" i="1"/>
  <c r="O142" i="1"/>
  <c r="N142" i="1"/>
  <c r="M142" i="1"/>
  <c r="P141" i="1"/>
  <c r="O141" i="1"/>
  <c r="N141" i="1"/>
  <c r="M141" i="1"/>
  <c r="P140" i="1"/>
  <c r="O140" i="1"/>
  <c r="N140" i="1"/>
  <c r="M140" i="1"/>
  <c r="P893" i="1"/>
  <c r="O893" i="1"/>
  <c r="N893" i="1"/>
  <c r="M893" i="1"/>
  <c r="P891" i="1"/>
  <c r="O891" i="1"/>
  <c r="N891" i="1"/>
  <c r="M891" i="1"/>
  <c r="P271" i="1"/>
  <c r="O271" i="1"/>
  <c r="N271" i="1"/>
  <c r="M271" i="1"/>
  <c r="P892" i="1"/>
  <c r="O892" i="1"/>
  <c r="N892" i="1"/>
  <c r="M892" i="1"/>
  <c r="P890" i="1"/>
  <c r="O890" i="1"/>
  <c r="N890" i="1"/>
  <c r="M890" i="1"/>
  <c r="P270" i="1"/>
  <c r="O270" i="1"/>
  <c r="N270" i="1"/>
  <c r="M270" i="1"/>
  <c r="P840" i="1"/>
  <c r="O840" i="1"/>
  <c r="N840" i="1"/>
  <c r="M840" i="1"/>
  <c r="P839" i="1"/>
  <c r="O839" i="1"/>
  <c r="N839" i="1"/>
  <c r="M839" i="1"/>
  <c r="P838" i="1"/>
  <c r="O838" i="1"/>
  <c r="N838" i="1"/>
  <c r="M838" i="1"/>
  <c r="P261" i="1"/>
  <c r="O261" i="1"/>
  <c r="N261" i="1"/>
  <c r="M261" i="1"/>
  <c r="P260" i="1"/>
  <c r="O260" i="1"/>
  <c r="N260" i="1"/>
  <c r="M260" i="1"/>
  <c r="P152" i="1"/>
  <c r="O152" i="1"/>
  <c r="N152" i="1"/>
  <c r="M152" i="1"/>
  <c r="P151" i="1"/>
  <c r="O151" i="1"/>
  <c r="N151" i="1"/>
  <c r="M151" i="1"/>
  <c r="P150" i="1"/>
  <c r="O150" i="1"/>
  <c r="N150" i="1"/>
  <c r="M150" i="1"/>
  <c r="P149" i="1"/>
  <c r="O149" i="1"/>
  <c r="N149" i="1"/>
  <c r="M149" i="1"/>
  <c r="P955" i="1"/>
  <c r="O955" i="1"/>
  <c r="N955" i="1"/>
  <c r="M955" i="1"/>
  <c r="P114" i="1"/>
  <c r="O114" i="1"/>
  <c r="N114" i="1"/>
  <c r="M114" i="1"/>
  <c r="P954" i="1"/>
  <c r="O954" i="1"/>
  <c r="N954" i="1"/>
  <c r="M954" i="1"/>
  <c r="P113" i="1"/>
  <c r="O113" i="1"/>
  <c r="N113" i="1"/>
  <c r="M113" i="1"/>
  <c r="P615" i="1"/>
  <c r="O615" i="1"/>
  <c r="N615" i="1"/>
  <c r="M615" i="1"/>
  <c r="P722" i="1"/>
  <c r="O722" i="1"/>
  <c r="N722" i="1"/>
  <c r="M722" i="1"/>
  <c r="P879" i="1"/>
  <c r="O879" i="1"/>
  <c r="N879" i="1"/>
  <c r="M879" i="1"/>
  <c r="P614" i="1"/>
  <c r="O614" i="1"/>
  <c r="N614" i="1"/>
  <c r="M614" i="1"/>
  <c r="P721" i="1"/>
  <c r="O721" i="1"/>
  <c r="N721" i="1"/>
  <c r="M721" i="1"/>
  <c r="P878" i="1"/>
  <c r="O878" i="1"/>
  <c r="N878" i="1"/>
  <c r="M878" i="1"/>
  <c r="P455" i="1"/>
  <c r="O455" i="1"/>
  <c r="N455" i="1"/>
  <c r="M455" i="1"/>
  <c r="P988" i="1"/>
  <c r="O988" i="1"/>
  <c r="N988" i="1"/>
  <c r="M988" i="1"/>
  <c r="P997" i="1"/>
  <c r="O997" i="1"/>
  <c r="N997" i="1"/>
  <c r="M997" i="1"/>
  <c r="P444" i="1"/>
  <c r="O444" i="1"/>
  <c r="N444" i="1"/>
  <c r="M444" i="1"/>
  <c r="P106" i="1"/>
  <c r="O106" i="1"/>
  <c r="N106" i="1"/>
  <c r="M106" i="1"/>
  <c r="P561" i="1"/>
  <c r="O561" i="1"/>
  <c r="N561" i="1"/>
  <c r="M561" i="1"/>
  <c r="P105" i="1"/>
  <c r="O105" i="1"/>
  <c r="N105" i="1"/>
  <c r="M105" i="1"/>
  <c r="P560" i="1"/>
  <c r="O560" i="1"/>
  <c r="N560" i="1"/>
  <c r="M560" i="1"/>
  <c r="P1149" i="1"/>
  <c r="O1149" i="1"/>
  <c r="N1149" i="1"/>
  <c r="M1149" i="1"/>
  <c r="P825" i="1"/>
  <c r="O825" i="1"/>
  <c r="N825" i="1"/>
  <c r="M825" i="1"/>
  <c r="P776" i="1"/>
  <c r="O776" i="1"/>
  <c r="N776" i="1"/>
  <c r="M776" i="1"/>
  <c r="P824" i="1"/>
  <c r="O824" i="1"/>
  <c r="N824" i="1"/>
  <c r="M824" i="1"/>
  <c r="P775" i="1"/>
  <c r="O775" i="1"/>
  <c r="N775" i="1"/>
  <c r="M775" i="1"/>
  <c r="P823" i="1"/>
  <c r="O823" i="1"/>
  <c r="N823" i="1"/>
  <c r="M823" i="1"/>
  <c r="P774" i="1"/>
  <c r="O774" i="1"/>
  <c r="N774" i="1"/>
  <c r="M774" i="1"/>
  <c r="P65" i="1"/>
  <c r="O65" i="1"/>
  <c r="N65" i="1"/>
  <c r="M65" i="1"/>
  <c r="P533" i="1"/>
  <c r="O533" i="1"/>
  <c r="N533" i="1"/>
  <c r="M533" i="1"/>
  <c r="P716" i="1"/>
  <c r="O716" i="1"/>
  <c r="N716" i="1"/>
  <c r="M716" i="1"/>
  <c r="P1116" i="1"/>
  <c r="O1116" i="1"/>
  <c r="N1116" i="1"/>
  <c r="M1116" i="1"/>
  <c r="P399" i="1"/>
  <c r="O399" i="1"/>
  <c r="N399" i="1"/>
  <c r="M399" i="1"/>
  <c r="P398" i="1"/>
  <c r="O398" i="1"/>
  <c r="N398" i="1"/>
  <c r="M398" i="1"/>
  <c r="P397" i="1"/>
  <c r="O397" i="1"/>
  <c r="N397" i="1"/>
  <c r="M397" i="1"/>
  <c r="P696" i="1"/>
  <c r="O696" i="1"/>
  <c r="N696" i="1"/>
  <c r="M696" i="1"/>
  <c r="P903" i="1"/>
  <c r="O903" i="1"/>
  <c r="N903" i="1"/>
  <c r="M903" i="1"/>
  <c r="P856" i="1"/>
  <c r="O856" i="1"/>
  <c r="N856" i="1"/>
  <c r="M856" i="1"/>
  <c r="P855" i="1"/>
  <c r="O855" i="1"/>
  <c r="N855" i="1"/>
  <c r="M855" i="1"/>
  <c r="P566" i="1"/>
  <c r="O566" i="1"/>
  <c r="N566" i="1"/>
  <c r="M566" i="1"/>
  <c r="P732" i="1"/>
  <c r="O732" i="1"/>
  <c r="N732" i="1"/>
  <c r="M732" i="1"/>
  <c r="P759" i="1"/>
  <c r="O759" i="1"/>
  <c r="N759" i="1"/>
  <c r="M759" i="1"/>
  <c r="P989" i="1"/>
  <c r="O989" i="1"/>
  <c r="N989" i="1"/>
  <c r="M989" i="1"/>
  <c r="P664" i="1"/>
  <c r="O664" i="1"/>
  <c r="N664" i="1"/>
  <c r="M664" i="1"/>
  <c r="P1181" i="1"/>
  <c r="O1181" i="1"/>
  <c r="N1181" i="1"/>
  <c r="M1181" i="1"/>
  <c r="P1180" i="1"/>
  <c r="O1180" i="1"/>
  <c r="N1180" i="1"/>
  <c r="M1180" i="1"/>
  <c r="P102" i="1"/>
  <c r="O102" i="1"/>
  <c r="N102" i="1"/>
  <c r="M102" i="1"/>
  <c r="P5" i="1"/>
  <c r="O5" i="1"/>
  <c r="N5" i="1"/>
  <c r="M5" i="1"/>
  <c r="P101" i="1"/>
  <c r="O101" i="1"/>
  <c r="N101" i="1"/>
  <c r="M101" i="1"/>
  <c r="P4" i="1"/>
  <c r="O4" i="1"/>
  <c r="N4" i="1"/>
  <c r="M4" i="1"/>
  <c r="P407" i="1"/>
  <c r="O407" i="1"/>
  <c r="N407" i="1"/>
  <c r="M407" i="1"/>
  <c r="P406" i="1"/>
  <c r="O406" i="1"/>
  <c r="N406" i="1"/>
  <c r="M406" i="1"/>
  <c r="P405" i="1"/>
  <c r="O405" i="1"/>
  <c r="N405" i="1"/>
  <c r="M405" i="1"/>
  <c r="P404" i="1"/>
  <c r="O404" i="1"/>
  <c r="N404" i="1"/>
  <c r="M404" i="1"/>
  <c r="P544" i="1"/>
  <c r="O544" i="1"/>
  <c r="N544" i="1"/>
  <c r="M544" i="1"/>
  <c r="P789" i="1"/>
  <c r="O789" i="1"/>
  <c r="N789" i="1"/>
  <c r="M789" i="1"/>
  <c r="P273" i="1"/>
  <c r="O273" i="1"/>
  <c r="N273" i="1"/>
  <c r="M273" i="1"/>
  <c r="P272" i="1"/>
  <c r="O272" i="1"/>
  <c r="N272" i="1"/>
  <c r="M272" i="1"/>
  <c r="P468" i="1"/>
  <c r="O468" i="1"/>
  <c r="N468" i="1"/>
  <c r="M468" i="1"/>
  <c r="P63" i="1"/>
  <c r="O63" i="1"/>
  <c r="N63" i="1"/>
  <c r="M63" i="1"/>
  <c r="P467" i="1"/>
  <c r="O467" i="1"/>
  <c r="N467" i="1"/>
  <c r="M467" i="1"/>
  <c r="P62" i="1"/>
  <c r="O62" i="1"/>
  <c r="N62" i="1"/>
  <c r="M62" i="1"/>
  <c r="P466" i="1"/>
  <c r="O466" i="1"/>
  <c r="N466" i="1"/>
  <c r="M466" i="1"/>
  <c r="P61" i="1"/>
  <c r="O61" i="1"/>
  <c r="N61" i="1"/>
  <c r="M61" i="1"/>
  <c r="P465" i="1"/>
  <c r="O465" i="1"/>
  <c r="N465" i="1"/>
  <c r="M465" i="1"/>
  <c r="P60" i="1"/>
  <c r="O60" i="1"/>
  <c r="N60" i="1"/>
  <c r="M60" i="1"/>
  <c r="P1054" i="1"/>
  <c r="O1054" i="1"/>
  <c r="N1054" i="1"/>
  <c r="M1054" i="1"/>
  <c r="P1053" i="1"/>
  <c r="O1053" i="1"/>
  <c r="N1053" i="1"/>
  <c r="M1053" i="1"/>
  <c r="P1052" i="1"/>
  <c r="O1052" i="1"/>
  <c r="N1052" i="1"/>
  <c r="M1052" i="1"/>
  <c r="P974" i="1"/>
  <c r="O974" i="1"/>
  <c r="N974" i="1"/>
  <c r="M974" i="1"/>
  <c r="P756" i="1"/>
  <c r="O756" i="1"/>
  <c r="N756" i="1"/>
  <c r="M756" i="1"/>
  <c r="P973" i="1"/>
  <c r="O973" i="1"/>
  <c r="N973" i="1"/>
  <c r="M973" i="1"/>
  <c r="P755" i="1"/>
  <c r="O755" i="1"/>
  <c r="N755" i="1"/>
  <c r="M755" i="1"/>
  <c r="P972" i="1"/>
  <c r="O972" i="1"/>
  <c r="N972" i="1"/>
  <c r="M972" i="1"/>
  <c r="P754" i="1"/>
  <c r="O754" i="1"/>
  <c r="N754" i="1"/>
  <c r="M754" i="1"/>
  <c r="P736" i="1"/>
  <c r="O736" i="1"/>
  <c r="N736" i="1"/>
  <c r="M736" i="1"/>
  <c r="P607" i="1"/>
  <c r="O607" i="1"/>
  <c r="N607" i="1"/>
  <c r="M607" i="1"/>
  <c r="P876" i="1"/>
  <c r="O876" i="1"/>
  <c r="N876" i="1"/>
  <c r="M876" i="1"/>
  <c r="P437" i="1"/>
  <c r="O437" i="1"/>
  <c r="N437" i="1"/>
  <c r="M437" i="1"/>
  <c r="P932" i="1"/>
  <c r="O932" i="1"/>
  <c r="N932" i="1"/>
  <c r="M932" i="1"/>
  <c r="P53" i="1"/>
  <c r="O53" i="1"/>
  <c r="N53" i="1"/>
  <c r="M53" i="1"/>
  <c r="P875" i="1"/>
  <c r="O875" i="1"/>
  <c r="N875" i="1"/>
  <c r="M875" i="1"/>
  <c r="P436" i="1"/>
  <c r="O436" i="1"/>
  <c r="N436" i="1"/>
  <c r="M436" i="1"/>
  <c r="P931" i="1"/>
  <c r="O931" i="1"/>
  <c r="N931" i="1"/>
  <c r="M931" i="1"/>
  <c r="P52" i="1"/>
  <c r="O52" i="1"/>
  <c r="N52" i="1"/>
  <c r="M52" i="1"/>
  <c r="P375" i="1"/>
  <c r="O375" i="1"/>
  <c r="N375" i="1"/>
  <c r="M375" i="1"/>
  <c r="P1079" i="1"/>
  <c r="O1079" i="1"/>
  <c r="N1079" i="1"/>
  <c r="M1079" i="1"/>
  <c r="P805" i="1"/>
  <c r="O805" i="1"/>
  <c r="N805" i="1"/>
  <c r="M805" i="1"/>
  <c r="P374" i="1"/>
  <c r="O374" i="1"/>
  <c r="N374" i="1"/>
  <c r="M374" i="1"/>
  <c r="P1078" i="1"/>
  <c r="O1078" i="1"/>
  <c r="N1078" i="1"/>
  <c r="M1078" i="1"/>
  <c r="P804" i="1"/>
  <c r="O804" i="1"/>
  <c r="N804" i="1"/>
  <c r="M804" i="1"/>
  <c r="P129" i="1"/>
  <c r="O129" i="1"/>
  <c r="N129" i="1"/>
  <c r="M129" i="1"/>
  <c r="P128" i="1"/>
  <c r="O128" i="1"/>
  <c r="N128" i="1"/>
  <c r="M128" i="1"/>
  <c r="P127" i="1"/>
  <c r="O127" i="1"/>
  <c r="N127" i="1"/>
  <c r="M127" i="1"/>
  <c r="P597" i="1"/>
  <c r="O597" i="1"/>
  <c r="N597" i="1"/>
  <c r="M597" i="1"/>
  <c r="P596" i="1"/>
  <c r="O596" i="1"/>
  <c r="N596" i="1"/>
  <c r="M596" i="1"/>
  <c r="P963" i="1"/>
  <c r="O963" i="1"/>
  <c r="N963" i="1"/>
  <c r="M963" i="1"/>
  <c r="P414" i="1"/>
  <c r="O414" i="1"/>
  <c r="N414" i="1"/>
  <c r="M414" i="1"/>
  <c r="P962" i="1"/>
  <c r="O962" i="1"/>
  <c r="N962" i="1"/>
  <c r="M962" i="1"/>
  <c r="P413" i="1"/>
  <c r="O413" i="1"/>
  <c r="N413" i="1"/>
  <c r="M413" i="1"/>
  <c r="P297" i="1"/>
  <c r="O297" i="1"/>
  <c r="N297" i="1"/>
  <c r="M297" i="1"/>
  <c r="P296" i="1"/>
  <c r="O296" i="1"/>
  <c r="N296" i="1"/>
  <c r="M296" i="1"/>
  <c r="P791" i="1"/>
  <c r="O791" i="1"/>
  <c r="N791" i="1"/>
  <c r="M791" i="1"/>
  <c r="P577" i="1"/>
  <c r="O577" i="1"/>
  <c r="N577" i="1"/>
  <c r="M577" i="1"/>
  <c r="P500" i="1"/>
  <c r="O500" i="1"/>
  <c r="N500" i="1"/>
  <c r="M500" i="1"/>
  <c r="P819" i="1"/>
  <c r="O819" i="1"/>
  <c r="N819" i="1"/>
  <c r="M819" i="1"/>
  <c r="P778" i="1"/>
  <c r="O778" i="1"/>
  <c r="N778" i="1"/>
  <c r="M778" i="1"/>
  <c r="P188" i="1"/>
  <c r="O188" i="1"/>
  <c r="N188" i="1"/>
  <c r="M188" i="1"/>
  <c r="P187" i="1"/>
  <c r="O187" i="1"/>
  <c r="N187" i="1"/>
  <c r="M187" i="1"/>
  <c r="P186" i="1"/>
  <c r="O186" i="1"/>
  <c r="N186" i="1"/>
  <c r="M186" i="1"/>
  <c r="Y24" i="1"/>
  <c r="P1045" i="1"/>
  <c r="O1045" i="1"/>
  <c r="N1045" i="1"/>
  <c r="M1045" i="1"/>
  <c r="P1044" i="1"/>
  <c r="O1044" i="1"/>
  <c r="N1044" i="1"/>
  <c r="M1044" i="1"/>
  <c r="P275" i="1"/>
  <c r="O275" i="1"/>
  <c r="N275" i="1"/>
  <c r="M275" i="1"/>
  <c r="Y21" i="1"/>
  <c r="P24" i="1"/>
  <c r="O24" i="1"/>
  <c r="N24" i="1"/>
  <c r="M24" i="1"/>
  <c r="P47" i="1"/>
  <c r="O47" i="1"/>
  <c r="N47" i="1"/>
  <c r="M47" i="1"/>
  <c r="P46" i="1"/>
  <c r="O46" i="1"/>
  <c r="N46" i="1"/>
  <c r="M46" i="1"/>
  <c r="P317" i="1"/>
  <c r="O317" i="1"/>
  <c r="N317" i="1"/>
  <c r="M317" i="1"/>
  <c r="P316" i="1"/>
  <c r="O316" i="1"/>
  <c r="N316" i="1"/>
  <c r="M316" i="1"/>
  <c r="P1156" i="1"/>
  <c r="O1156" i="1"/>
  <c r="N1156" i="1"/>
  <c r="M1156" i="1"/>
  <c r="P1155" i="1"/>
  <c r="O1155" i="1"/>
  <c r="N1155" i="1"/>
  <c r="M1155" i="1"/>
  <c r="W14" i="1"/>
  <c r="P1154" i="1"/>
  <c r="O1154" i="1"/>
  <c r="N1154" i="1"/>
  <c r="M1154" i="1"/>
  <c r="P1194" i="1"/>
  <c r="O1194" i="1"/>
  <c r="N1194" i="1"/>
  <c r="M1194" i="1"/>
  <c r="P314" i="1"/>
  <c r="O314" i="1"/>
  <c r="N314" i="1"/>
  <c r="M314" i="1"/>
  <c r="W11" i="1"/>
  <c r="P568" i="1"/>
  <c r="O568" i="1"/>
  <c r="N568" i="1"/>
  <c r="M568" i="1"/>
  <c r="P567" i="1"/>
  <c r="O567" i="1"/>
  <c r="N567" i="1"/>
  <c r="M567" i="1"/>
  <c r="P877" i="1"/>
  <c r="O877" i="1"/>
  <c r="N877" i="1"/>
  <c r="M877" i="1"/>
  <c r="W8" i="1"/>
  <c r="P203" i="1"/>
  <c r="O203" i="1"/>
  <c r="N203" i="1"/>
  <c r="M203" i="1"/>
  <c r="P918" i="1"/>
  <c r="O918" i="1"/>
  <c r="N918" i="1"/>
  <c r="M918" i="1"/>
  <c r="P51" i="1"/>
  <c r="O51" i="1"/>
  <c r="N51" i="1"/>
  <c r="M51" i="1"/>
  <c r="P417" i="1"/>
  <c r="O417" i="1"/>
  <c r="N417" i="1"/>
  <c r="M417" i="1"/>
  <c r="P917" i="1"/>
  <c r="O917" i="1"/>
  <c r="N917" i="1"/>
  <c r="M917" i="1"/>
  <c r="P50" i="1"/>
  <c r="O50" i="1"/>
  <c r="N50" i="1"/>
  <c r="M50" i="1"/>
  <c r="P416" i="1"/>
  <c r="O416" i="1"/>
  <c r="N416" i="1"/>
  <c r="M416" i="1"/>
</calcChain>
</file>

<file path=xl/sharedStrings.xml><?xml version="1.0" encoding="utf-8"?>
<sst xmlns="http://schemas.openxmlformats.org/spreadsheetml/2006/main" count="9351" uniqueCount="1450">
  <si>
    <t>Order ID</t>
  </si>
  <si>
    <t>Amount</t>
  </si>
  <si>
    <t>Profit</t>
  </si>
  <si>
    <t>Quantity</t>
  </si>
  <si>
    <t>Category</t>
  </si>
  <si>
    <t>Sub-Category</t>
  </si>
  <si>
    <t>PaymentMode</t>
  </si>
  <si>
    <t>Order Date</t>
  </si>
  <si>
    <t>CustomerName</t>
  </si>
  <si>
    <t>State</t>
  </si>
  <si>
    <t>City</t>
  </si>
  <si>
    <t>B-26776</t>
  </si>
  <si>
    <t>Electronics</t>
  </si>
  <si>
    <t>Electronic Games</t>
  </si>
  <si>
    <t>UPI</t>
  </si>
  <si>
    <t>David Padilla</t>
  </si>
  <si>
    <t>Florida</t>
  </si>
  <si>
    <t>Miami</t>
  </si>
  <si>
    <t>Connor Morgan</t>
  </si>
  <si>
    <t>Illinois</t>
  </si>
  <si>
    <t>Chicago</t>
  </si>
  <si>
    <t>Robert Stone</t>
  </si>
  <si>
    <t>New York</t>
  </si>
  <si>
    <t>Buffalo</t>
  </si>
  <si>
    <t>Printers</t>
  </si>
  <si>
    <t>B-26942</t>
  </si>
  <si>
    <t>Office Supplies</t>
  </si>
  <si>
    <t>Pens</t>
  </si>
  <si>
    <t>Debit Card</t>
  </si>
  <si>
    <t>John Fields</t>
  </si>
  <si>
    <t>Orlando</t>
  </si>
  <si>
    <t>Clayton Smith</t>
  </si>
  <si>
    <t>B-26640</t>
  </si>
  <si>
    <t>Laptops</t>
  </si>
  <si>
    <t>EMI</t>
  </si>
  <si>
    <t>Richard Kelley</t>
  </si>
  <si>
    <t>California</t>
  </si>
  <si>
    <t>Los Angeles</t>
  </si>
  <si>
    <t>Furniture</t>
  </si>
  <si>
    <t>Tables</t>
  </si>
  <si>
    <t>Credit Card</t>
  </si>
  <si>
    <t>B-25890</t>
  </si>
  <si>
    <t>Chairs</t>
  </si>
  <si>
    <t>Jacqueline Hubbard</t>
  </si>
  <si>
    <t>New York City</t>
  </si>
  <si>
    <t>B-25102</t>
  </si>
  <si>
    <t>Jessica Anderson</t>
  </si>
  <si>
    <t>B-25426</t>
  </si>
  <si>
    <t>Markers</t>
  </si>
  <si>
    <t>Mary Taylor</t>
  </si>
  <si>
    <t>Sofas</t>
  </si>
  <si>
    <t>B-25238</t>
  </si>
  <si>
    <t>Walter Crawford</t>
  </si>
  <si>
    <t>Springfield</t>
  </si>
  <si>
    <t>Paper</t>
  </si>
  <si>
    <t>COD</t>
  </si>
  <si>
    <t>B-25051</t>
  </si>
  <si>
    <t>Lawrence Robinson</t>
  </si>
  <si>
    <t>Rochester</t>
  </si>
  <si>
    <t>B-26510</t>
  </si>
  <si>
    <t>Douglas Pennington</t>
  </si>
  <si>
    <t>Texas</t>
  </si>
  <si>
    <t>Dallas</t>
  </si>
  <si>
    <t>Ricardo Andrews</t>
  </si>
  <si>
    <t>San Diego</t>
  </si>
  <si>
    <t>B-25104</t>
  </si>
  <si>
    <t>Binders</t>
  </si>
  <si>
    <t>Paul Raymond</t>
  </si>
  <si>
    <t>B-25553</t>
  </si>
  <si>
    <t>Phones</t>
  </si>
  <si>
    <t>Karen Johnson</t>
  </si>
  <si>
    <t>B-26703</t>
  </si>
  <si>
    <t>Juan Erickson</t>
  </si>
  <si>
    <t>Austin</t>
  </si>
  <si>
    <t>B-26232</t>
  </si>
  <si>
    <t>Alexander Reed</t>
  </si>
  <si>
    <t>Jacqueline Harris</t>
  </si>
  <si>
    <t>San Francisco</t>
  </si>
  <si>
    <t>B-25394</t>
  </si>
  <si>
    <t>Tyler Park</t>
  </si>
  <si>
    <t>Richard Wolfe</t>
  </si>
  <si>
    <t>Ohio</t>
  </si>
  <si>
    <t>Columbus</t>
  </si>
  <si>
    <t>B-26157</t>
  </si>
  <si>
    <t>Sierra Rios</t>
  </si>
  <si>
    <t>B-25555</t>
  </si>
  <si>
    <t>Jessica Richardson</t>
  </si>
  <si>
    <t>Kimberly Warren</t>
  </si>
  <si>
    <t>Cincinnati</t>
  </si>
  <si>
    <t>Bookcases</t>
  </si>
  <si>
    <t>B-26139</t>
  </si>
  <si>
    <t>Casey Garcia</t>
  </si>
  <si>
    <t>B-25032</t>
  </si>
  <si>
    <t>Denise Hampton</t>
  </si>
  <si>
    <t>B-25730</t>
  </si>
  <si>
    <t>Justin Rodriguez</t>
  </si>
  <si>
    <t>Cleveland</t>
  </si>
  <si>
    <t>Ms. Emily Baxter</t>
  </si>
  <si>
    <t>Austin White</t>
  </si>
  <si>
    <t>B-26470</t>
  </si>
  <si>
    <t>Morgan Montes</t>
  </si>
  <si>
    <t>Christine Mosley</t>
  </si>
  <si>
    <t>Ashley Rodriguez</t>
  </si>
  <si>
    <t>Elizabeth King</t>
  </si>
  <si>
    <t>B-25988</t>
  </si>
  <si>
    <t>Connie Holmes</t>
  </si>
  <si>
    <t>B-25568</t>
  </si>
  <si>
    <t>Melissa Peck</t>
  </si>
  <si>
    <t>B-26730</t>
  </si>
  <si>
    <t>David Smith</t>
  </si>
  <si>
    <t>Houston</t>
  </si>
  <si>
    <t>B-25372</t>
  </si>
  <si>
    <t>Heather Jenkins</t>
  </si>
  <si>
    <t>B-26026</t>
  </si>
  <si>
    <t>Kelsey Castaneda</t>
  </si>
  <si>
    <t>Katherine Harris</t>
  </si>
  <si>
    <t>B-25295</t>
  </si>
  <si>
    <t>Paul Rogers</t>
  </si>
  <si>
    <t>B-26121</t>
  </si>
  <si>
    <t>Jon Banks</t>
  </si>
  <si>
    <t>Tampa</t>
  </si>
  <si>
    <t>Michelle Williams</t>
  </si>
  <si>
    <t>B-25560</t>
  </si>
  <si>
    <t>Andrew Allen</t>
  </si>
  <si>
    <t>B-26076</t>
  </si>
  <si>
    <t>Vanessa Bauer</t>
  </si>
  <si>
    <t>Sean Smith</t>
  </si>
  <si>
    <t>B-25872</t>
  </si>
  <si>
    <t>Shelly Sweeney</t>
  </si>
  <si>
    <t>B-26185</t>
  </si>
  <si>
    <t>Emily Gill</t>
  </si>
  <si>
    <t>Brian Patrick</t>
  </si>
  <si>
    <t>Dr. Sarah Booth</t>
  </si>
  <si>
    <t>B-26259</t>
  </si>
  <si>
    <t>Douglas Mcfarland</t>
  </si>
  <si>
    <t>Kayla Ross</t>
  </si>
  <si>
    <t>Peoria</t>
  </si>
  <si>
    <t>B-25142</t>
  </si>
  <si>
    <t>Marc Strickland</t>
  </si>
  <si>
    <t>B-25326</t>
  </si>
  <si>
    <t>Charlene Brown</t>
  </si>
  <si>
    <t>Charles Smith</t>
  </si>
  <si>
    <t>B-26795</t>
  </si>
  <si>
    <t>Karen Townsend</t>
  </si>
  <si>
    <t>B-25660</t>
  </si>
  <si>
    <t>Steven Cox</t>
  </si>
  <si>
    <t>Cynthia Rodriguez</t>
  </si>
  <si>
    <t>B-25410</t>
  </si>
  <si>
    <t>Jessica Baker</t>
  </si>
  <si>
    <t>B-25690</t>
  </si>
  <si>
    <t>Mark Blackburn</t>
  </si>
  <si>
    <t>B-26464</t>
  </si>
  <si>
    <t>Zachary Perez</t>
  </si>
  <si>
    <t>Brian Green</t>
  </si>
  <si>
    <t>B-26454</t>
  </si>
  <si>
    <t>Becky Leach</t>
  </si>
  <si>
    <t>B-26742</t>
  </si>
  <si>
    <t>Bryan Russell</t>
  </si>
  <si>
    <t>Tony Maddox</t>
  </si>
  <si>
    <t>B-25510</t>
  </si>
  <si>
    <t>Jason Randolph</t>
  </si>
  <si>
    <t>Laura Andrews</t>
  </si>
  <si>
    <t>Mrs. Stephanie Hooper</t>
  </si>
  <si>
    <t>Anthony Evans</t>
  </si>
  <si>
    <t>B-25936</t>
  </si>
  <si>
    <t>Patrick Williams</t>
  </si>
  <si>
    <t>Susan Burke</t>
  </si>
  <si>
    <t>Brent Hernandez</t>
  </si>
  <si>
    <t>B-25884</t>
  </si>
  <si>
    <t>Sean Elliott</t>
  </si>
  <si>
    <t>Wanda West</t>
  </si>
  <si>
    <t>B-26287</t>
  </si>
  <si>
    <t>Renee Solomon</t>
  </si>
  <si>
    <t>B-26564</t>
  </si>
  <si>
    <t>Daryl Miles</t>
  </si>
  <si>
    <t>B-26293</t>
  </si>
  <si>
    <t>Michael Hunt</t>
  </si>
  <si>
    <t>B-25915</t>
  </si>
  <si>
    <t>Adam Clark</t>
  </si>
  <si>
    <t>Amy Olsen</t>
  </si>
  <si>
    <t>Stacey Miller</t>
  </si>
  <si>
    <t>B-26496</t>
  </si>
  <si>
    <t>Daniel Mosley</t>
  </si>
  <si>
    <t>B-25856</t>
  </si>
  <si>
    <t>Monica Gibson</t>
  </si>
  <si>
    <t>B-26899</t>
  </si>
  <si>
    <t>Christopher Jordan</t>
  </si>
  <si>
    <t>B-25916</t>
  </si>
  <si>
    <t>Christina Davis</t>
  </si>
  <si>
    <t>Claudia Curry</t>
  </si>
  <si>
    <t>B-26428</t>
  </si>
  <si>
    <t>Brandon Anderson</t>
  </si>
  <si>
    <t>B-26332</t>
  </si>
  <si>
    <t>George Foster</t>
  </si>
  <si>
    <t>Nicholas Anderson</t>
  </si>
  <si>
    <t>Emily Ellison</t>
  </si>
  <si>
    <t>B-25303</t>
  </si>
  <si>
    <t>Darren Perez</t>
  </si>
  <si>
    <t>Michelle Hunter</t>
  </si>
  <si>
    <t>B-26507</t>
  </si>
  <si>
    <t>Janet Guerrero</t>
  </si>
  <si>
    <t>B-25983</t>
  </si>
  <si>
    <t>Jeffrey Kline</t>
  </si>
  <si>
    <t>Ryan Bullock</t>
  </si>
  <si>
    <t>B-25156</t>
  </si>
  <si>
    <t>Tom Lawson</t>
  </si>
  <si>
    <t>B-26759</t>
  </si>
  <si>
    <t>Rebecca Smith</t>
  </si>
  <si>
    <t>B-26244</t>
  </si>
  <si>
    <t>William Welch</t>
  </si>
  <si>
    <t>B-26365</t>
  </si>
  <si>
    <t>Mr. Curtis Bailey</t>
  </si>
  <si>
    <t>B-26212</t>
  </si>
  <si>
    <t>Janet Carlson</t>
  </si>
  <si>
    <t>B-25042</t>
  </si>
  <si>
    <t>Spencer Spears</t>
  </si>
  <si>
    <t>B-25901</t>
  </si>
  <si>
    <t>Jeffrey Middleton</t>
  </si>
  <si>
    <t>Veronica Kelley</t>
  </si>
  <si>
    <t>Leslie Bean</t>
  </si>
  <si>
    <t>B-26747</t>
  </si>
  <si>
    <t>Amy Wilson</t>
  </si>
  <si>
    <t>B-26698</t>
  </si>
  <si>
    <t>Susan Ramirez</t>
  </si>
  <si>
    <t>B-25841</t>
  </si>
  <si>
    <t>Jacob Meyer</t>
  </si>
  <si>
    <t>B-26032</t>
  </si>
  <si>
    <t>Scott Lewis</t>
  </si>
  <si>
    <t>Eric Griffith</t>
  </si>
  <si>
    <t>Anna Ferguson</t>
  </si>
  <si>
    <t>B-25171</t>
  </si>
  <si>
    <t>David Figueroa</t>
  </si>
  <si>
    <t>B-26939</t>
  </si>
  <si>
    <t>Theresa Medina</t>
  </si>
  <si>
    <t>B-26347</t>
  </si>
  <si>
    <t>Mary Smith</t>
  </si>
  <si>
    <t>Lance Cain</t>
  </si>
  <si>
    <t>B-25388</t>
  </si>
  <si>
    <t>Alexandra Moran</t>
  </si>
  <si>
    <t>Sara Castro</t>
  </si>
  <si>
    <t>Shawn Leach</t>
  </si>
  <si>
    <t>Mark Boyle</t>
  </si>
  <si>
    <t>B-26419</t>
  </si>
  <si>
    <t>John Stevens</t>
  </si>
  <si>
    <t>B-25157</t>
  </si>
  <si>
    <t>Lisa Graham</t>
  </si>
  <si>
    <t>B-25342</t>
  </si>
  <si>
    <t>Nancy Jones</t>
  </si>
  <si>
    <t>B-26165</t>
  </si>
  <si>
    <t>Darryl Robbins</t>
  </si>
  <si>
    <t>B-26571</t>
  </si>
  <si>
    <t>Kimberly Smith</t>
  </si>
  <si>
    <t>B-25400</t>
  </si>
  <si>
    <t>Maria Thomas</t>
  </si>
  <si>
    <t>Nicholas Johnson</t>
  </si>
  <si>
    <t>B-25885</t>
  </si>
  <si>
    <t>Dawn Howard</t>
  </si>
  <si>
    <t>B-25004</t>
  </si>
  <si>
    <t>Jennifer Marshall</t>
  </si>
  <si>
    <t>Frank Garcia</t>
  </si>
  <si>
    <t>B-26213</t>
  </si>
  <si>
    <t>Terri Madden</t>
  </si>
  <si>
    <t>B-25025</t>
  </si>
  <si>
    <t>James Gutierrez</t>
  </si>
  <si>
    <t>B-26804</t>
  </si>
  <si>
    <t>Morgan Sellers</t>
  </si>
  <si>
    <t>B-26797</t>
  </si>
  <si>
    <t>Caitlin Thomas</t>
  </si>
  <si>
    <t>B-26556</t>
  </si>
  <si>
    <t>Kimberly Greene</t>
  </si>
  <si>
    <t>B-25861</t>
  </si>
  <si>
    <t>Tammy Anthony</t>
  </si>
  <si>
    <t>Jennifer Chase</t>
  </si>
  <si>
    <t>Cassandra Farley</t>
  </si>
  <si>
    <t>B-25112</t>
  </si>
  <si>
    <t>Justin Vasquez</t>
  </si>
  <si>
    <t>Melissa Morales</t>
  </si>
  <si>
    <t>Tyler Thompson</t>
  </si>
  <si>
    <t>B-25223</t>
  </si>
  <si>
    <t>Heidi Davis</t>
  </si>
  <si>
    <t>B-25714</t>
  </si>
  <si>
    <t>Charles Lane</t>
  </si>
  <si>
    <t>Joyce Good MD</t>
  </si>
  <si>
    <t>B-26607</t>
  </si>
  <si>
    <t>Maria Miller</t>
  </si>
  <si>
    <t>B-25038</t>
  </si>
  <si>
    <t>Terry Mcdaniel</t>
  </si>
  <si>
    <t>Lisa Jacobs</t>
  </si>
  <si>
    <t>Jeff Duncan</t>
  </si>
  <si>
    <t>Pamela Jones</t>
  </si>
  <si>
    <t>B-26672</t>
  </si>
  <si>
    <t>Renee Robinson</t>
  </si>
  <si>
    <t>B-25747</t>
  </si>
  <si>
    <t>Jessica Kidd</t>
  </si>
  <si>
    <t>Nicholas Martin</t>
  </si>
  <si>
    <t>B-26322</t>
  </si>
  <si>
    <t>David Brown</t>
  </si>
  <si>
    <t>B-26613</t>
  </si>
  <si>
    <t>Amber Moore</t>
  </si>
  <si>
    <t>B-25413</t>
  </si>
  <si>
    <t>James Williams</t>
  </si>
  <si>
    <t>B-26466</t>
  </si>
  <si>
    <t>Karina Barr</t>
  </si>
  <si>
    <t>B-26610</t>
  </si>
  <si>
    <t>Meghan Rush</t>
  </si>
  <si>
    <t>B-26209</t>
  </si>
  <si>
    <t>Bianca Brown</t>
  </si>
  <si>
    <t>B-26622</t>
  </si>
  <si>
    <t>Timothy Jensen</t>
  </si>
  <si>
    <t>B-26601</t>
  </si>
  <si>
    <t>Melinda Montoya</t>
  </si>
  <si>
    <t>B-25894</t>
  </si>
  <si>
    <t>Tammy Bell</t>
  </si>
  <si>
    <t>B-26969</t>
  </si>
  <si>
    <t>Connie Richards</t>
  </si>
  <si>
    <t>Peter Ward</t>
  </si>
  <si>
    <t>B-26312</t>
  </si>
  <si>
    <t>Jonathan Alvarez</t>
  </si>
  <si>
    <t>Becky Hodges</t>
  </si>
  <si>
    <t>B-26837</t>
  </si>
  <si>
    <t>Larry Hill</t>
  </si>
  <si>
    <t>Amber Moon</t>
  </si>
  <si>
    <t>B-26166</t>
  </si>
  <si>
    <t>Cynthia Wilcox</t>
  </si>
  <si>
    <t>B-25695</t>
  </si>
  <si>
    <t>Rebecca Wright</t>
  </si>
  <si>
    <t>Sarah Flores</t>
  </si>
  <si>
    <t>B-26068</t>
  </si>
  <si>
    <t>Carol Norman</t>
  </si>
  <si>
    <t>B-26023</t>
  </si>
  <si>
    <t>Stephanie Gardner</t>
  </si>
  <si>
    <t>B-26677</t>
  </si>
  <si>
    <t>Philip Baker</t>
  </si>
  <si>
    <t>Randall Dennis</t>
  </si>
  <si>
    <t>B-25701</t>
  </si>
  <si>
    <t>Suzanne Cross</t>
  </si>
  <si>
    <t>B-26523</t>
  </si>
  <si>
    <t>Jasmine Delgado</t>
  </si>
  <si>
    <t>Kristen Harper</t>
  </si>
  <si>
    <t>B-25880</t>
  </si>
  <si>
    <t>Kaitlyn Graham MD</t>
  </si>
  <si>
    <t>B-26898</t>
  </si>
  <si>
    <t>Dean Avila</t>
  </si>
  <si>
    <t>B-26035</t>
  </si>
  <si>
    <t>Megan Mack</t>
  </si>
  <si>
    <t>B-25573</t>
  </si>
  <si>
    <t>Heather Johnson</t>
  </si>
  <si>
    <t>B-25463</t>
  </si>
  <si>
    <t>Tina Davies</t>
  </si>
  <si>
    <t>B-26277</t>
  </si>
  <si>
    <t>Matthew Harris</t>
  </si>
  <si>
    <t>B-26508</t>
  </si>
  <si>
    <t>Christopher Kirk</t>
  </si>
  <si>
    <t>Eric Stevens</t>
  </si>
  <si>
    <t>B-26723</t>
  </si>
  <si>
    <t>James Dickerson</t>
  </si>
  <si>
    <t>James Jones</t>
  </si>
  <si>
    <t>B-25526</t>
  </si>
  <si>
    <t>Hannah Hendricks</t>
  </si>
  <si>
    <t>B-25645</t>
  </si>
  <si>
    <t>Brett Mullins</t>
  </si>
  <si>
    <t>B-25757</t>
  </si>
  <si>
    <t>Ms. Kim Jordan</t>
  </si>
  <si>
    <t>B-26716</t>
  </si>
  <si>
    <t>Marcus Santiago</t>
  </si>
  <si>
    <t>B-25424</t>
  </si>
  <si>
    <t>Jill Perez</t>
  </si>
  <si>
    <t>B-26453</t>
  </si>
  <si>
    <t>Courtney Williams</t>
  </si>
  <si>
    <t>Jordan Hahn</t>
  </si>
  <si>
    <t>B-26425</t>
  </si>
  <si>
    <t>William Cook</t>
  </si>
  <si>
    <t>B-25843</t>
  </si>
  <si>
    <t>Stephanie Hayes</t>
  </si>
  <si>
    <t>B-25486</t>
  </si>
  <si>
    <t>Melissa Wise</t>
  </si>
  <si>
    <t>B-26975</t>
  </si>
  <si>
    <t>Elizabeth Gonzalez</t>
  </si>
  <si>
    <t>B-26890</t>
  </si>
  <si>
    <t>Mr. Eric Lopez</t>
  </si>
  <si>
    <t>B-26125</t>
  </si>
  <si>
    <t>Benjamin Higgins</t>
  </si>
  <si>
    <t>B-26489</t>
  </si>
  <si>
    <t>Brett Sutton</t>
  </si>
  <si>
    <t>Anna Blackburn</t>
  </si>
  <si>
    <t>Michelle Bailey</t>
  </si>
  <si>
    <t>B-26043</t>
  </si>
  <si>
    <t>Sara Peterson</t>
  </si>
  <si>
    <t>B-26557</t>
  </si>
  <si>
    <t>Katherine Williams</t>
  </si>
  <si>
    <t>B-25243</t>
  </si>
  <si>
    <t>Cory Evans</t>
  </si>
  <si>
    <t>B-26932</t>
  </si>
  <si>
    <t>Michael Rodriguez</t>
  </si>
  <si>
    <t>B-25241</t>
  </si>
  <si>
    <t>John Munoz</t>
  </si>
  <si>
    <t>David Clark</t>
  </si>
  <si>
    <t>B-25044</t>
  </si>
  <si>
    <t>April Welch</t>
  </si>
  <si>
    <t>B-26137</t>
  </si>
  <si>
    <t>Alan Livingston</t>
  </si>
  <si>
    <t>Angela Jackson</t>
  </si>
  <si>
    <t>Amy Williams</t>
  </si>
  <si>
    <t>Laura Jordan</t>
  </si>
  <si>
    <t>Richard Maynard</t>
  </si>
  <si>
    <t>B-25545</t>
  </si>
  <si>
    <t>Lawrence Oliver</t>
  </si>
  <si>
    <t>B-26800</t>
  </si>
  <si>
    <t>Anthony Williams</t>
  </si>
  <si>
    <t>B-26987</t>
  </si>
  <si>
    <t>Lynn Matthews</t>
  </si>
  <si>
    <t>B-26144</t>
  </si>
  <si>
    <t>Andrew Griffin</t>
  </si>
  <si>
    <t>B-25406</t>
  </si>
  <si>
    <t>Megan Williams</t>
  </si>
  <si>
    <t>B-25658</t>
  </si>
  <si>
    <t>Alison Martin</t>
  </si>
  <si>
    <t>Samuel Wallace</t>
  </si>
  <si>
    <t>B-25733</t>
  </si>
  <si>
    <t>Manuel Stark</t>
  </si>
  <si>
    <t>B-26993</t>
  </si>
  <si>
    <t>William Villarreal</t>
  </si>
  <si>
    <t>B-26964</t>
  </si>
  <si>
    <t>Brandon Kirk</t>
  </si>
  <si>
    <t>Abigail Brown</t>
  </si>
  <si>
    <t>B-26955</t>
  </si>
  <si>
    <t>Kristine Carter</t>
  </si>
  <si>
    <t>B-26059</t>
  </si>
  <si>
    <t>Wesley Deleon</t>
  </si>
  <si>
    <t>B-26806</t>
  </si>
  <si>
    <t>Laura Cole</t>
  </si>
  <si>
    <t>B-26299</t>
  </si>
  <si>
    <t>Lauren Harris</t>
  </si>
  <si>
    <t>B-26743</t>
  </si>
  <si>
    <t>Cameron Miller</t>
  </si>
  <si>
    <t>Jacob Carpenter</t>
  </si>
  <si>
    <t>Pamela Callahan DVM</t>
  </si>
  <si>
    <t>B-26757</t>
  </si>
  <si>
    <t>William Ruiz</t>
  </si>
  <si>
    <t>B-26772</t>
  </si>
  <si>
    <t>Paula Marshall</t>
  </si>
  <si>
    <t>B-26088</t>
  </si>
  <si>
    <t>Natalie Cox</t>
  </si>
  <si>
    <t>B-26319</t>
  </si>
  <si>
    <t>Andrew Fernandez</t>
  </si>
  <si>
    <t>B-25364</t>
  </si>
  <si>
    <t>Alisha Saunders</t>
  </si>
  <si>
    <t>Travis Chandler DDS</t>
  </si>
  <si>
    <t>B-25655</t>
  </si>
  <si>
    <t>Russell Austin</t>
  </si>
  <si>
    <t>B-26864</t>
  </si>
  <si>
    <t>Collin Cameron</t>
  </si>
  <si>
    <t>B-26019</t>
  </si>
  <si>
    <t>Elizabeth Hernandez</t>
  </si>
  <si>
    <t>B-25849</t>
  </si>
  <si>
    <t>William Russell</t>
  </si>
  <si>
    <t>Sheri Berg</t>
  </si>
  <si>
    <t>B-25829</t>
  </si>
  <si>
    <t>Anthony Barnett</t>
  </si>
  <si>
    <t>B-26065</t>
  </si>
  <si>
    <t>Kaitlyn Flores</t>
  </si>
  <si>
    <t>Rebecca Owen</t>
  </si>
  <si>
    <t>B-25267</t>
  </si>
  <si>
    <t>Michael Bell</t>
  </si>
  <si>
    <t>B-25972</t>
  </si>
  <si>
    <t>Willie Huynh</t>
  </si>
  <si>
    <t>B-25511</t>
  </si>
  <si>
    <t>Samuel Hayes</t>
  </si>
  <si>
    <t>B-25744</t>
  </si>
  <si>
    <t>Sherry Tran</t>
  </si>
  <si>
    <t>B-26805</t>
  </si>
  <si>
    <t>Heather Gray</t>
  </si>
  <si>
    <t>B-25620</t>
  </si>
  <si>
    <t>Benjamin Meadows</t>
  </si>
  <si>
    <t>Micheal Graham</t>
  </si>
  <si>
    <t>B-25325</t>
  </si>
  <si>
    <t>Jean Jackson</t>
  </si>
  <si>
    <t>B-25131</t>
  </si>
  <si>
    <t>Timothy Murphy</t>
  </si>
  <si>
    <t>B-26654</t>
  </si>
  <si>
    <t>Mrs. Jennifer Lewis</t>
  </si>
  <si>
    <t>B-26195</t>
  </si>
  <si>
    <t>Bryan Brown</t>
  </si>
  <si>
    <t>Christopher Johnson</t>
  </si>
  <si>
    <t>B-25842</t>
  </si>
  <si>
    <t>Christina Conner</t>
  </si>
  <si>
    <t>Luis Luna</t>
  </si>
  <si>
    <t>B-25851</t>
  </si>
  <si>
    <t>Julie Chavez</t>
  </si>
  <si>
    <t>B-25427</t>
  </si>
  <si>
    <t>Richard Blair</t>
  </si>
  <si>
    <t>B-26224</t>
  </si>
  <si>
    <t>Mitchell Lester</t>
  </si>
  <si>
    <t>Mr. John Tyler PhD</t>
  </si>
  <si>
    <t>Juan Kelly</t>
  </si>
  <si>
    <t>B-26896</t>
  </si>
  <si>
    <t>Morgan Mccarthy</t>
  </si>
  <si>
    <t>Morgan Sullivan</t>
  </si>
  <si>
    <t>B-26469</t>
  </si>
  <si>
    <t>Eric Clark</t>
  </si>
  <si>
    <t>B-26219</t>
  </si>
  <si>
    <t>Mark Padilla</t>
  </si>
  <si>
    <t>Anthony Lane</t>
  </si>
  <si>
    <t>B-26119</t>
  </si>
  <si>
    <t>Jeffrey Henderson</t>
  </si>
  <si>
    <t>Michelle Hardy</t>
  </si>
  <si>
    <t>B-26988</t>
  </si>
  <si>
    <t>Ms. Barbara Cervantes</t>
  </si>
  <si>
    <t>B-25596</t>
  </si>
  <si>
    <t>Steven Proctor</t>
  </si>
  <si>
    <t>B-26845</t>
  </si>
  <si>
    <t>Shannon Patterson</t>
  </si>
  <si>
    <t>B-25099</t>
  </si>
  <si>
    <t>William Valdez</t>
  </si>
  <si>
    <t>B-26153</t>
  </si>
  <si>
    <t>Laura Yu</t>
  </si>
  <si>
    <t>B-25060</t>
  </si>
  <si>
    <t>Jonathan Mcmillan</t>
  </si>
  <si>
    <t>B-26572</t>
  </si>
  <si>
    <t>Austin Davis</t>
  </si>
  <si>
    <t>Mark Roy</t>
  </si>
  <si>
    <t>B-25919</t>
  </si>
  <si>
    <t>Jillian Williams</t>
  </si>
  <si>
    <t>Rebekah Carter</t>
  </si>
  <si>
    <t>Jonathan Reed</t>
  </si>
  <si>
    <t>B-26978</t>
  </si>
  <si>
    <t>Roger Harris</t>
  </si>
  <si>
    <t>B-26554</t>
  </si>
  <si>
    <t>Louis Jimenez</t>
  </si>
  <si>
    <t>Jessica Jones</t>
  </si>
  <si>
    <t>Renee Gomez</t>
  </si>
  <si>
    <t>Connie Olson</t>
  </si>
  <si>
    <t>B-26883</t>
  </si>
  <si>
    <t>Christian Jones</t>
  </si>
  <si>
    <t>B-25423</t>
  </si>
  <si>
    <t>Matthew Kelley</t>
  </si>
  <si>
    <t>Candace Martinez</t>
  </si>
  <si>
    <t>B-26324</t>
  </si>
  <si>
    <t>Jacob Mann</t>
  </si>
  <si>
    <t>Keith Reese</t>
  </si>
  <si>
    <t>B-26945</t>
  </si>
  <si>
    <t>Aaron Jones</t>
  </si>
  <si>
    <t>B-26405</t>
  </si>
  <si>
    <t>Christopher Brooks</t>
  </si>
  <si>
    <t>B-26046</t>
  </si>
  <si>
    <t>Charles Moore</t>
  </si>
  <si>
    <t>B-25746</t>
  </si>
  <si>
    <t>Manuel Walls</t>
  </si>
  <si>
    <t>B-25232</t>
  </si>
  <si>
    <t>Darren Moore</t>
  </si>
  <si>
    <t>Stephanie Thomas</t>
  </si>
  <si>
    <t>Kristy Hernandez</t>
  </si>
  <si>
    <t>B-25591</t>
  </si>
  <si>
    <t>Randy Johnson</t>
  </si>
  <si>
    <t>B-26325</t>
  </si>
  <si>
    <t>James Benitez</t>
  </si>
  <si>
    <t>B-25251</t>
  </si>
  <si>
    <t>Donald York</t>
  </si>
  <si>
    <t>Tiffany Parker</t>
  </si>
  <si>
    <t>B-25464</t>
  </si>
  <si>
    <t>Melissa Mcknight</t>
  </si>
  <si>
    <t>B-26678</t>
  </si>
  <si>
    <t>Mr. Jack Mercado</t>
  </si>
  <si>
    <t>B-25962</t>
  </si>
  <si>
    <t>Rachel Fisher</t>
  </si>
  <si>
    <t>Donald Moore</t>
  </si>
  <si>
    <t>William Wu</t>
  </si>
  <si>
    <t>Jesus Zuniga</t>
  </si>
  <si>
    <t>B-26586</t>
  </si>
  <si>
    <t>Michael Gallegos</t>
  </si>
  <si>
    <t>Robert Daniels</t>
  </si>
  <si>
    <t>B-26841</t>
  </si>
  <si>
    <t>Jill Jones</t>
  </si>
  <si>
    <t>B-26284</t>
  </si>
  <si>
    <t>Elizabeth Miller</t>
  </si>
  <si>
    <t>Sabrina Clark</t>
  </si>
  <si>
    <t>Larry Casey</t>
  </si>
  <si>
    <t>Daniel Burns</t>
  </si>
  <si>
    <t>B-26478</t>
  </si>
  <si>
    <t>James Tanner</t>
  </si>
  <si>
    <t>B-26679</t>
  </si>
  <si>
    <t>Leonard Gonzalez</t>
  </si>
  <si>
    <t>Richard Lee</t>
  </si>
  <si>
    <t>Matthew Schroeder</t>
  </si>
  <si>
    <t>B-26397</t>
  </si>
  <si>
    <t>Marcus Flores</t>
  </si>
  <si>
    <t>Tonya Long</t>
  </si>
  <si>
    <t>B-25957</t>
  </si>
  <si>
    <t>Michael Chambers</t>
  </si>
  <si>
    <t>B-26916</t>
  </si>
  <si>
    <t>Kaylee Glover</t>
  </si>
  <si>
    <t>Pamela Patterson</t>
  </si>
  <si>
    <t>B-25925</t>
  </si>
  <si>
    <t>Ronald Mckinney</t>
  </si>
  <si>
    <t>James Hart</t>
  </si>
  <si>
    <t>B-25602</t>
  </si>
  <si>
    <t>Rhonda Harris</t>
  </si>
  <si>
    <t>Randy Fisher</t>
  </si>
  <si>
    <t>B-26592</t>
  </si>
  <si>
    <t>James Hernandez</t>
  </si>
  <si>
    <t>B-26251</t>
  </si>
  <si>
    <t>Brenda Murphy</t>
  </si>
  <si>
    <t>B-25979</t>
  </si>
  <si>
    <t>Andrew Kirby</t>
  </si>
  <si>
    <t>B-25437</t>
  </si>
  <si>
    <t>Justin Thomas</t>
  </si>
  <si>
    <t>Jillian Johnson MD</t>
  </si>
  <si>
    <t>B-26986</t>
  </si>
  <si>
    <t>William Martin</t>
  </si>
  <si>
    <t>B-25990</t>
  </si>
  <si>
    <t>Mark Dixon</t>
  </si>
  <si>
    <t>B-25222</t>
  </si>
  <si>
    <t>Alicia Allen</t>
  </si>
  <si>
    <t>Cynthia Meyer</t>
  </si>
  <si>
    <t>Brandon Norton</t>
  </si>
  <si>
    <t>B-26402</t>
  </si>
  <si>
    <t>Christina Scott</t>
  </si>
  <si>
    <t>B-26792</t>
  </si>
  <si>
    <t>Andrew Macias</t>
  </si>
  <si>
    <t>Alejandro Williams</t>
  </si>
  <si>
    <t>B-25154</t>
  </si>
  <si>
    <t>Mark Rodriguez</t>
  </si>
  <si>
    <t>B-26114</t>
  </si>
  <si>
    <t>Sarah Montgomery</t>
  </si>
  <si>
    <t>B-26485</t>
  </si>
  <si>
    <t>Marisa Prince</t>
  </si>
  <si>
    <t>B-26191</t>
  </si>
  <si>
    <t>James Bonilla</t>
  </si>
  <si>
    <t>B-26754</t>
  </si>
  <si>
    <t>Robin Myers</t>
  </si>
  <si>
    <t>B-25953</t>
  </si>
  <si>
    <t>Nancy Sanchez</t>
  </si>
  <si>
    <t>Sydney Walls</t>
  </si>
  <si>
    <t>B-26516</t>
  </si>
  <si>
    <t>Deborah Hoffman</t>
  </si>
  <si>
    <t>B-26843</t>
  </si>
  <si>
    <t>B-26167</t>
  </si>
  <si>
    <t>Shane Clark</t>
  </si>
  <si>
    <t>B-26972</t>
  </si>
  <si>
    <t>Steven Haynes</t>
  </si>
  <si>
    <t>B-25673</t>
  </si>
  <si>
    <t>Kimberly Fuller</t>
  </si>
  <si>
    <t>B-26587</t>
  </si>
  <si>
    <t>Angela Lyons</t>
  </si>
  <si>
    <t>B-26668</t>
  </si>
  <si>
    <t>Betty Tucker</t>
  </si>
  <si>
    <t>B-26906</t>
  </si>
  <si>
    <t>Brianna Hunt</t>
  </si>
  <si>
    <t>Cathy Clark</t>
  </si>
  <si>
    <t>B-25226</t>
  </si>
  <si>
    <t>Nicole Warren</t>
  </si>
  <si>
    <t>B-25166</t>
  </si>
  <si>
    <t>Richard Castaneda</t>
  </si>
  <si>
    <t>Sarah Torres</t>
  </si>
  <si>
    <t>B-25454</t>
  </si>
  <si>
    <t>Vanessa Deleon</t>
  </si>
  <si>
    <t>B-26215</t>
  </si>
  <si>
    <t>Richard Lyons</t>
  </si>
  <si>
    <t>B-25777</t>
  </si>
  <si>
    <t>Eric Adams</t>
  </si>
  <si>
    <t>Chad Brown</t>
  </si>
  <si>
    <t>B-25383</t>
  </si>
  <si>
    <t>Kayla Becker</t>
  </si>
  <si>
    <t>Ashley Freeman</t>
  </si>
  <si>
    <t>B-26409</t>
  </si>
  <si>
    <t>Scott Harris</t>
  </si>
  <si>
    <t>John James</t>
  </si>
  <si>
    <t>B-26684</t>
  </si>
  <si>
    <t>Jesse Bond</t>
  </si>
  <si>
    <t>B-26726</t>
  </si>
  <si>
    <t>Brandon Hughes</t>
  </si>
  <si>
    <t>Lynn Reynolds</t>
  </si>
  <si>
    <t>B-26136</t>
  </si>
  <si>
    <t>Ronald Good</t>
  </si>
  <si>
    <t>B-26098</t>
  </si>
  <si>
    <t>Kyle Baker</t>
  </si>
  <si>
    <t>B-25430</t>
  </si>
  <si>
    <t>Michael Rivera</t>
  </si>
  <si>
    <t>B-25266</t>
  </si>
  <si>
    <t>Lori Adkins</t>
  </si>
  <si>
    <t>B-25283</t>
  </si>
  <si>
    <t>Luis Warner</t>
  </si>
  <si>
    <t>B-25227</t>
  </si>
  <si>
    <t>Donald Perry</t>
  </si>
  <si>
    <t>B-25669</t>
  </si>
  <si>
    <t>Adam Stevens</t>
  </si>
  <si>
    <t>B-25064</t>
  </si>
  <si>
    <t>Kimberly Johnson</t>
  </si>
  <si>
    <t>Kelly Jones</t>
  </si>
  <si>
    <t>B-26268</t>
  </si>
  <si>
    <t>Ashley Petty</t>
  </si>
  <si>
    <t>Crystal Ross</t>
  </si>
  <si>
    <t>B-25456</t>
  </si>
  <si>
    <t>Alexis Duffy</t>
  </si>
  <si>
    <t>Stephanie Sanchez</t>
  </si>
  <si>
    <t>Reginald Espinoza</t>
  </si>
  <si>
    <t>B-25495</t>
  </si>
  <si>
    <t>Sandra Hicks</t>
  </si>
  <si>
    <t>B-26552</t>
  </si>
  <si>
    <t>Olivia Orozco</t>
  </si>
  <si>
    <t>Larry Moore</t>
  </si>
  <si>
    <t>Mrs. Rachel Cannon DDS</t>
  </si>
  <si>
    <t>B-25203</t>
  </si>
  <si>
    <t>Daniel Flowers</t>
  </si>
  <si>
    <t>B-25462</t>
  </si>
  <si>
    <t>Randy Acosta</t>
  </si>
  <si>
    <t>B-26145</t>
  </si>
  <si>
    <t>Deborah Williams</t>
  </si>
  <si>
    <t>Robert Michael</t>
  </si>
  <si>
    <t>B-25552</t>
  </si>
  <si>
    <t>Danny Ramirez</t>
  </si>
  <si>
    <t>B-26069</t>
  </si>
  <si>
    <t>Stephen Baker</t>
  </si>
  <si>
    <t>Jeffrey Wilcox</t>
  </si>
  <si>
    <t>B-25120</t>
  </si>
  <si>
    <t>James Clarke</t>
  </si>
  <si>
    <t>Julia Gallagher</t>
  </si>
  <si>
    <t>Ronald Frey Jr.</t>
  </si>
  <si>
    <t>B-26146</t>
  </si>
  <si>
    <t>Megan Charles</t>
  </si>
  <si>
    <t>B-25549</t>
  </si>
  <si>
    <t>Amy Duran MD</t>
  </si>
  <si>
    <t>B-25488</t>
  </si>
  <si>
    <t>Christopher Thomas</t>
  </si>
  <si>
    <t>B-26885</t>
  </si>
  <si>
    <t>Peter Castro</t>
  </si>
  <si>
    <t>B-25703</t>
  </si>
  <si>
    <t>Steven Acosta</t>
  </si>
  <si>
    <t>Lindsay Jackson</t>
  </si>
  <si>
    <t>B-25809</t>
  </si>
  <si>
    <t>Kelly Smith</t>
  </si>
  <si>
    <t>Sabrina Hartman</t>
  </si>
  <si>
    <t>B-25477</t>
  </si>
  <si>
    <t>Cynthia Smith</t>
  </si>
  <si>
    <t>Olivia Dickerson</t>
  </si>
  <si>
    <t>B-26018</t>
  </si>
  <si>
    <t>Whitney Stout</t>
  </si>
  <si>
    <t>B-25329</t>
  </si>
  <si>
    <t>Stephanie Flores</t>
  </si>
  <si>
    <t>Gregory English</t>
  </si>
  <si>
    <t>B-25182</t>
  </si>
  <si>
    <t>Natalie Maxwell</t>
  </si>
  <si>
    <t>B-25492</t>
  </si>
  <si>
    <t>Tina Blake</t>
  </si>
  <si>
    <t>Clarence Cooke</t>
  </si>
  <si>
    <t>B-25517</t>
  </si>
  <si>
    <t>Tamara Guzman</t>
  </si>
  <si>
    <t>B-25200</t>
  </si>
  <si>
    <t>Marissa Hartman</t>
  </si>
  <si>
    <t>B-26009</t>
  </si>
  <si>
    <t>Sara Garcia</t>
  </si>
  <si>
    <t>B-26580</t>
  </si>
  <si>
    <t>Kathryn Rogers</t>
  </si>
  <si>
    <t>Kyle Dickson</t>
  </si>
  <si>
    <t>B-25679</t>
  </si>
  <si>
    <t>Jacob Decker</t>
  </si>
  <si>
    <t>B-26034</t>
  </si>
  <si>
    <t>Aaron Johnson</t>
  </si>
  <si>
    <t>B-25148</t>
  </si>
  <si>
    <t>William Morse</t>
  </si>
  <si>
    <t>Carrie Smith</t>
  </si>
  <si>
    <t>B-25830</t>
  </si>
  <si>
    <t>Vincent Roth</t>
  </si>
  <si>
    <t>Andrew Benson</t>
  </si>
  <si>
    <t>B-25762</t>
  </si>
  <si>
    <t>Jason Wilson</t>
  </si>
  <si>
    <t>B-26794</t>
  </si>
  <si>
    <t>Colin Patterson</t>
  </si>
  <si>
    <t>B-25011</t>
  </si>
  <si>
    <t>Eric Bates</t>
  </si>
  <si>
    <t>Steven Keith</t>
  </si>
  <si>
    <t>B-25515</t>
  </si>
  <si>
    <t>Seth Rodriguez</t>
  </si>
  <si>
    <t>B-25369</t>
  </si>
  <si>
    <t>Lauren Jones</t>
  </si>
  <si>
    <t>Thomas Wallace</t>
  </si>
  <si>
    <t>Mr. Daniel Wilson</t>
  </si>
  <si>
    <t>Julie Smith MD</t>
  </si>
  <si>
    <t>B-26222</t>
  </si>
  <si>
    <t>Carol Mitchell</t>
  </si>
  <si>
    <t>B-25316</t>
  </si>
  <si>
    <t>John Thompson</t>
  </si>
  <si>
    <t>B-25507</t>
  </si>
  <si>
    <t>Debra Rodriguez</t>
  </si>
  <si>
    <t>B-25846</t>
  </si>
  <si>
    <t>Erin Vasquez</t>
  </si>
  <si>
    <t>B-25763</t>
  </si>
  <si>
    <t>Clayton Lara</t>
  </si>
  <si>
    <t>B-25465</t>
  </si>
  <si>
    <t>Tony Ray</t>
  </si>
  <si>
    <t>Steven Frey</t>
  </si>
  <si>
    <t>Stephanie Leonard</t>
  </si>
  <si>
    <t>Crystal Chambers</t>
  </si>
  <si>
    <t>Robert White</t>
  </si>
  <si>
    <t>Sylvia Barron</t>
  </si>
  <si>
    <t>B-26352</t>
  </si>
  <si>
    <t>Marcus Brown</t>
  </si>
  <si>
    <t>Annette Pierce</t>
  </si>
  <si>
    <t>B-26528</t>
  </si>
  <si>
    <t>Donald Hernandez</t>
  </si>
  <si>
    <t>Megan Davis</t>
  </si>
  <si>
    <t>B-26670</t>
  </si>
  <si>
    <t>Robert Brooks</t>
  </si>
  <si>
    <t>B-25331</t>
  </si>
  <si>
    <t>Miguel Alvarez</t>
  </si>
  <si>
    <t>B-25832</t>
  </si>
  <si>
    <t>Jennifer Arnold</t>
  </si>
  <si>
    <t>B-25897</t>
  </si>
  <si>
    <t>Jessica Blankenship</t>
  </si>
  <si>
    <t>B-25713</t>
  </si>
  <si>
    <t>Peggy Campos</t>
  </si>
  <si>
    <t>B-25065</t>
  </si>
  <si>
    <t>Craig Ortega</t>
  </si>
  <si>
    <t>B-25949</t>
  </si>
  <si>
    <t>Johnny Simon</t>
  </si>
  <si>
    <t>B-26033</t>
  </si>
  <si>
    <t>Keith Brooks</t>
  </si>
  <si>
    <t>B-26017</t>
  </si>
  <si>
    <t>Jason Martinez</t>
  </si>
  <si>
    <t>B-26926</t>
  </si>
  <si>
    <t>Steven Herrera</t>
  </si>
  <si>
    <t>B-26258</t>
  </si>
  <si>
    <t>Beverly Lamb</t>
  </si>
  <si>
    <t>B-26240</t>
  </si>
  <si>
    <t>Michael Williams</t>
  </si>
  <si>
    <t>Zachary Carpenter</t>
  </si>
  <si>
    <t>B-26922</t>
  </si>
  <si>
    <t>Timothy Baker</t>
  </si>
  <si>
    <t>B-26894</t>
  </si>
  <si>
    <t>Adam James</t>
  </si>
  <si>
    <t>B-25330</t>
  </si>
  <si>
    <t>Katrina Wood</t>
  </si>
  <si>
    <t>B-26288</t>
  </si>
  <si>
    <t>James Murray</t>
  </si>
  <si>
    <t>Mr. Nathaniel Reeves</t>
  </si>
  <si>
    <t>B-25228</t>
  </si>
  <si>
    <t>Jodi Wood</t>
  </si>
  <si>
    <t>Dr. Thomas Peterson</t>
  </si>
  <si>
    <t>B-26457</t>
  </si>
  <si>
    <t>Mario Hall</t>
  </si>
  <si>
    <t>B-25790</t>
  </si>
  <si>
    <t>Justin Rosales</t>
  </si>
  <si>
    <t>B-25868</t>
  </si>
  <si>
    <t>Autumn Lee</t>
  </si>
  <si>
    <t>Victoria Duran</t>
  </si>
  <si>
    <t>B-25381</t>
  </si>
  <si>
    <t>Barry Garcia</t>
  </si>
  <si>
    <t>Dawn Webb</t>
  </si>
  <si>
    <t>B-25153</t>
  </si>
  <si>
    <t>Patricia Sanford</t>
  </si>
  <si>
    <t>B-26576</t>
  </si>
  <si>
    <t>William Walters</t>
  </si>
  <si>
    <t>B-26526</t>
  </si>
  <si>
    <t>Emma Scott</t>
  </si>
  <si>
    <t>Sabrina Buckley</t>
  </si>
  <si>
    <t>B-25819</t>
  </si>
  <si>
    <t>Robert Rojas</t>
  </si>
  <si>
    <t>Eric Johnson</t>
  </si>
  <si>
    <t>B-25698</t>
  </si>
  <si>
    <t>Heather Parker</t>
  </si>
  <si>
    <t>Thomas Matthews</t>
  </si>
  <si>
    <t>B-26820</t>
  </si>
  <si>
    <t>Kimberly Beard</t>
  </si>
  <si>
    <t>B-25396</t>
  </si>
  <si>
    <t>Lydia Donovan</t>
  </si>
  <si>
    <t>B-25529</t>
  </si>
  <si>
    <t>Edward Johnson</t>
  </si>
  <si>
    <t>B-26501</t>
  </si>
  <si>
    <t>Ricky Smith</t>
  </si>
  <si>
    <t>B-26910</t>
  </si>
  <si>
    <t>Mr. Ralph Garcia Jr.</t>
  </si>
  <si>
    <t>B-25978</t>
  </si>
  <si>
    <t>Malik Walker</t>
  </si>
  <si>
    <t>B-26537</t>
  </si>
  <si>
    <t>Tanya Walker</t>
  </si>
  <si>
    <t>B-25881</t>
  </si>
  <si>
    <t>Sherri Ferguson DVM</t>
  </si>
  <si>
    <t>Kristin Hart</t>
  </si>
  <si>
    <t>B-25237</t>
  </si>
  <si>
    <t>Jim Johnson</t>
  </si>
  <si>
    <t>David Hamilton</t>
  </si>
  <si>
    <t>B-26122</t>
  </si>
  <si>
    <t>Michael Jimenez</t>
  </si>
  <si>
    <t>Angela Norman</t>
  </si>
  <si>
    <t>B-25709</t>
  </si>
  <si>
    <t>Denise Mcdaniel</t>
  </si>
  <si>
    <t>B-26656</t>
  </si>
  <si>
    <t>Matthew Huff</t>
  </si>
  <si>
    <t>Linda Little</t>
  </si>
  <si>
    <t>B-25801</t>
  </si>
  <si>
    <t>Kerri Andrews</t>
  </si>
  <si>
    <t>B-25006</t>
  </si>
  <si>
    <t>Jeffrey Johnson III</t>
  </si>
  <si>
    <t>Daniel Dixon</t>
  </si>
  <si>
    <t>Tiffany Robinson</t>
  </si>
  <si>
    <t>B-26106</t>
  </si>
  <si>
    <t>Mr. Gregg Sawyer</t>
  </si>
  <si>
    <t>B-25789</t>
  </si>
  <si>
    <t>John Silva</t>
  </si>
  <si>
    <t>B-26292</t>
  </si>
  <si>
    <t>Nathan Moss</t>
  </si>
  <si>
    <t>B-25895</t>
  </si>
  <si>
    <t>Donald Medina</t>
  </si>
  <si>
    <t>B-25813</t>
  </si>
  <si>
    <t>Charles Henderson</t>
  </si>
  <si>
    <t>B-26863</t>
  </si>
  <si>
    <t>Brenda Davis</t>
  </si>
  <si>
    <t>B-25759</t>
  </si>
  <si>
    <t>Leah Calderon</t>
  </si>
  <si>
    <t>B-26357</t>
  </si>
  <si>
    <t>Brandi Vasquez</t>
  </si>
  <si>
    <t>B-26819</t>
  </si>
  <si>
    <t>Debra Richards</t>
  </si>
  <si>
    <t>B-25502</t>
  </si>
  <si>
    <t>Tammy Day</t>
  </si>
  <si>
    <t>B-25258</t>
  </si>
  <si>
    <t>Sheila Clay</t>
  </si>
  <si>
    <t>B-26878</t>
  </si>
  <si>
    <t>Nicholas Flores</t>
  </si>
  <si>
    <t>Jasmin Jones</t>
  </si>
  <si>
    <t>B-25170</t>
  </si>
  <si>
    <t>Matthew Gardner</t>
  </si>
  <si>
    <t>B-26842</t>
  </si>
  <si>
    <t>Joseph Perkins</t>
  </si>
  <si>
    <t>Ashley Adams MD</t>
  </si>
  <si>
    <t>B-26599</t>
  </si>
  <si>
    <t>Cheryl Stevens</t>
  </si>
  <si>
    <t>Jorge George</t>
  </si>
  <si>
    <t>B-25705</t>
  </si>
  <si>
    <t>Ann Mooney</t>
  </si>
  <si>
    <t>B-26366</t>
  </si>
  <si>
    <t>James Mendoza</t>
  </si>
  <si>
    <t>Kaitlin Garrison</t>
  </si>
  <si>
    <t>B-26116</t>
  </si>
  <si>
    <t>Jeremy Jackson</t>
  </si>
  <si>
    <t>B-26443</t>
  </si>
  <si>
    <t>Dale Craig</t>
  </si>
  <si>
    <t>Joseph Hooper</t>
  </si>
  <si>
    <t>B-25955</t>
  </si>
  <si>
    <t>Alexander Adams</t>
  </si>
  <si>
    <t>Ashlee Mills</t>
  </si>
  <si>
    <t>B-26383</t>
  </si>
  <si>
    <t>Brittany Jenkins</t>
  </si>
  <si>
    <t>Eddie Gonzales</t>
  </si>
  <si>
    <t>B-26999</t>
  </si>
  <si>
    <t>Edward Valencia</t>
  </si>
  <si>
    <t>B-26712</t>
  </si>
  <si>
    <t>Emma Bruce</t>
  </si>
  <si>
    <t>B-26066</t>
  </si>
  <si>
    <t>Carl Wade DDS</t>
  </si>
  <si>
    <t>B-25996</t>
  </si>
  <si>
    <t>Brandon Alvarado</t>
  </si>
  <si>
    <t>Jennifer Clark</t>
  </si>
  <si>
    <t>B-26924</t>
  </si>
  <si>
    <t>David Johnson</t>
  </si>
  <si>
    <t>B-25541</t>
  </si>
  <si>
    <t>April Marquez</t>
  </si>
  <si>
    <t>Joseph Guerrero</t>
  </si>
  <si>
    <t>Michael Hanson</t>
  </si>
  <si>
    <t>B-25196</t>
  </si>
  <si>
    <t>William Hill</t>
  </si>
  <si>
    <t>B-25855</t>
  </si>
  <si>
    <t>Kelsey Huber</t>
  </si>
  <si>
    <t>B-25071</t>
  </si>
  <si>
    <t>Hailey Chandler</t>
  </si>
  <si>
    <t>B-26159</t>
  </si>
  <si>
    <t>Cheyenne Rose</t>
  </si>
  <si>
    <t>Richard Petersen</t>
  </si>
  <si>
    <t>B-26228</t>
  </si>
  <si>
    <t>Kathryn Gray</t>
  </si>
  <si>
    <t>B-25888</t>
  </si>
  <si>
    <t>Victor Collins</t>
  </si>
  <si>
    <t>B-25574</t>
  </si>
  <si>
    <t>Jason Hernandez</t>
  </si>
  <si>
    <t>Jacob Torres</t>
  </si>
  <si>
    <t>B-26938</t>
  </si>
  <si>
    <t>Erin Hernandez</t>
  </si>
  <si>
    <t>Jacob Guzman</t>
  </si>
  <si>
    <t>B-26379</t>
  </si>
  <si>
    <t>Mike Armstrong</t>
  </si>
  <si>
    <t>B-26623</t>
  </si>
  <si>
    <t>Cindy Rowland</t>
  </si>
  <si>
    <t>B-25566</t>
  </si>
  <si>
    <t>Kenneth Matthews</t>
  </si>
  <si>
    <t>Susan Valdez</t>
  </si>
  <si>
    <t>B-26740</t>
  </si>
  <si>
    <t>Stephanie Manning</t>
  </si>
  <si>
    <t>Logan Galloway</t>
  </si>
  <si>
    <t>B-25024</t>
  </si>
  <si>
    <t>Christopher Stone</t>
  </si>
  <si>
    <t>Megan Pitts</t>
  </si>
  <si>
    <t>B-26367</t>
  </si>
  <si>
    <t>Richard Gardner</t>
  </si>
  <si>
    <t>B-26353</t>
  </si>
  <si>
    <t>Samuel Moore</t>
  </si>
  <si>
    <t>Robert Stokes</t>
  </si>
  <si>
    <t>Danielle Ramirez</t>
  </si>
  <si>
    <t>B-25742</t>
  </si>
  <si>
    <t>Taylor White</t>
  </si>
  <si>
    <t>B-26965</t>
  </si>
  <si>
    <t>Jordan Krause</t>
  </si>
  <si>
    <t>B-26038</t>
  </si>
  <si>
    <t>Kimberly King</t>
  </si>
  <si>
    <t>B-25317</t>
  </si>
  <si>
    <t>Sharon Russell</t>
  </si>
  <si>
    <t>B-25970</t>
  </si>
  <si>
    <t>Kevin Cooper</t>
  </si>
  <si>
    <t>B-25590</t>
  </si>
  <si>
    <t>Darrell Ramos</t>
  </si>
  <si>
    <t>B-25580</t>
  </si>
  <si>
    <t>Dr. Terry Alvarado</t>
  </si>
  <si>
    <t>B-25443</t>
  </si>
  <si>
    <t>Kathy Wilson</t>
  </si>
  <si>
    <t>B-25774</t>
  </si>
  <si>
    <t>Brandon Le</t>
  </si>
  <si>
    <t>B-26505</t>
  </si>
  <si>
    <t>Mary Wright</t>
  </si>
  <si>
    <t>B-25163</t>
  </si>
  <si>
    <t>Douglas Reynolds</t>
  </si>
  <si>
    <t>B-26095</t>
  </si>
  <si>
    <t>Leroy Harris</t>
  </si>
  <si>
    <t>B-25768</t>
  </si>
  <si>
    <t>Ricardo Dixon</t>
  </si>
  <si>
    <t>B-25328</t>
  </si>
  <si>
    <t>Debra Smith</t>
  </si>
  <si>
    <t>Jasmine James</t>
  </si>
  <si>
    <t>B-26573</t>
  </si>
  <si>
    <t>Felicia Morton</t>
  </si>
  <si>
    <t>B-25138</t>
  </si>
  <si>
    <t>Sylvia Jenkins</t>
  </si>
  <si>
    <t>B-26803</t>
  </si>
  <si>
    <t>Elizabeth White</t>
  </si>
  <si>
    <t>B-25101</t>
  </si>
  <si>
    <t>Steven Steele</t>
  </si>
  <si>
    <t>B-25827</t>
  </si>
  <si>
    <t>Amanda Ramirez</t>
  </si>
  <si>
    <t>B-25792</t>
  </si>
  <si>
    <t>Kyle Jackson</t>
  </si>
  <si>
    <t>B-25646</t>
  </si>
  <si>
    <t>Sharon Wilkins</t>
  </si>
  <si>
    <t>B-25043</t>
  </si>
  <si>
    <t>Austin Hammond</t>
  </si>
  <si>
    <t>B-26598</t>
  </si>
  <si>
    <t>Jessica Barajas</t>
  </si>
  <si>
    <t>Jamie Jimenez</t>
  </si>
  <si>
    <t>James Carter</t>
  </si>
  <si>
    <t>B-26643</t>
  </si>
  <si>
    <t>John Williams</t>
  </si>
  <si>
    <t>B-25992</t>
  </si>
  <si>
    <t>Alicia Oneill</t>
  </si>
  <si>
    <t>Rebecca Huff</t>
  </si>
  <si>
    <t>Diana Scott</t>
  </si>
  <si>
    <t>B-25532</t>
  </si>
  <si>
    <t>Brian Young</t>
  </si>
  <si>
    <t>B-25564</t>
  </si>
  <si>
    <t>Susan Wright</t>
  </si>
  <si>
    <t>Kayla Banks</t>
  </si>
  <si>
    <t>Zachary Pierce</t>
  </si>
  <si>
    <t>B-26543</t>
  </si>
  <si>
    <t>Nicolas Owen</t>
  </si>
  <si>
    <t>B-25976</t>
  </si>
  <si>
    <t>Martha Carney</t>
  </si>
  <si>
    <t>Francisco Hicks</t>
  </si>
  <si>
    <t>B-25929</t>
  </si>
  <si>
    <t>Matthew Parker</t>
  </si>
  <si>
    <t>B-25497</t>
  </si>
  <si>
    <t>Paul Bryant</t>
  </si>
  <si>
    <t>B-26735</t>
  </si>
  <si>
    <t>Bruce Dennis</t>
  </si>
  <si>
    <t>B-25036</t>
  </si>
  <si>
    <t>Joseph Bates</t>
  </si>
  <si>
    <t>B-25971</t>
  </si>
  <si>
    <t>Kelly Pacheco</t>
  </si>
  <si>
    <t>B-25441</t>
  </si>
  <si>
    <t>Jeffrey Weber</t>
  </si>
  <si>
    <t>Andrew Krueger</t>
  </si>
  <si>
    <t>B-25823</t>
  </si>
  <si>
    <t>Kathleen Cox</t>
  </si>
  <si>
    <t>B-25363</t>
  </si>
  <si>
    <t>Jamie Bradley</t>
  </si>
  <si>
    <t>Robert Martinez</t>
  </si>
  <si>
    <t>B-26445</t>
  </si>
  <si>
    <t>Christopher Rogers</t>
  </si>
  <si>
    <t>B-26724</t>
  </si>
  <si>
    <t>Roberto Parrish</t>
  </si>
  <si>
    <t>B-25447</t>
  </si>
  <si>
    <t>Amber Kennedy</t>
  </si>
  <si>
    <t>B-26904</t>
  </si>
  <si>
    <t>Maria Davis</t>
  </si>
  <si>
    <t>Terry Gilbert</t>
  </si>
  <si>
    <t>Devon Schmitt</t>
  </si>
  <si>
    <t>B-26456</t>
  </si>
  <si>
    <t>Robert Mosley</t>
  </si>
  <si>
    <t>B-25435</t>
  </si>
  <si>
    <t>Paul Scott</t>
  </si>
  <si>
    <t>B-26279</t>
  </si>
  <si>
    <t>Kristin Alvarez</t>
  </si>
  <si>
    <t>Kevin Jackson</t>
  </si>
  <si>
    <t>Mrs. Lauren Potter DDS</t>
  </si>
  <si>
    <t>Jason Brown</t>
  </si>
  <si>
    <t>Jamie Santos</t>
  </si>
  <si>
    <t>B-25770</t>
  </si>
  <si>
    <t>James Taylor</t>
  </si>
  <si>
    <t>B-25715</t>
  </si>
  <si>
    <t>Alicia Vincent</t>
  </si>
  <si>
    <t>Kenneth Adams</t>
  </si>
  <si>
    <t>Shelby Browning</t>
  </si>
  <si>
    <t>B-26961</t>
  </si>
  <si>
    <t>Johnny Hill</t>
  </si>
  <si>
    <t>Nicholas Tucker</t>
  </si>
  <si>
    <t>B-25902</t>
  </si>
  <si>
    <t>Theresa Cline</t>
  </si>
  <si>
    <t>B-26321</t>
  </si>
  <si>
    <t>Christine Wheeler</t>
  </si>
  <si>
    <t>B-25612</t>
  </si>
  <si>
    <t>Carlos Wells</t>
  </si>
  <si>
    <t>B-25605</t>
  </si>
  <si>
    <t>Randall Bell</t>
  </si>
  <si>
    <t>B-25810</t>
  </si>
  <si>
    <t>Kendra Mckinney</t>
  </si>
  <si>
    <t>B-25935</t>
  </si>
  <si>
    <t>Amanda Kim</t>
  </si>
  <si>
    <t>B-26245</t>
  </si>
  <si>
    <t>Megan Morgan</t>
  </si>
  <si>
    <t>Vincent Kramer</t>
  </si>
  <si>
    <t>Raymond Bean</t>
  </si>
  <si>
    <t>B-25346</t>
  </si>
  <si>
    <t>Reginald Hebert</t>
  </si>
  <si>
    <t>Jeremy Vazquez</t>
  </si>
  <si>
    <t>B-25594</t>
  </si>
  <si>
    <t>Michael Stewart</t>
  </si>
  <si>
    <t>Kevin Johnson</t>
  </si>
  <si>
    <t>B-25471</t>
  </si>
  <si>
    <t>Tara Hughes</t>
  </si>
  <si>
    <t>B-25398</t>
  </si>
  <si>
    <t>Sandra Perkins</t>
  </si>
  <si>
    <t>Heather Bell</t>
  </si>
  <si>
    <t>B-25999</t>
  </si>
  <si>
    <t>Nancy Boyd</t>
  </si>
  <si>
    <t>Raymond Reyes</t>
  </si>
  <si>
    <t>B-25159</t>
  </si>
  <si>
    <t>Cassandra Jordan</t>
  </si>
  <si>
    <t>Evelyn Harris</t>
  </si>
  <si>
    <t>Shannon Maynard</t>
  </si>
  <si>
    <t>Marie James</t>
  </si>
  <si>
    <t>B-25496</t>
  </si>
  <si>
    <t>Maria Carroll</t>
  </si>
  <si>
    <t>Jessica Sloan</t>
  </si>
  <si>
    <t>B-25401</t>
  </si>
  <si>
    <t>Scott Craig</t>
  </si>
  <si>
    <t>B-25707</t>
  </si>
  <si>
    <t>Kaitlin Brown</t>
  </si>
  <si>
    <t>B-26225</t>
  </si>
  <si>
    <t>William Beck</t>
  </si>
  <si>
    <t>B-25662</t>
  </si>
  <si>
    <t>Eric Mason</t>
  </si>
  <si>
    <t>Lisa Lowe</t>
  </si>
  <si>
    <t>B-26752</t>
  </si>
  <si>
    <t>Roy Miller</t>
  </si>
  <si>
    <t>Christopher Espinoza</t>
  </si>
  <si>
    <t>B-25640</t>
  </si>
  <si>
    <t>Claire Cole</t>
  </si>
  <si>
    <t>B-25030</t>
  </si>
  <si>
    <t>Eric Nunez</t>
  </si>
  <si>
    <t>B-25504</t>
  </si>
  <si>
    <t>David Bell</t>
  </si>
  <si>
    <t>B-26912</t>
  </si>
  <si>
    <t>Patrick Hensley MD</t>
  </si>
  <si>
    <t>John Cox</t>
  </si>
  <si>
    <t>Michelle Sullivan</t>
  </si>
  <si>
    <t>B-25193</t>
  </si>
  <si>
    <t>Angela Todd</t>
  </si>
  <si>
    <t>B-25106</t>
  </si>
  <si>
    <t>Luke Saunders</t>
  </si>
  <si>
    <t>Dr. Jennifer Benton DVM</t>
  </si>
  <si>
    <t>B-26835</t>
  </si>
  <si>
    <t>Keith Smith</t>
  </si>
  <si>
    <t>B-25836</t>
  </si>
  <si>
    <t>Danielle Mitchell</t>
  </si>
  <si>
    <t>Jesus Hernandez</t>
  </si>
  <si>
    <t>B-26661</t>
  </si>
  <si>
    <t>Jason Norman</t>
  </si>
  <si>
    <t>B-26317</t>
  </si>
  <si>
    <t>Laura Poole</t>
  </si>
  <si>
    <t>B-26839</t>
  </si>
  <si>
    <t>Sarah Wagner</t>
  </si>
  <si>
    <t>B-25735</t>
  </si>
  <si>
    <t>Bryan Baird</t>
  </si>
  <si>
    <t>B-25387</t>
  </si>
  <si>
    <t>Amy Thompson</t>
  </si>
  <si>
    <t>B-25192</t>
  </si>
  <si>
    <t>Ashley Wright</t>
  </si>
  <si>
    <t>B-26844</t>
  </si>
  <si>
    <t>Michelle Lynch</t>
  </si>
  <si>
    <t>Ryan Hale</t>
  </si>
  <si>
    <t>Marie Jefferson</t>
  </si>
  <si>
    <t>B-25236</t>
  </si>
  <si>
    <t>Vanessa Smith</t>
  </si>
  <si>
    <t>B-25940</t>
  </si>
  <si>
    <t>Ryan Foster</t>
  </si>
  <si>
    <t>David Lara</t>
  </si>
  <si>
    <t>B-26765</t>
  </si>
  <si>
    <t>Jonathan Young</t>
  </si>
  <si>
    <t>B-26817</t>
  </si>
  <si>
    <t>Debra Townsend</t>
  </si>
  <si>
    <t>B-26522</t>
  </si>
  <si>
    <t>John Thomas</t>
  </si>
  <si>
    <t>Bryan Anderson</t>
  </si>
  <si>
    <t>Sarah Miller</t>
  </si>
  <si>
    <t>B-25681</t>
  </si>
  <si>
    <t>Robert Hill</t>
  </si>
  <si>
    <t>B-25382</t>
  </si>
  <si>
    <t>Joshua Rojas</t>
  </si>
  <si>
    <t>B-25944</t>
  </si>
  <si>
    <t>Angelica Lewis</t>
  </si>
  <si>
    <t>Jessica Russell</t>
  </si>
  <si>
    <t>B-26980</t>
  </si>
  <si>
    <t>Mary Johnson</t>
  </si>
  <si>
    <t>Joseph Knight</t>
  </si>
  <si>
    <t>B-25780</t>
  </si>
  <si>
    <t>Jessica Greene</t>
  </si>
  <si>
    <t>B-25964</t>
  </si>
  <si>
    <t>Vincent Perez</t>
  </si>
  <si>
    <t>B-26767</t>
  </si>
  <si>
    <t>Dennis Rivera</t>
  </si>
  <si>
    <t>Nancy Keller</t>
  </si>
  <si>
    <t>B-25501</t>
  </si>
  <si>
    <t>Michelle Anderson</t>
  </si>
  <si>
    <t>B-26029</t>
  </si>
  <si>
    <t>Anthony May</t>
  </si>
  <si>
    <t>B-25292</t>
  </si>
  <si>
    <t>Michelle Guerra</t>
  </si>
  <si>
    <t>B-25873</t>
  </si>
  <si>
    <t>Meghan Ballard</t>
  </si>
  <si>
    <t>Brian Wheeler</t>
  </si>
  <si>
    <t>William Rosario</t>
  </si>
  <si>
    <t>B-25444</t>
  </si>
  <si>
    <t>Jessica Hunt</t>
  </si>
  <si>
    <t>Tony Chavez</t>
  </si>
  <si>
    <t>B-26796</t>
  </si>
  <si>
    <t>Mary Crawford</t>
  </si>
  <si>
    <t>B-25537</t>
  </si>
  <si>
    <t>Roger Morrison</t>
  </si>
  <si>
    <t>B-26083</t>
  </si>
  <si>
    <t>Bethany Harrison</t>
  </si>
  <si>
    <t>B-25298</t>
  </si>
  <si>
    <t>Lisa Mcintyre</t>
  </si>
  <si>
    <t>Carolyn Gonzalez</t>
  </si>
  <si>
    <t>Christina Oconnell</t>
  </si>
  <si>
    <t>B-26734</t>
  </si>
  <si>
    <t>James Garcia</t>
  </si>
  <si>
    <t>Emily Frederick</t>
  </si>
  <si>
    <t>Shawn Wise</t>
  </si>
  <si>
    <t>B-25483</t>
  </si>
  <si>
    <t>Carrie Alvarez</t>
  </si>
  <si>
    <t>B-26041</t>
  </si>
  <si>
    <t>Matthew James</t>
  </si>
  <si>
    <t>Jerry Alvarado</t>
  </si>
  <si>
    <t>B-26750</t>
  </si>
  <si>
    <t>Paul Zimmerman</t>
  </si>
  <si>
    <t>B-26138</t>
  </si>
  <si>
    <t>Carl Ryan</t>
  </si>
  <si>
    <t>B-26929</t>
  </si>
  <si>
    <t>Kelly Roberts</t>
  </si>
  <si>
    <t>B-25359</t>
  </si>
  <si>
    <t>Jack Woods</t>
  </si>
  <si>
    <t>B-25738</t>
  </si>
  <si>
    <t>Albert Alexander Jr.</t>
  </si>
  <si>
    <t>Teresa Perez</t>
  </si>
  <si>
    <t>B-25931</t>
  </si>
  <si>
    <t>Amanda Williams</t>
  </si>
  <si>
    <t>B-25706</t>
  </si>
  <si>
    <t>Kristen Lawson</t>
  </si>
  <si>
    <t>B-25352</t>
  </si>
  <si>
    <t>Jacob Stewart</t>
  </si>
  <si>
    <t>B-26909</t>
  </si>
  <si>
    <t>Daniel Brooks</t>
  </si>
  <si>
    <t>B-26296</t>
  </si>
  <si>
    <t>Aaron Dunn</t>
  </si>
  <si>
    <t>B-26112</t>
  </si>
  <si>
    <t>Jacob Martinez</t>
  </si>
  <si>
    <t>Raymond Burgess</t>
  </si>
  <si>
    <t>B-26790</t>
  </si>
  <si>
    <t>Jennifer Cooke</t>
  </si>
  <si>
    <t>B-25986</t>
  </si>
  <si>
    <t>Tyrone White</t>
  </si>
  <si>
    <t>B-25630</t>
  </si>
  <si>
    <t>Charles Williams</t>
  </si>
  <si>
    <t>Amy Page</t>
  </si>
  <si>
    <t>B-26872</t>
  </si>
  <si>
    <t>Scott Gibbs</t>
  </si>
  <si>
    <t>B-25870</t>
  </si>
  <si>
    <t>Angela Roberts</t>
  </si>
  <si>
    <t>B-25991</t>
  </si>
  <si>
    <t>Kyle Hernandez</t>
  </si>
  <si>
    <t>B-25198</t>
  </si>
  <si>
    <t>Cynthia Ferguson</t>
  </si>
  <si>
    <t>B-25189</t>
  </si>
  <si>
    <t>Brandi Garcia</t>
  </si>
  <si>
    <t>Matthew Blake</t>
  </si>
  <si>
    <t>B-26563</t>
  </si>
  <si>
    <t>Lauren Howell</t>
  </si>
  <si>
    <t>B-25548</t>
  </si>
  <si>
    <t>Joseph Wilson</t>
  </si>
  <si>
    <t>B-25965</t>
  </si>
  <si>
    <t>Tanner Vance</t>
  </si>
  <si>
    <t>Michael Nash</t>
  </si>
  <si>
    <t>B-26545</t>
  </si>
  <si>
    <t>Brent Thomas</t>
  </si>
  <si>
    <t>B-26603</t>
  </si>
  <si>
    <t>Harold Mitchell</t>
  </si>
  <si>
    <t>B-26393</t>
  </si>
  <si>
    <t>Ashley Palmer</t>
  </si>
  <si>
    <t>Stephen Hogan</t>
  </si>
  <si>
    <t>B-26628</t>
  </si>
  <si>
    <t>George Ashley</t>
  </si>
  <si>
    <t>Sara Bailey</t>
  </si>
  <si>
    <t>B-25945</t>
  </si>
  <si>
    <t>Tanya Thomas MD</t>
  </si>
  <si>
    <t>B-26565</t>
  </si>
  <si>
    <t>Maria Galvan</t>
  </si>
  <si>
    <t>B-25684</t>
  </si>
  <si>
    <t>Duane Kelly</t>
  </si>
  <si>
    <t>Frank Reynolds</t>
  </si>
  <si>
    <t>B-26612</t>
  </si>
  <si>
    <t>Aaron Kim</t>
  </si>
  <si>
    <t>B-25839</t>
  </si>
  <si>
    <t>David Allen</t>
  </si>
  <si>
    <t>B-25898</t>
  </si>
  <si>
    <t>Monica Lee</t>
  </si>
  <si>
    <t>B-26120</t>
  </si>
  <si>
    <t>Erica Scott</t>
  </si>
  <si>
    <t>B-26426</t>
  </si>
  <si>
    <t>Melissa Mitchell</t>
  </si>
  <si>
    <t>B-26309</t>
  </si>
  <si>
    <t>Joshua Murray</t>
  </si>
  <si>
    <t>John Jones</t>
  </si>
  <si>
    <t>B-26789</t>
  </si>
  <si>
    <t>Cheryl Johnson</t>
  </si>
  <si>
    <t>B-26420</t>
  </si>
  <si>
    <t>Lisa Farmer</t>
  </si>
  <si>
    <t>Christopher Walker</t>
  </si>
  <si>
    <t>B-26257</t>
  </si>
  <si>
    <t>Elizabeth Coffey</t>
  </si>
  <si>
    <t>Joseph Clark</t>
  </si>
  <si>
    <t>B-25603</t>
  </si>
  <si>
    <t>Jamie Brewer</t>
  </si>
  <si>
    <t>Lauren Boyer</t>
  </si>
  <si>
    <t>B-25010</t>
  </si>
  <si>
    <t>Howard Esparza</t>
  </si>
  <si>
    <t>James Hickman</t>
  </si>
  <si>
    <t>B-25889</t>
  </si>
  <si>
    <t>Jennifer Hernandez</t>
  </si>
  <si>
    <t>Shannon Warren</t>
  </si>
  <si>
    <t>Ashley Aguilar</t>
  </si>
  <si>
    <t>B-26675</t>
  </si>
  <si>
    <t>Daniel Price</t>
  </si>
  <si>
    <t>James Perez</t>
  </si>
  <si>
    <t>B-26168</t>
  </si>
  <si>
    <t>Jerry Smith</t>
  </si>
  <si>
    <t>B-25436</t>
  </si>
  <si>
    <t>Andre Fernandez</t>
  </si>
  <si>
    <t>Anthony West</t>
  </si>
  <si>
    <t>B-25794</t>
  </si>
  <si>
    <t>Amber Flowers</t>
  </si>
  <si>
    <t>B-26495</t>
  </si>
  <si>
    <t>Patricia Davis</t>
  </si>
  <si>
    <t>B-25815</t>
  </si>
  <si>
    <t>Jasmine Gibbs</t>
  </si>
  <si>
    <t>B-25022</t>
  </si>
  <si>
    <t>Nicole Dudley</t>
  </si>
  <si>
    <t>Lori Colon</t>
  </si>
  <si>
    <t>B-26928</t>
  </si>
  <si>
    <t>William Carr</t>
  </si>
  <si>
    <t>B-25905</t>
  </si>
  <si>
    <t>Jeffrey Dixon</t>
  </si>
  <si>
    <t>B-26739</t>
  </si>
  <si>
    <t>Robert Sexton</t>
  </si>
  <si>
    <t>Brooke Gonzalez</t>
  </si>
  <si>
    <t>B-25697</t>
  </si>
  <si>
    <t>Victoria Bryant MD</t>
  </si>
  <si>
    <t>B-25234</t>
  </si>
  <si>
    <t>Nancy Kennedy</t>
  </si>
  <si>
    <t>Andrew Barry</t>
  </si>
  <si>
    <t>B-25665</t>
  </si>
  <si>
    <t>Carlos Wheeler</t>
  </si>
  <si>
    <t>Isabella Roach</t>
  </si>
  <si>
    <t>B-25028</t>
  </si>
  <si>
    <t>Samantha Williams</t>
  </si>
  <si>
    <t>B-26659</t>
  </si>
  <si>
    <t>Samuel Little MD</t>
  </si>
  <si>
    <t>B-25966</t>
  </si>
  <si>
    <t>Paul Taylor</t>
  </si>
  <si>
    <t>Susan Baker</t>
  </si>
  <si>
    <t>B-25350</t>
  </si>
  <si>
    <t>Mark Fry</t>
  </si>
  <si>
    <t>B-26370</t>
  </si>
  <si>
    <t>Megan Mclean</t>
  </si>
  <si>
    <t>B-26298</t>
  </si>
  <si>
    <t>Caitlin Hunt</t>
  </si>
  <si>
    <t>Jenna Holland</t>
  </si>
  <si>
    <t>Stephanie Oconnell</t>
  </si>
  <si>
    <t>B-25068</t>
  </si>
  <si>
    <t>Andrea Hill</t>
  </si>
  <si>
    <t>Row Labels</t>
  </si>
  <si>
    <t>Grand Total</t>
  </si>
  <si>
    <t>Sum of Amount</t>
  </si>
  <si>
    <t>Count of Category</t>
  </si>
  <si>
    <t>Year</t>
  </si>
  <si>
    <t>Month</t>
  </si>
  <si>
    <t>Count of Order ID</t>
  </si>
  <si>
    <t>Day</t>
  </si>
  <si>
    <t>Sum of Quantity</t>
  </si>
  <si>
    <t>Sum of Profit</t>
  </si>
  <si>
    <t>TOTAL PROFIT FROM ELECTRONIC IN 2024</t>
  </si>
  <si>
    <t>AVERAGE PROFIT IN CALIFORNIA</t>
  </si>
  <si>
    <t>TOTAL SALES FROM BUFFALO IN 2023</t>
  </si>
  <si>
    <t>Label</t>
  </si>
  <si>
    <t>HIGH = PROFIT &gt; 2500</t>
  </si>
  <si>
    <t>MEDIUM = PROFIT &gt;1000</t>
  </si>
  <si>
    <t>LOW = PROFIT &lt; 1000</t>
  </si>
  <si>
    <t>Range</t>
  </si>
  <si>
    <t>States</t>
  </si>
  <si>
    <t>Sum of Profit Margin</t>
  </si>
  <si>
    <t>Count of PaymentMode</t>
  </si>
  <si>
    <t>01</t>
  </si>
  <si>
    <t>02</t>
  </si>
  <si>
    <t>03</t>
  </si>
  <si>
    <t>04</t>
  </si>
  <si>
    <t>05</t>
  </si>
  <si>
    <t>06</t>
  </si>
  <si>
    <t>07</t>
  </si>
  <si>
    <t>08</t>
  </si>
  <si>
    <t>09</t>
  </si>
  <si>
    <t>10</t>
  </si>
  <si>
    <t>11</t>
  </si>
  <si>
    <t>12</t>
  </si>
  <si>
    <t xml:space="preserve">       TOTAL PROFIT</t>
  </si>
  <si>
    <t xml:space="preserve">      TOTAL SUM</t>
  </si>
  <si>
    <t>Product</t>
  </si>
  <si>
    <t>Count Product</t>
  </si>
  <si>
    <t>Sum Of Product</t>
  </si>
  <si>
    <t>Count of Sub-Category</t>
  </si>
  <si>
    <t>Count Of Sub- Category</t>
  </si>
  <si>
    <t>Sub - category</t>
  </si>
  <si>
    <t>monthly</t>
  </si>
  <si>
    <t>Payment Method</t>
  </si>
  <si>
    <t>Cities</t>
  </si>
  <si>
    <t>Years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</si>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</sst>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gt;=1000000]&quot;$&quot;0.0,,&quot;M&quot;;[&gt;=1000]&quot;$&quot;0.0,&quot;K&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8"/>
      <name val="Calibri"/>
      <family val="2"/>
      <scheme val="minor"/>
    </font>
    <font>
      <sz val="11"/>
      <color theme="1"/>
      <name val="Cambria"/>
      <family val="1"/>
    </font>
    <font>
      <sz val="11"/>
      <color theme="1"/>
      <name val="Symbol"/>
      <family val="1"/>
      <charset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3A4F7"/>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9" fillId="0" borderId="0" xfId="0" applyFont="1"/>
    <xf numFmtId="44" fontId="0" fillId="0" borderId="0" xfId="0" applyNumberFormat="1"/>
    <xf numFmtId="164" fontId="0" fillId="0" borderId="0" xfId="0" applyNumberFormat="1"/>
    <xf numFmtId="0" fontId="21" fillId="0" borderId="0" xfId="0" applyFont="1"/>
    <xf numFmtId="0" fontId="21" fillId="0" borderId="0" xfId="0" applyFont="1" applyAlignment="1">
      <alignment vertical="center"/>
    </xf>
    <xf numFmtId="0" fontId="22" fillId="0" borderId="0" xfId="0" applyFont="1" applyAlignment="1">
      <alignment horizontal="left" vertical="center" indent="2"/>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33" borderId="0" xfId="0" applyFont="1" applyFill="1"/>
    <xf numFmtId="0" fontId="19" fillId="33" borderId="0" xfId="0" applyFont="1" applyFill="1"/>
    <xf numFmtId="0" fontId="16"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19" formatCode="m/d/yyyy"/>
    </dxf>
    <dxf>
      <numFmt numFmtId="164" formatCode="[&gt;=1000000]&quot;$&quot;0.0,,&quot;M&quot;;[&gt;=1000]&quot;$&quot;0.0,&quot;K&quot;;0"/>
    </dxf>
    <dxf>
      <numFmt numFmtId="0" formatCode="General"/>
    </dxf>
    <dxf>
      <numFmt numFmtId="34" formatCode="_(&quot;$&quot;* #,##0.00_);_(&quot;$&quot;* \(#,##0.00\);_(&quot;$&quot;* &quot;-&quot;??_);_(@_)"/>
    </dxf>
    <dxf>
      <numFmt numFmtId="0" formatCode="General"/>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64" formatCode="[&gt;=1000000]&quot;$&quot;0.0,,&quot;M&quot;;[&gt;=1000]&quot;$&quot;0.0,&quot;K&quot;;0"/>
    </dxf>
    <dxf>
      <fill>
        <patternFill>
          <bgColor theme="3" tint="-0.24994659260841701"/>
        </patternFill>
      </fill>
    </dxf>
    <dxf>
      <font>
        <strike val="0"/>
        <color theme="0"/>
        <name val="Calibri"/>
        <family val="2"/>
        <scheme val="minor"/>
      </font>
      <fill>
        <gradientFill degree="90">
          <stop position="0">
            <color theme="3" tint="0.40000610370189521"/>
          </stop>
          <stop position="1">
            <color theme="3" tint="0.40000610370189521"/>
          </stop>
        </gradientFill>
      </fill>
      <border>
        <left/>
        <right/>
        <top/>
        <bottom/>
      </border>
    </dxf>
  </dxfs>
  <tableStyles count="2" defaultTableStyle="TableStyleMedium2" defaultPivotStyle="PivotStyleLight16">
    <tableStyle name="Slicer Style 1" pivot="0" table="0" count="1" xr9:uid="{B4B500C6-28BB-494D-B088-F44BD7D26B0F}">
      <tableStyleElement type="wholeTable" dxfId="39"/>
    </tableStyle>
    <tableStyle name="Slicer Style 2" pivot="0" table="0" count="1" xr9:uid="{6C0AF10D-DB70-44C7-8245-37A792A4C947}">
      <tableStyleElement type="wholeTable" dxfId="38"/>
    </tableStyle>
  </tableStyles>
  <colors>
    <mruColors>
      <color rgb="FF151A21"/>
      <color rgb="FFC5C3C3"/>
      <color rgb="FF918B8B"/>
      <color rgb="FFDCDC24"/>
      <color rgb="FF404F64"/>
      <color rgb="FF808000"/>
      <color rgb="FF000000"/>
      <color rgb="FF93830B"/>
      <color rgb="FFF9FC6A"/>
      <color rgb="FF80808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dashbord.xlsx]ORDER ACROSS EACH YEAR!PivotTable1</c:name>
    <c:fmtId val="0"/>
  </c:pivotSource>
  <c:chart>
    <c:autoTitleDeleted val="1"/>
    <c:pivotFmts>
      <c:pivotFmt>
        <c:idx val="0"/>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ACROSS EACH YEAR'!$B$3</c:f>
              <c:strCache>
                <c:ptCount val="1"/>
                <c:pt idx="0">
                  <c:v>Total</c:v>
                </c:pt>
              </c:strCache>
            </c:strRef>
          </c:tx>
          <c:spPr>
            <a:ln w="28575" cap="rnd">
              <a:solidFill>
                <a:schemeClr val="tx2">
                  <a:lumMod val="75000"/>
                </a:schemeClr>
              </a:solidFill>
              <a:round/>
            </a:ln>
            <a:effectLst/>
          </c:spPr>
          <c:marker>
            <c:symbol val="none"/>
          </c:marker>
          <c:cat>
            <c:strRef>
              <c:f>'ORDER ACROSS EACH YEAR'!$A$4:$A$10</c:f>
              <c:strCache>
                <c:ptCount val="6"/>
                <c:pt idx="0">
                  <c:v>2020</c:v>
                </c:pt>
                <c:pt idx="1">
                  <c:v>2021</c:v>
                </c:pt>
                <c:pt idx="2">
                  <c:v>2022</c:v>
                </c:pt>
                <c:pt idx="3">
                  <c:v>2023</c:v>
                </c:pt>
                <c:pt idx="4">
                  <c:v>2024</c:v>
                </c:pt>
                <c:pt idx="5">
                  <c:v>2025</c:v>
                </c:pt>
              </c:strCache>
            </c:strRef>
          </c:cat>
          <c:val>
            <c:numRef>
              <c:f>'ORDER ACROSS EACH YEAR'!$B$4:$B$10</c:f>
              <c:numCache>
                <c:formatCode>General</c:formatCode>
                <c:ptCount val="6"/>
                <c:pt idx="0">
                  <c:v>171</c:v>
                </c:pt>
                <c:pt idx="1">
                  <c:v>217</c:v>
                </c:pt>
                <c:pt idx="2">
                  <c:v>288</c:v>
                </c:pt>
                <c:pt idx="3">
                  <c:v>234</c:v>
                </c:pt>
                <c:pt idx="4">
                  <c:v>240</c:v>
                </c:pt>
                <c:pt idx="5">
                  <c:v>44</c:v>
                </c:pt>
              </c:numCache>
            </c:numRef>
          </c:val>
          <c:smooth val="0"/>
          <c:extLst>
            <c:ext xmlns:c16="http://schemas.microsoft.com/office/drawing/2014/chart" uri="{C3380CC4-5D6E-409C-BE32-E72D297353CC}">
              <c16:uniqueId val="{00000000-2619-4D08-A86B-3C65BF60E8AA}"/>
            </c:ext>
          </c:extLst>
        </c:ser>
        <c:dLbls>
          <c:showLegendKey val="0"/>
          <c:showVal val="0"/>
          <c:showCatName val="0"/>
          <c:showSerName val="0"/>
          <c:showPercent val="0"/>
          <c:showBubbleSize val="0"/>
        </c:dLbls>
        <c:smooth val="0"/>
        <c:axId val="563945072"/>
        <c:axId val="563960432"/>
      </c:lineChart>
      <c:catAx>
        <c:axId val="56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960432"/>
        <c:crosses val="autoZero"/>
        <c:auto val="1"/>
        <c:lblAlgn val="ctr"/>
        <c:lblOffset val="100"/>
        <c:noMultiLvlLbl val="0"/>
      </c:catAx>
      <c:valAx>
        <c:axId val="56396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94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QUANTITY SOLD BY CITY !PivotTable4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97694618069653E-2"/>
          <c:y val="0.21571165446424459"/>
          <c:w val="0.6372606542738859"/>
          <c:h val="0.48533360961458766"/>
        </c:manualLayout>
      </c:layout>
      <c:barChart>
        <c:barDir val="col"/>
        <c:grouping val="clustered"/>
        <c:varyColors val="0"/>
        <c:ser>
          <c:idx val="0"/>
          <c:order val="0"/>
          <c:tx>
            <c:strRef>
              <c:f>'TOTAL QUANTITY SOLD BY CITY '!$B$3</c:f>
              <c:strCache>
                <c:ptCount val="1"/>
                <c:pt idx="0">
                  <c:v>Count of Category</c:v>
                </c:pt>
              </c:strCache>
            </c:strRef>
          </c:tx>
          <c:spPr>
            <a:solidFill>
              <a:schemeClr val="accent1"/>
            </a:solidFill>
            <a:ln>
              <a:noFill/>
            </a:ln>
            <a:effectLst/>
          </c:spPr>
          <c:invertIfNegative val="0"/>
          <c:cat>
            <c:strRef>
              <c:f>'TOTAL QUANTITY SOLD BY CITY '!$A$4:$A$22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'TOTAL QUANTITY SOLD BY CITY '!$B$4:$B$22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0-14EA-4AA7-AB00-6C2E4E75F952}"/>
            </c:ext>
          </c:extLst>
        </c:ser>
        <c:dLbls>
          <c:showLegendKey val="0"/>
          <c:showVal val="0"/>
          <c:showCatName val="0"/>
          <c:showSerName val="0"/>
          <c:showPercent val="0"/>
          <c:showBubbleSize val="0"/>
        </c:dLbls>
        <c:gapWidth val="219"/>
        <c:axId val="1874132287"/>
        <c:axId val="1874130847"/>
      </c:barChart>
      <c:lineChart>
        <c:grouping val="stacked"/>
        <c:varyColors val="0"/>
        <c:ser>
          <c:idx val="1"/>
          <c:order val="1"/>
          <c:tx>
            <c:strRef>
              <c:f>'TOTAL QUANTITY SOLD BY CITY '!$C$3</c:f>
              <c:strCache>
                <c:ptCount val="1"/>
                <c:pt idx="0">
                  <c:v>Sum of Quantity</c:v>
                </c:pt>
              </c:strCache>
            </c:strRef>
          </c:tx>
          <c:spPr>
            <a:ln w="28575" cap="rnd">
              <a:solidFill>
                <a:schemeClr val="accent2"/>
              </a:solidFill>
              <a:round/>
            </a:ln>
            <a:effectLst/>
          </c:spPr>
          <c:marker>
            <c:symbol val="none"/>
          </c:marker>
          <c:cat>
            <c:strRef>
              <c:f>'TOTAL QUANTITY SOLD BY CITY '!$A$4:$A$22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'TOTAL QUANTITY SOLD BY CITY '!$C$4:$C$22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1-14EA-4AA7-AB00-6C2E4E75F952}"/>
            </c:ext>
          </c:extLst>
        </c:ser>
        <c:dLbls>
          <c:showLegendKey val="0"/>
          <c:showVal val="0"/>
          <c:showCatName val="0"/>
          <c:showSerName val="0"/>
          <c:showPercent val="0"/>
          <c:showBubbleSize val="0"/>
        </c:dLbls>
        <c:marker val="1"/>
        <c:smooth val="0"/>
        <c:axId val="1539073599"/>
        <c:axId val="1539074559"/>
      </c:lineChart>
      <c:catAx>
        <c:axId val="153907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74559"/>
        <c:crosses val="autoZero"/>
        <c:auto val="1"/>
        <c:lblAlgn val="ctr"/>
        <c:lblOffset val="100"/>
        <c:noMultiLvlLbl val="0"/>
      </c:catAx>
      <c:valAx>
        <c:axId val="153907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73599"/>
        <c:crosses val="autoZero"/>
        <c:crossBetween val="between"/>
      </c:valAx>
      <c:valAx>
        <c:axId val="1874130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132287"/>
        <c:crosses val="max"/>
        <c:crossBetween val="between"/>
      </c:valAx>
      <c:catAx>
        <c:axId val="1874132287"/>
        <c:scaling>
          <c:orientation val="minMax"/>
        </c:scaling>
        <c:delete val="1"/>
        <c:axPos val="b"/>
        <c:numFmt formatCode="General" sourceLinked="1"/>
        <c:majorTickMark val="out"/>
        <c:minorTickMark val="none"/>
        <c:tickLblPos val="nextTo"/>
        <c:crossAx val="1874130847"/>
        <c:crosses val="autoZero"/>
        <c:auto val="1"/>
        <c:lblAlgn val="ctr"/>
        <c:lblOffset val="100"/>
        <c:noMultiLvlLbl val="0"/>
      </c:catAx>
      <c:spPr>
        <a:noFill/>
        <a:ln>
          <a:noFill/>
        </a:ln>
        <a:effectLst/>
      </c:spPr>
    </c:plotArea>
    <c:legend>
      <c:legendPos val="r"/>
      <c:layout>
        <c:manualLayout>
          <c:xMode val="edge"/>
          <c:yMode val="edge"/>
          <c:x val="0.79448818897637796"/>
          <c:y val="0.3896191923377999"/>
          <c:w val="0.19867700300349053"/>
          <c:h val="0.26169728783902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dashbord.xlsx]SUM OF QUANTITY BY CITY!PivotTable21</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QUANTITY BY CITY'!$B$3</c:f>
              <c:strCache>
                <c:ptCount val="1"/>
                <c:pt idx="0">
                  <c:v>Total</c:v>
                </c:pt>
              </c:strCache>
            </c:strRef>
          </c:tx>
          <c:spPr>
            <a:solidFill>
              <a:schemeClr val="tx2">
                <a:lumMod val="50000"/>
              </a:schemeClr>
            </a:solidFill>
            <a:ln>
              <a:noFill/>
            </a:ln>
            <a:effectLst/>
          </c:spPr>
          <c:invertIfNegative val="0"/>
          <c:cat>
            <c:strRef>
              <c:f>'SUM OF QUANTITY BY CITY'!$A$4:$A$22</c:f>
              <c:strCache>
                <c:ptCount val="18"/>
                <c:pt idx="0">
                  <c:v>Peoria</c:v>
                </c:pt>
                <c:pt idx="1">
                  <c:v>Houston</c:v>
                </c:pt>
                <c:pt idx="2">
                  <c:v>Tampa</c:v>
                </c:pt>
                <c:pt idx="3">
                  <c:v>Columbus</c:v>
                </c:pt>
                <c:pt idx="4">
                  <c:v>Los Angeles</c:v>
                </c:pt>
                <c:pt idx="5">
                  <c:v>Chicago</c:v>
                </c:pt>
                <c:pt idx="6">
                  <c:v>Cincinnati</c:v>
                </c:pt>
                <c:pt idx="7">
                  <c:v>Austin</c:v>
                </c:pt>
                <c:pt idx="8">
                  <c:v>New York City</c:v>
                </c:pt>
                <c:pt idx="9">
                  <c:v>Springfield</c:v>
                </c:pt>
                <c:pt idx="10">
                  <c:v>San Diego</c:v>
                </c:pt>
                <c:pt idx="11">
                  <c:v>Dallas</c:v>
                </c:pt>
                <c:pt idx="12">
                  <c:v>Miami</c:v>
                </c:pt>
                <c:pt idx="13">
                  <c:v>Cleveland</c:v>
                </c:pt>
                <c:pt idx="14">
                  <c:v>Orlando</c:v>
                </c:pt>
                <c:pt idx="15">
                  <c:v>Rochester</c:v>
                </c:pt>
                <c:pt idx="16">
                  <c:v>San Francisco</c:v>
                </c:pt>
                <c:pt idx="17">
                  <c:v>Buffalo</c:v>
                </c:pt>
              </c:strCache>
            </c:strRef>
          </c:cat>
          <c:val>
            <c:numRef>
              <c:f>'SUM OF QUANTITY BY CITY'!$B$4:$B$22</c:f>
              <c:numCache>
                <c:formatCode>General</c:formatCode>
                <c:ptCount val="18"/>
                <c:pt idx="0">
                  <c:v>511</c:v>
                </c:pt>
                <c:pt idx="1">
                  <c:v>520</c:v>
                </c:pt>
                <c:pt idx="2">
                  <c:v>540</c:v>
                </c:pt>
                <c:pt idx="3">
                  <c:v>584</c:v>
                </c:pt>
                <c:pt idx="4">
                  <c:v>613</c:v>
                </c:pt>
                <c:pt idx="5">
                  <c:v>627</c:v>
                </c:pt>
                <c:pt idx="6">
                  <c:v>645</c:v>
                </c:pt>
                <c:pt idx="7">
                  <c:v>659</c:v>
                </c:pt>
                <c:pt idx="8">
                  <c:v>666</c:v>
                </c:pt>
                <c:pt idx="9">
                  <c:v>682</c:v>
                </c:pt>
                <c:pt idx="10">
                  <c:v>753</c:v>
                </c:pt>
                <c:pt idx="11">
                  <c:v>762</c:v>
                </c:pt>
                <c:pt idx="12">
                  <c:v>785</c:v>
                </c:pt>
                <c:pt idx="13">
                  <c:v>812</c:v>
                </c:pt>
                <c:pt idx="14">
                  <c:v>820</c:v>
                </c:pt>
                <c:pt idx="15">
                  <c:v>836</c:v>
                </c:pt>
                <c:pt idx="16">
                  <c:v>953</c:v>
                </c:pt>
                <c:pt idx="17">
                  <c:v>977</c:v>
                </c:pt>
              </c:numCache>
            </c:numRef>
          </c:val>
          <c:extLst>
            <c:ext xmlns:c16="http://schemas.microsoft.com/office/drawing/2014/chart" uri="{C3380CC4-5D6E-409C-BE32-E72D297353CC}">
              <c16:uniqueId val="{00000000-49C4-4EA3-B034-CDCAAC1EEAAC}"/>
            </c:ext>
          </c:extLst>
        </c:ser>
        <c:dLbls>
          <c:showLegendKey val="0"/>
          <c:showVal val="0"/>
          <c:showCatName val="0"/>
          <c:showSerName val="0"/>
          <c:showPercent val="0"/>
          <c:showBubbleSize val="0"/>
        </c:dLbls>
        <c:gapWidth val="100"/>
        <c:axId val="1993915791"/>
        <c:axId val="1993914351"/>
      </c:barChart>
      <c:catAx>
        <c:axId val="19939157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14351"/>
        <c:crosses val="autoZero"/>
        <c:auto val="1"/>
        <c:lblAlgn val="ctr"/>
        <c:lblOffset val="100"/>
        <c:noMultiLvlLbl val="0"/>
      </c:catAx>
      <c:valAx>
        <c:axId val="199391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1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dashbord.xlsx]HIGHEST METHOD OF PAYMENT METH !PivotTable1</c:name>
    <c:fmtId val="1"/>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METHOD OF PAYMENT METH '!$B$3</c:f>
              <c:strCache>
                <c:ptCount val="1"/>
                <c:pt idx="0">
                  <c:v>Total</c:v>
                </c:pt>
              </c:strCache>
            </c:strRef>
          </c:tx>
          <c:spPr>
            <a:solidFill>
              <a:schemeClr val="tx2">
                <a:lumMod val="75000"/>
              </a:schemeClr>
            </a:solidFill>
            <a:ln>
              <a:noFill/>
            </a:ln>
            <a:effectLst/>
          </c:spPr>
          <c:invertIfNegative val="0"/>
          <c:cat>
            <c:strRef>
              <c:f>'HIGHEST METHOD OF PAYMENT METH '!$A$4:$A$9</c:f>
              <c:strCache>
                <c:ptCount val="5"/>
                <c:pt idx="0">
                  <c:v>Debit Card</c:v>
                </c:pt>
                <c:pt idx="1">
                  <c:v>Credit Card</c:v>
                </c:pt>
                <c:pt idx="2">
                  <c:v>UPI</c:v>
                </c:pt>
                <c:pt idx="3">
                  <c:v>EMI</c:v>
                </c:pt>
                <c:pt idx="4">
                  <c:v>COD</c:v>
                </c:pt>
              </c:strCache>
            </c:strRef>
          </c:cat>
          <c:val>
            <c:numRef>
              <c:f>'HIGHEST METHOD OF PAYMENT METH '!$B$4:$B$9</c:f>
              <c:numCache>
                <c:formatCode>General</c:formatCode>
                <c:ptCount val="5"/>
                <c:pt idx="0">
                  <c:v>260</c:v>
                </c:pt>
                <c:pt idx="1">
                  <c:v>258</c:v>
                </c:pt>
                <c:pt idx="2">
                  <c:v>252</c:v>
                </c:pt>
                <c:pt idx="3">
                  <c:v>218</c:v>
                </c:pt>
                <c:pt idx="4">
                  <c:v>206</c:v>
                </c:pt>
              </c:numCache>
            </c:numRef>
          </c:val>
          <c:extLst>
            <c:ext xmlns:c16="http://schemas.microsoft.com/office/drawing/2014/chart" uri="{C3380CC4-5D6E-409C-BE32-E72D297353CC}">
              <c16:uniqueId val="{00000000-9C52-418B-9C13-1136FA9E4E92}"/>
            </c:ext>
          </c:extLst>
        </c:ser>
        <c:dLbls>
          <c:showLegendKey val="0"/>
          <c:showVal val="0"/>
          <c:showCatName val="0"/>
          <c:showSerName val="0"/>
          <c:showPercent val="0"/>
          <c:showBubbleSize val="0"/>
        </c:dLbls>
        <c:gapWidth val="219"/>
        <c:overlap val="-27"/>
        <c:axId val="89736079"/>
        <c:axId val="89737039"/>
      </c:barChart>
      <c:catAx>
        <c:axId val="897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7039"/>
        <c:crosses val="autoZero"/>
        <c:auto val="1"/>
        <c:lblAlgn val="ctr"/>
        <c:lblOffset val="100"/>
        <c:noMultiLvlLbl val="0"/>
      </c:catAx>
      <c:valAx>
        <c:axId val="8973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6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dashbord.xlsx]MONTHLY TRENDS SALES!PivotTable4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9525" cap="flat" cmpd="sng" algn="ctr">
            <a:solidFill>
              <a:schemeClr val="lt1">
                <a:alpha val="50000"/>
              </a:schemeClr>
            </a:solidFill>
            <a:round/>
          </a:ln>
          <a:effectLst/>
        </c:spPr>
      </c:pivotFmt>
      <c:pivotFmt>
        <c:idx val="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s>
    <c:plotArea>
      <c:layout/>
      <c:barChart>
        <c:barDir val="col"/>
        <c:grouping val="clustered"/>
        <c:varyColors val="0"/>
        <c:ser>
          <c:idx val="0"/>
          <c:order val="0"/>
          <c:tx>
            <c:strRef>
              <c:f>'MONTHLY TRENDS SALES'!$B$3</c:f>
              <c:strCache>
                <c:ptCount val="1"/>
                <c:pt idx="0">
                  <c:v>Total</c:v>
                </c:pt>
              </c:strCache>
            </c:strRef>
          </c:tx>
          <c:spPr>
            <a:solidFill>
              <a:schemeClr val="tx2">
                <a:lumMod val="20000"/>
                <a:lumOff val="80000"/>
              </a:schemeClr>
            </a:solidFill>
            <a:ln w="9525" cap="flat" cmpd="sng" algn="ctr">
              <a:solidFill>
                <a:schemeClr val="lt1">
                  <a:alpha val="50000"/>
                </a:schemeClr>
              </a:solidFill>
              <a:round/>
            </a:ln>
            <a:effectLst/>
          </c:spPr>
          <c:invertIfNegative val="0"/>
          <c:dPt>
            <c:idx val="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A848-4687-B00A-993728A7E1ED}"/>
              </c:ext>
            </c:extLst>
          </c:dPt>
          <c:dPt>
            <c:idx val="1"/>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A848-4687-B00A-993728A7E1ED}"/>
              </c:ext>
            </c:extLst>
          </c:dPt>
          <c:dPt>
            <c:idx val="2"/>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A848-4687-B00A-993728A7E1ED}"/>
              </c:ext>
            </c:extLst>
          </c:dPt>
          <c:dPt>
            <c:idx val="3"/>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A848-4687-B00A-993728A7E1ED}"/>
              </c:ext>
            </c:extLst>
          </c:dPt>
          <c:dPt>
            <c:idx val="4"/>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A848-4687-B00A-993728A7E1ED}"/>
              </c:ext>
            </c:extLst>
          </c:dPt>
          <c:dPt>
            <c:idx val="5"/>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A848-4687-B00A-993728A7E1ED}"/>
              </c:ext>
            </c:extLst>
          </c:dPt>
          <c:dPt>
            <c:idx val="6"/>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A848-4687-B00A-993728A7E1ED}"/>
              </c:ext>
            </c:extLst>
          </c:dPt>
          <c:dPt>
            <c:idx val="7"/>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A848-4687-B00A-993728A7E1ED}"/>
              </c:ext>
            </c:extLst>
          </c:dPt>
          <c:dPt>
            <c:idx val="8"/>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A848-4687-B00A-993728A7E1ED}"/>
              </c:ext>
            </c:extLst>
          </c:dPt>
          <c:dPt>
            <c:idx val="9"/>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A848-4687-B00A-993728A7E1ED}"/>
              </c:ext>
            </c:extLst>
          </c:dPt>
          <c:dPt>
            <c:idx val="11"/>
            <c:invertIfNegative val="0"/>
            <c:bubble3D val="0"/>
            <c:spPr>
              <a:solidFill>
                <a:schemeClr val="tx2">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A848-4687-B00A-993728A7E1ED}"/>
              </c:ext>
            </c:extLst>
          </c:dPt>
          <c:dLbls>
            <c:dLbl>
              <c:idx val="0"/>
              <c:delete val="1"/>
              <c:extLst>
                <c:ext xmlns:c15="http://schemas.microsoft.com/office/drawing/2012/chart" uri="{CE6537A1-D6FC-4f65-9D91-7224C49458BB}"/>
                <c:ext xmlns:c16="http://schemas.microsoft.com/office/drawing/2014/chart" uri="{C3380CC4-5D6E-409C-BE32-E72D297353CC}">
                  <c16:uniqueId val="{0000000B-A848-4687-B00A-993728A7E1ED}"/>
                </c:ext>
              </c:extLst>
            </c:dLbl>
            <c:dLbl>
              <c:idx val="1"/>
              <c:delete val="1"/>
              <c:extLst>
                <c:ext xmlns:c15="http://schemas.microsoft.com/office/drawing/2012/chart" uri="{CE6537A1-D6FC-4f65-9D91-7224C49458BB}"/>
                <c:ext xmlns:c16="http://schemas.microsoft.com/office/drawing/2014/chart" uri="{C3380CC4-5D6E-409C-BE32-E72D297353CC}">
                  <c16:uniqueId val="{0000000A-A848-4687-B00A-993728A7E1ED}"/>
                </c:ext>
              </c:extLst>
            </c:dLbl>
            <c:dLbl>
              <c:idx val="2"/>
              <c:delete val="1"/>
              <c:extLst>
                <c:ext xmlns:c15="http://schemas.microsoft.com/office/drawing/2012/chart" uri="{CE6537A1-D6FC-4f65-9D91-7224C49458BB}"/>
                <c:ext xmlns:c16="http://schemas.microsoft.com/office/drawing/2014/chart" uri="{C3380CC4-5D6E-409C-BE32-E72D297353CC}">
                  <c16:uniqueId val="{00000009-A848-4687-B00A-993728A7E1ED}"/>
                </c:ext>
              </c:extLst>
            </c:dLbl>
            <c:dLbl>
              <c:idx val="3"/>
              <c:delete val="1"/>
              <c:extLst>
                <c:ext xmlns:c15="http://schemas.microsoft.com/office/drawing/2012/chart" uri="{CE6537A1-D6FC-4f65-9D91-7224C49458BB}"/>
                <c:ext xmlns:c16="http://schemas.microsoft.com/office/drawing/2014/chart" uri="{C3380CC4-5D6E-409C-BE32-E72D297353CC}">
                  <c16:uniqueId val="{00000008-A848-4687-B00A-993728A7E1ED}"/>
                </c:ext>
              </c:extLst>
            </c:dLbl>
            <c:dLbl>
              <c:idx val="4"/>
              <c:delete val="1"/>
              <c:extLst>
                <c:ext xmlns:c15="http://schemas.microsoft.com/office/drawing/2012/chart" uri="{CE6537A1-D6FC-4f65-9D91-7224C49458BB}"/>
                <c:ext xmlns:c16="http://schemas.microsoft.com/office/drawing/2014/chart" uri="{C3380CC4-5D6E-409C-BE32-E72D297353CC}">
                  <c16:uniqueId val="{00000007-A848-4687-B00A-993728A7E1ED}"/>
                </c:ext>
              </c:extLst>
            </c:dLbl>
            <c:dLbl>
              <c:idx val="5"/>
              <c:delete val="1"/>
              <c:extLst>
                <c:ext xmlns:c15="http://schemas.microsoft.com/office/drawing/2012/chart" uri="{CE6537A1-D6FC-4f65-9D91-7224C49458BB}"/>
                <c:ext xmlns:c16="http://schemas.microsoft.com/office/drawing/2014/chart" uri="{C3380CC4-5D6E-409C-BE32-E72D297353CC}">
                  <c16:uniqueId val="{00000006-A848-4687-B00A-993728A7E1ED}"/>
                </c:ext>
              </c:extLst>
            </c:dLbl>
            <c:dLbl>
              <c:idx val="6"/>
              <c:delete val="1"/>
              <c:extLst>
                <c:ext xmlns:c15="http://schemas.microsoft.com/office/drawing/2012/chart" uri="{CE6537A1-D6FC-4f65-9D91-7224C49458BB}"/>
                <c:ext xmlns:c16="http://schemas.microsoft.com/office/drawing/2014/chart" uri="{C3380CC4-5D6E-409C-BE32-E72D297353CC}">
                  <c16:uniqueId val="{00000005-A848-4687-B00A-993728A7E1ED}"/>
                </c:ext>
              </c:extLst>
            </c:dLbl>
            <c:dLbl>
              <c:idx val="7"/>
              <c:delete val="1"/>
              <c:extLst>
                <c:ext xmlns:c15="http://schemas.microsoft.com/office/drawing/2012/chart" uri="{CE6537A1-D6FC-4f65-9D91-7224C49458BB}"/>
                <c:ext xmlns:c16="http://schemas.microsoft.com/office/drawing/2014/chart" uri="{C3380CC4-5D6E-409C-BE32-E72D297353CC}">
                  <c16:uniqueId val="{00000004-A848-4687-B00A-993728A7E1ED}"/>
                </c:ext>
              </c:extLst>
            </c:dLbl>
            <c:dLbl>
              <c:idx val="8"/>
              <c:delete val="1"/>
              <c:extLst>
                <c:ext xmlns:c15="http://schemas.microsoft.com/office/drawing/2012/chart" uri="{CE6537A1-D6FC-4f65-9D91-7224C49458BB}"/>
                <c:ext xmlns:c16="http://schemas.microsoft.com/office/drawing/2014/chart" uri="{C3380CC4-5D6E-409C-BE32-E72D297353CC}">
                  <c16:uniqueId val="{00000003-A848-4687-B00A-993728A7E1ED}"/>
                </c:ext>
              </c:extLst>
            </c:dLbl>
            <c:dLbl>
              <c:idx val="9"/>
              <c:delete val="1"/>
              <c:extLst>
                <c:ext xmlns:c15="http://schemas.microsoft.com/office/drawing/2012/chart" uri="{CE6537A1-D6FC-4f65-9D91-7224C49458BB}"/>
                <c:ext xmlns:c16="http://schemas.microsoft.com/office/drawing/2014/chart" uri="{C3380CC4-5D6E-409C-BE32-E72D297353CC}">
                  <c16:uniqueId val="{0000000C-A848-4687-B00A-993728A7E1ED}"/>
                </c:ext>
              </c:extLst>
            </c:dLbl>
            <c:dLbl>
              <c:idx val="11"/>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 xmlns:c16="http://schemas.microsoft.com/office/drawing/2014/chart" uri="{C3380CC4-5D6E-409C-BE32-E72D297353CC}">
                  <c16:uniqueId val="{0000000D-A848-4687-B00A-993728A7E1E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TRENDS SALES'!$A$4:$A$16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'MONTHLY TRENDS SALES'!$B$4:$B$16</c:f>
              <c:numCache>
                <c:formatCode>General</c:formatCode>
                <c:ptCount val="12"/>
                <c:pt idx="0">
                  <c:v>392678</c:v>
                </c:pt>
                <c:pt idx="1">
                  <c:v>450672</c:v>
                </c:pt>
                <c:pt idx="2">
                  <c:v>497247</c:v>
                </c:pt>
                <c:pt idx="3">
                  <c:v>567882</c:v>
                </c:pt>
                <c:pt idx="4">
                  <c:v>581943</c:v>
                </c:pt>
                <c:pt idx="5">
                  <c:v>529028</c:v>
                </c:pt>
                <c:pt idx="6">
                  <c:v>497410</c:v>
                </c:pt>
                <c:pt idx="7">
                  <c:v>517830</c:v>
                </c:pt>
                <c:pt idx="8">
                  <c:v>408236</c:v>
                </c:pt>
                <c:pt idx="9">
                  <c:v>632521</c:v>
                </c:pt>
                <c:pt idx="10">
                  <c:v>451814</c:v>
                </c:pt>
                <c:pt idx="11">
                  <c:v>655378</c:v>
                </c:pt>
              </c:numCache>
            </c:numRef>
          </c:val>
          <c:extLst>
            <c:ext xmlns:c16="http://schemas.microsoft.com/office/drawing/2014/chart" uri="{C3380CC4-5D6E-409C-BE32-E72D297353CC}">
              <c16:uniqueId val="{00000000-A848-4687-B00A-993728A7E1ED}"/>
            </c:ext>
          </c:extLst>
        </c:ser>
        <c:dLbls>
          <c:dLblPos val="inEnd"/>
          <c:showLegendKey val="0"/>
          <c:showVal val="1"/>
          <c:showCatName val="0"/>
          <c:showSerName val="0"/>
          <c:showPercent val="0"/>
          <c:showBubbleSize val="0"/>
        </c:dLbls>
        <c:gapWidth val="65"/>
        <c:axId val="243761631"/>
        <c:axId val="243759711"/>
      </c:barChart>
      <c:catAx>
        <c:axId val="243761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3759711"/>
        <c:crosses val="autoZero"/>
        <c:auto val="1"/>
        <c:lblAlgn val="ctr"/>
        <c:lblOffset val="100"/>
        <c:noMultiLvlLbl val="0"/>
      </c:catAx>
      <c:valAx>
        <c:axId val="243759711"/>
        <c:scaling>
          <c:orientation val="minMax"/>
        </c:scaling>
        <c:delete val="1"/>
        <c:axPos val="l"/>
        <c:numFmt formatCode="General" sourceLinked="1"/>
        <c:majorTickMark val="none"/>
        <c:minorTickMark val="none"/>
        <c:tickLblPos val="nextTo"/>
        <c:crossAx val="2437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AMOUNT BY CATEGORY!PivotTable1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50000"/>
            </a:schemeClr>
          </a:solidFill>
          <a:ln w="19050">
            <a:solidFill>
              <a:schemeClr val="lt1"/>
            </a:solidFill>
          </a:ln>
          <a:effectLst/>
        </c:spPr>
      </c:pivotFmt>
    </c:pivotFmts>
    <c:plotArea>
      <c:layout>
        <c:manualLayout>
          <c:layoutTarget val="inner"/>
          <c:xMode val="edge"/>
          <c:yMode val="edge"/>
          <c:x val="0.23725437445319336"/>
          <c:y val="0.23842592592592593"/>
          <c:w val="0.3888888888888889"/>
          <c:h val="0.64814814814814814"/>
        </c:manualLayout>
      </c:layout>
      <c:doughnutChart>
        <c:varyColors val="1"/>
        <c:ser>
          <c:idx val="0"/>
          <c:order val="0"/>
          <c:tx>
            <c:strRef>
              <c:f>'TOTAL AMOUNT BY CATEGORY'!$B$3</c:f>
              <c:strCache>
                <c:ptCount val="1"/>
                <c:pt idx="0">
                  <c:v>Total</c:v>
                </c:pt>
              </c:strCache>
            </c:strRef>
          </c:tx>
          <c:dPt>
            <c:idx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2-90AB-4B6F-8A61-47E80870252F}"/>
              </c:ext>
            </c:extLst>
          </c:dPt>
          <c:dPt>
            <c:idx val="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4-90AB-4B6F-8A61-47E80870252F}"/>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90AB-4B6F-8A61-47E8087025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AMOUNT BY CATEGORY'!$A$4:$A$7</c:f>
              <c:strCache>
                <c:ptCount val="3"/>
                <c:pt idx="0">
                  <c:v>Electronics</c:v>
                </c:pt>
                <c:pt idx="1">
                  <c:v>Furniture</c:v>
                </c:pt>
                <c:pt idx="2">
                  <c:v>Office Supplies</c:v>
                </c:pt>
              </c:strCache>
            </c:strRef>
          </c:cat>
          <c:val>
            <c:numRef>
              <c:f>'TOTAL AMOUNT BY CATEGORY'!$B$4:$B$7</c:f>
              <c:numCache>
                <c:formatCode>[&gt;=1000000]"$"0.0,,"M";[&gt;=1000]"$"0.0,"K";0</c:formatCode>
                <c:ptCount val="3"/>
                <c:pt idx="0">
                  <c:v>2054456</c:v>
                </c:pt>
                <c:pt idx="1">
                  <c:v>2038673</c:v>
                </c:pt>
                <c:pt idx="2">
                  <c:v>2089510</c:v>
                </c:pt>
              </c:numCache>
            </c:numRef>
          </c:val>
          <c:extLst>
            <c:ext xmlns:c16="http://schemas.microsoft.com/office/drawing/2014/chart" uri="{C3380CC4-5D6E-409C-BE32-E72D297353CC}">
              <c16:uniqueId val="{00000000-90AB-4B6F-8A61-47E80870252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 QUANTITY SLD BY CITY AND CATEG!PivotTable2</c:name>
    <c:fmtId val="0"/>
  </c:pivotSource>
  <c:chart>
    <c:autoTitleDeleted val="0"/>
    <c:pivotFmts>
      <c:pivotFmt>
        <c:idx val="0"/>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 QUANTITY SLD BY CITY AND CATEG'!$C$3</c:f>
              <c:strCache>
                <c:ptCount val="1"/>
                <c:pt idx="0">
                  <c:v>Count of Category</c:v>
                </c:pt>
              </c:strCache>
            </c:strRef>
          </c:tx>
          <c:spPr>
            <a:solidFill>
              <a:schemeClr val="tx2">
                <a:lumMod val="75000"/>
              </a:schemeClr>
            </a:solidFill>
            <a:ln>
              <a:noFill/>
            </a:ln>
            <a:effectLst/>
          </c:spPr>
          <c:invertIfNegative val="0"/>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CATEG'!$C$4:$C$22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1-5B00-49B9-883D-372643A887FC}"/>
            </c:ext>
          </c:extLst>
        </c:ser>
        <c:dLbls>
          <c:showLegendKey val="0"/>
          <c:showVal val="0"/>
          <c:showCatName val="0"/>
          <c:showSerName val="0"/>
          <c:showPercent val="0"/>
          <c:showBubbleSize val="0"/>
        </c:dLbls>
        <c:gapWidth val="219"/>
        <c:axId val="858909695"/>
        <c:axId val="858910175"/>
      </c:barChart>
      <c:lineChart>
        <c:grouping val="stacked"/>
        <c:varyColors val="0"/>
        <c:ser>
          <c:idx val="0"/>
          <c:order val="0"/>
          <c:tx>
            <c:strRef>
              <c:f>' QUANTITY SLD BY CITY AND CATEG'!$B$3</c:f>
              <c:strCache>
                <c:ptCount val="1"/>
                <c:pt idx="0">
                  <c:v>Sum of Quantity</c:v>
                </c:pt>
              </c:strCache>
            </c:strRef>
          </c:tx>
          <c:spPr>
            <a:ln w="28575" cap="rnd">
              <a:solidFill>
                <a:schemeClr val="tx2">
                  <a:lumMod val="20000"/>
                  <a:lumOff val="80000"/>
                </a:schemeClr>
              </a:solidFill>
              <a:round/>
            </a:ln>
            <a:effectLst/>
          </c:spPr>
          <c:marker>
            <c:symbol val="none"/>
          </c:marker>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CATEG'!$B$4:$B$22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0-5B00-49B9-883D-372643A887FC}"/>
            </c:ext>
          </c:extLst>
        </c:ser>
        <c:dLbls>
          <c:showLegendKey val="0"/>
          <c:showVal val="0"/>
          <c:showCatName val="0"/>
          <c:showSerName val="0"/>
          <c:showPercent val="0"/>
          <c:showBubbleSize val="0"/>
        </c:dLbls>
        <c:marker val="1"/>
        <c:smooth val="0"/>
        <c:axId val="858919775"/>
        <c:axId val="858913535"/>
      </c:lineChart>
      <c:catAx>
        <c:axId val="8589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10175"/>
        <c:crosses val="autoZero"/>
        <c:auto val="1"/>
        <c:lblAlgn val="ctr"/>
        <c:lblOffset val="100"/>
        <c:noMultiLvlLbl val="0"/>
      </c:catAx>
      <c:valAx>
        <c:axId val="85891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09695"/>
        <c:crosses val="autoZero"/>
        <c:crossBetween val="between"/>
      </c:valAx>
      <c:valAx>
        <c:axId val="858913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19775"/>
        <c:crosses val="max"/>
        <c:crossBetween val="between"/>
      </c:valAx>
      <c:catAx>
        <c:axId val="858919775"/>
        <c:scaling>
          <c:orientation val="minMax"/>
        </c:scaling>
        <c:delete val="1"/>
        <c:axPos val="b"/>
        <c:numFmt formatCode="General" sourceLinked="1"/>
        <c:majorTickMark val="out"/>
        <c:minorTickMark val="none"/>
        <c:tickLblPos val="nextTo"/>
        <c:crossAx val="8589135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dashbord.xlsx]SUM OF QUANTITY BY CITY!PivotTable21</c:name>
    <c:fmtId val="19"/>
  </c:pivotSource>
  <c:chart>
    <c:autoTitleDeleted val="1"/>
    <c:pivotFmts>
      <c:pivotFmt>
        <c:idx val="0"/>
        <c:spPr>
          <a:solidFill>
            <a:schemeClr val="tx2">
              <a:lumMod val="50000"/>
            </a:scheme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pivotFmt>
    </c:pivotFmts>
    <c:plotArea>
      <c:layout>
        <c:manualLayout>
          <c:layoutTarget val="inner"/>
          <c:xMode val="edge"/>
          <c:yMode val="edge"/>
          <c:x val="0.17389276522705979"/>
          <c:y val="8.7597786573073003E-2"/>
          <c:w val="0.80277825563810401"/>
          <c:h val="0.80427345313091814"/>
        </c:manualLayout>
      </c:layout>
      <c:barChart>
        <c:barDir val="bar"/>
        <c:grouping val="clustered"/>
        <c:varyColors val="0"/>
        <c:ser>
          <c:idx val="0"/>
          <c:order val="0"/>
          <c:tx>
            <c:strRef>
              <c:f>'SUM OF QUANTITY BY CITY'!$B$3</c:f>
              <c:strCache>
                <c:ptCount val="1"/>
                <c:pt idx="0">
                  <c:v>Total</c:v>
                </c:pt>
              </c:strCache>
            </c:strRef>
          </c:tx>
          <c:spPr>
            <a:solidFill>
              <a:schemeClr val="tx2">
                <a:lumMod val="20000"/>
                <a:lumOff val="80000"/>
              </a:schemeClr>
            </a:solidFill>
            <a:ln>
              <a:noFill/>
            </a:ln>
            <a:effectLst/>
          </c:spPr>
          <c:invertIfNegative val="0"/>
          <c:dPt>
            <c:idx val="17"/>
            <c:invertIfNegative val="0"/>
            <c:bubble3D val="0"/>
            <c:spPr>
              <a:solidFill>
                <a:schemeClr val="tx2">
                  <a:lumMod val="50000"/>
                </a:schemeClr>
              </a:solidFill>
              <a:ln>
                <a:noFill/>
              </a:ln>
              <a:effectLst/>
            </c:spPr>
            <c:extLst>
              <c:ext xmlns:c16="http://schemas.microsoft.com/office/drawing/2014/chart" uri="{C3380CC4-5D6E-409C-BE32-E72D297353CC}">
                <c16:uniqueId val="{00000000-9C2C-4575-9566-CE4B00BA4A71}"/>
              </c:ext>
            </c:extLst>
          </c:dPt>
          <c:cat>
            <c:strRef>
              <c:f>'SUM OF QUANTITY BY CITY'!$A$4:$A$22</c:f>
              <c:strCache>
                <c:ptCount val="18"/>
                <c:pt idx="0">
                  <c:v>Peoria</c:v>
                </c:pt>
                <c:pt idx="1">
                  <c:v>Houston</c:v>
                </c:pt>
                <c:pt idx="2">
                  <c:v>Tampa</c:v>
                </c:pt>
                <c:pt idx="3">
                  <c:v>Columbus</c:v>
                </c:pt>
                <c:pt idx="4">
                  <c:v>Los Angeles</c:v>
                </c:pt>
                <c:pt idx="5">
                  <c:v>Chicago</c:v>
                </c:pt>
                <c:pt idx="6">
                  <c:v>Cincinnati</c:v>
                </c:pt>
                <c:pt idx="7">
                  <c:v>Austin</c:v>
                </c:pt>
                <c:pt idx="8">
                  <c:v>New York City</c:v>
                </c:pt>
                <c:pt idx="9">
                  <c:v>Springfield</c:v>
                </c:pt>
                <c:pt idx="10">
                  <c:v>San Diego</c:v>
                </c:pt>
                <c:pt idx="11">
                  <c:v>Dallas</c:v>
                </c:pt>
                <c:pt idx="12">
                  <c:v>Miami</c:v>
                </c:pt>
                <c:pt idx="13">
                  <c:v>Cleveland</c:v>
                </c:pt>
                <c:pt idx="14">
                  <c:v>Orlando</c:v>
                </c:pt>
                <c:pt idx="15">
                  <c:v>Rochester</c:v>
                </c:pt>
                <c:pt idx="16">
                  <c:v>San Francisco</c:v>
                </c:pt>
                <c:pt idx="17">
                  <c:v>Buffalo</c:v>
                </c:pt>
              </c:strCache>
            </c:strRef>
          </c:cat>
          <c:val>
            <c:numRef>
              <c:f>'SUM OF QUANTITY BY CITY'!$B$4:$B$22</c:f>
              <c:numCache>
                <c:formatCode>General</c:formatCode>
                <c:ptCount val="18"/>
                <c:pt idx="0">
                  <c:v>511</c:v>
                </c:pt>
                <c:pt idx="1">
                  <c:v>520</c:v>
                </c:pt>
                <c:pt idx="2">
                  <c:v>540</c:v>
                </c:pt>
                <c:pt idx="3">
                  <c:v>584</c:v>
                </c:pt>
                <c:pt idx="4">
                  <c:v>613</c:v>
                </c:pt>
                <c:pt idx="5">
                  <c:v>627</c:v>
                </c:pt>
                <c:pt idx="6">
                  <c:v>645</c:v>
                </c:pt>
                <c:pt idx="7">
                  <c:v>659</c:v>
                </c:pt>
                <c:pt idx="8">
                  <c:v>666</c:v>
                </c:pt>
                <c:pt idx="9">
                  <c:v>682</c:v>
                </c:pt>
                <c:pt idx="10">
                  <c:v>753</c:v>
                </c:pt>
                <c:pt idx="11">
                  <c:v>762</c:v>
                </c:pt>
                <c:pt idx="12">
                  <c:v>785</c:v>
                </c:pt>
                <c:pt idx="13">
                  <c:v>812</c:v>
                </c:pt>
                <c:pt idx="14">
                  <c:v>820</c:v>
                </c:pt>
                <c:pt idx="15">
                  <c:v>836</c:v>
                </c:pt>
                <c:pt idx="16">
                  <c:v>953</c:v>
                </c:pt>
                <c:pt idx="17">
                  <c:v>977</c:v>
                </c:pt>
              </c:numCache>
            </c:numRef>
          </c:val>
          <c:extLst>
            <c:ext xmlns:c16="http://schemas.microsoft.com/office/drawing/2014/chart" uri="{C3380CC4-5D6E-409C-BE32-E72D297353CC}">
              <c16:uniqueId val="{00000000-8738-4C96-A375-5E79BADDEDEA}"/>
            </c:ext>
          </c:extLst>
        </c:ser>
        <c:dLbls>
          <c:showLegendKey val="0"/>
          <c:showVal val="0"/>
          <c:showCatName val="0"/>
          <c:showSerName val="0"/>
          <c:showPercent val="0"/>
          <c:showBubbleSize val="0"/>
        </c:dLbls>
        <c:gapWidth val="100"/>
        <c:axId val="1993915791"/>
        <c:axId val="1993914351"/>
      </c:barChart>
      <c:catAx>
        <c:axId val="19939157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93914351"/>
        <c:crosses val="autoZero"/>
        <c:auto val="1"/>
        <c:lblAlgn val="ctr"/>
        <c:lblOffset val="100"/>
        <c:noMultiLvlLbl val="0"/>
      </c:catAx>
      <c:valAx>
        <c:axId val="199391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9391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dashbord.xlsx]HIGHEST METHOD OF PAYMENT METH !PivotTable1</c:name>
    <c:fmtId val="3"/>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32288649924279"/>
          <c:y val="0.19747114219091227"/>
          <c:w val="0.88322587590260571"/>
          <c:h val="0.70244704109578904"/>
        </c:manualLayout>
      </c:layout>
      <c:barChart>
        <c:barDir val="col"/>
        <c:grouping val="clustered"/>
        <c:varyColors val="0"/>
        <c:ser>
          <c:idx val="0"/>
          <c:order val="0"/>
          <c:tx>
            <c:strRef>
              <c:f>'HIGHEST METHOD OF PAYMENT METH '!$B$3</c:f>
              <c:strCache>
                <c:ptCount val="1"/>
                <c:pt idx="0">
                  <c:v>Total</c:v>
                </c:pt>
              </c:strCache>
            </c:strRef>
          </c:tx>
          <c:spPr>
            <a:solidFill>
              <a:schemeClr val="tx2">
                <a:lumMod val="75000"/>
              </a:schemeClr>
            </a:solidFill>
            <a:ln>
              <a:noFill/>
            </a:ln>
            <a:effectLst/>
          </c:spPr>
          <c:invertIfNegative val="0"/>
          <c:cat>
            <c:strRef>
              <c:f>'HIGHEST METHOD OF PAYMENT METH '!$A$4:$A$9</c:f>
              <c:strCache>
                <c:ptCount val="5"/>
                <c:pt idx="0">
                  <c:v>Debit Card</c:v>
                </c:pt>
                <c:pt idx="1">
                  <c:v>Credit Card</c:v>
                </c:pt>
                <c:pt idx="2">
                  <c:v>UPI</c:v>
                </c:pt>
                <c:pt idx="3">
                  <c:v>EMI</c:v>
                </c:pt>
                <c:pt idx="4">
                  <c:v>COD</c:v>
                </c:pt>
              </c:strCache>
            </c:strRef>
          </c:cat>
          <c:val>
            <c:numRef>
              <c:f>'HIGHEST METHOD OF PAYMENT METH '!$B$4:$B$9</c:f>
              <c:numCache>
                <c:formatCode>General</c:formatCode>
                <c:ptCount val="5"/>
                <c:pt idx="0">
                  <c:v>260</c:v>
                </c:pt>
                <c:pt idx="1">
                  <c:v>258</c:v>
                </c:pt>
                <c:pt idx="2">
                  <c:v>252</c:v>
                </c:pt>
                <c:pt idx="3">
                  <c:v>218</c:v>
                </c:pt>
                <c:pt idx="4">
                  <c:v>206</c:v>
                </c:pt>
              </c:numCache>
            </c:numRef>
          </c:val>
          <c:extLst>
            <c:ext xmlns:c16="http://schemas.microsoft.com/office/drawing/2014/chart" uri="{C3380CC4-5D6E-409C-BE32-E72D297353CC}">
              <c16:uniqueId val="{00000000-59A2-42BF-A901-E3D73BFEBE6B}"/>
            </c:ext>
          </c:extLst>
        </c:ser>
        <c:dLbls>
          <c:showLegendKey val="0"/>
          <c:showVal val="0"/>
          <c:showCatName val="0"/>
          <c:showSerName val="0"/>
          <c:showPercent val="0"/>
          <c:showBubbleSize val="0"/>
        </c:dLbls>
        <c:gapWidth val="219"/>
        <c:overlap val="-27"/>
        <c:axId val="89736079"/>
        <c:axId val="89737039"/>
      </c:barChart>
      <c:catAx>
        <c:axId val="897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9737039"/>
        <c:crosses val="autoZero"/>
        <c:auto val="1"/>
        <c:lblAlgn val="ctr"/>
        <c:lblOffset val="100"/>
        <c:noMultiLvlLbl val="0"/>
      </c:catAx>
      <c:valAx>
        <c:axId val="8973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9736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dashbord.xlsx]MONTHLY TRENDS SALES!PivotTable4</c:name>
    <c:fmtId val="5"/>
  </c:pivotSource>
  <c:chart>
    <c:autoTitleDeleted val="1"/>
    <c:pivotFmts>
      <c:pivotFmt>
        <c:idx val="0"/>
        <c:spPr>
          <a:solidFill>
            <a:schemeClr val="tx2">
              <a:lumMod val="20000"/>
              <a:lumOff val="8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tx2">
              <a:lumMod val="20000"/>
              <a:lumOff val="80000"/>
            </a:schemeClr>
          </a:solidFill>
          <a:ln w="9525" cap="flat" cmpd="sng" algn="ctr">
            <a:solidFill>
              <a:schemeClr val="lt1">
                <a:alpha val="50000"/>
              </a:schemeClr>
            </a:solidFill>
            <a:round/>
          </a:ln>
          <a:effectLst/>
        </c:spPr>
      </c:pivotFmt>
      <c:pivotFmt>
        <c:idx val="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
        <c:idx val="13"/>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
        <c:idx val="26"/>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tx2">
              <a:lumMod val="50000"/>
            </a:schemeClr>
          </a:solidFill>
          <a:ln w="9525" cap="flat" cmpd="sng" algn="ctr">
            <a:solidFill>
              <a:schemeClr val="lt1">
                <a:alpha val="50000"/>
              </a:schemeClr>
            </a:solidFill>
            <a:round/>
          </a:ln>
          <a:effectLst/>
        </c:spPr>
        <c:dLbl>
          <c:idx val="0"/>
          <c:layout>
            <c:manualLayout>
              <c:x val="-8.6866393090760143E-5"/>
              <c:y val="5.5486220480848919E-2"/>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fld id="{F02FCC30-3D34-47E0-B2E5-6BB5BB78C65C}" type="VALUE">
                  <a:rPr lang="en-US" sz="1100" b="1" cap="none" spc="0">
                    <a:ln w="0"/>
                    <a:solidFill>
                      <a:schemeClr val="tx1"/>
                    </a:solidFill>
                    <a:effectLst>
                      <a:outerShdw blurRad="38100" dist="19050" dir="2700000" algn="tl" rotWithShape="0">
                        <a:schemeClr val="dk1">
                          <a:alpha val="40000"/>
                        </a:schemeClr>
                      </a:outerShdw>
                    </a:effectLst>
                  </a:rPr>
                  <a:pPr>
                    <a:defRPr sz="1050" b="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572893563026664"/>
                  <c:h val="0.15733799943355553"/>
                </c:manualLayout>
              </c15:layout>
              <c15:dlblFieldTable/>
              <c15:showDataLabelsRange val="0"/>
            </c:ext>
          </c:extLst>
        </c:dLbl>
      </c:pivotFmt>
    </c:pivotFmts>
    <c:plotArea>
      <c:layout>
        <c:manualLayout>
          <c:layoutTarget val="inner"/>
          <c:xMode val="edge"/>
          <c:yMode val="edge"/>
          <c:x val="6.051082572024559E-3"/>
          <c:y val="0.14999005287069606"/>
          <c:w val="0.99394891742797542"/>
          <c:h val="0.77066950184192273"/>
        </c:manualLayout>
      </c:layout>
      <c:barChart>
        <c:barDir val="col"/>
        <c:grouping val="clustered"/>
        <c:varyColors val="0"/>
        <c:ser>
          <c:idx val="0"/>
          <c:order val="0"/>
          <c:tx>
            <c:strRef>
              <c:f>'MONTHLY TRENDS SALES'!$B$3</c:f>
              <c:strCache>
                <c:ptCount val="1"/>
                <c:pt idx="0">
                  <c:v>Total</c:v>
                </c:pt>
              </c:strCache>
            </c:strRef>
          </c:tx>
          <c:spPr>
            <a:solidFill>
              <a:schemeClr val="tx2">
                <a:lumMod val="20000"/>
                <a:lumOff val="80000"/>
              </a:schemeClr>
            </a:solidFill>
            <a:ln w="9525" cap="flat" cmpd="sng" algn="ctr">
              <a:solidFill>
                <a:schemeClr val="lt1">
                  <a:alpha val="50000"/>
                </a:schemeClr>
              </a:solidFill>
              <a:round/>
            </a:ln>
            <a:effectLst/>
          </c:spPr>
          <c:invertIfNegative val="0"/>
          <c:dPt>
            <c:idx val="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E41C-480E-8371-28DDF58C4463}"/>
              </c:ext>
            </c:extLst>
          </c:dPt>
          <c:dPt>
            <c:idx val="1"/>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41C-480E-8371-28DDF58C4463}"/>
              </c:ext>
            </c:extLst>
          </c:dPt>
          <c:dPt>
            <c:idx val="2"/>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E41C-480E-8371-28DDF58C4463}"/>
              </c:ext>
            </c:extLst>
          </c:dPt>
          <c:dPt>
            <c:idx val="3"/>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41C-480E-8371-28DDF58C4463}"/>
              </c:ext>
            </c:extLst>
          </c:dPt>
          <c:dPt>
            <c:idx val="4"/>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E41C-480E-8371-28DDF58C4463}"/>
              </c:ext>
            </c:extLst>
          </c:dPt>
          <c:dPt>
            <c:idx val="5"/>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41C-480E-8371-28DDF58C4463}"/>
              </c:ext>
            </c:extLst>
          </c:dPt>
          <c:dPt>
            <c:idx val="6"/>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E41C-480E-8371-28DDF58C4463}"/>
              </c:ext>
            </c:extLst>
          </c:dPt>
          <c:dPt>
            <c:idx val="7"/>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E41C-480E-8371-28DDF58C4463}"/>
              </c:ext>
            </c:extLst>
          </c:dPt>
          <c:dPt>
            <c:idx val="8"/>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E41C-480E-8371-28DDF58C4463}"/>
              </c:ext>
            </c:extLst>
          </c:dPt>
          <c:dPt>
            <c:idx val="9"/>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E41C-480E-8371-28DDF58C4463}"/>
              </c:ext>
            </c:extLst>
          </c:dPt>
          <c:dPt>
            <c:idx val="1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E41C-480E-8371-28DDF58C4463}"/>
              </c:ext>
            </c:extLst>
          </c:dPt>
          <c:dPt>
            <c:idx val="11"/>
            <c:invertIfNegative val="0"/>
            <c:bubble3D val="0"/>
            <c:spPr>
              <a:solidFill>
                <a:schemeClr val="tx2">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E41C-480E-8371-28DDF58C4463}"/>
              </c:ext>
            </c:extLst>
          </c:dPt>
          <c:dLbls>
            <c:dLbl>
              <c:idx val="0"/>
              <c:delete val="1"/>
              <c:extLst>
                <c:ext xmlns:c15="http://schemas.microsoft.com/office/drawing/2012/chart" uri="{CE6537A1-D6FC-4f65-9D91-7224C49458BB}"/>
                <c:ext xmlns:c16="http://schemas.microsoft.com/office/drawing/2014/chart" uri="{C3380CC4-5D6E-409C-BE32-E72D297353CC}">
                  <c16:uniqueId val="{00000002-E41C-480E-8371-28DDF58C4463}"/>
                </c:ext>
              </c:extLst>
            </c:dLbl>
            <c:dLbl>
              <c:idx val="1"/>
              <c:delete val="1"/>
              <c:extLst>
                <c:ext xmlns:c15="http://schemas.microsoft.com/office/drawing/2012/chart" uri="{CE6537A1-D6FC-4f65-9D91-7224C49458BB}"/>
                <c:ext xmlns:c16="http://schemas.microsoft.com/office/drawing/2014/chart" uri="{C3380CC4-5D6E-409C-BE32-E72D297353CC}">
                  <c16:uniqueId val="{00000003-E41C-480E-8371-28DDF58C4463}"/>
                </c:ext>
              </c:extLst>
            </c:dLbl>
            <c:dLbl>
              <c:idx val="2"/>
              <c:delete val="1"/>
              <c:extLst>
                <c:ext xmlns:c15="http://schemas.microsoft.com/office/drawing/2012/chart" uri="{CE6537A1-D6FC-4f65-9D91-7224C49458BB}"/>
                <c:ext xmlns:c16="http://schemas.microsoft.com/office/drawing/2014/chart" uri="{C3380CC4-5D6E-409C-BE32-E72D297353CC}">
                  <c16:uniqueId val="{00000004-E41C-480E-8371-28DDF58C4463}"/>
                </c:ext>
              </c:extLst>
            </c:dLbl>
            <c:dLbl>
              <c:idx val="3"/>
              <c:delete val="1"/>
              <c:extLst>
                <c:ext xmlns:c15="http://schemas.microsoft.com/office/drawing/2012/chart" uri="{CE6537A1-D6FC-4f65-9D91-7224C49458BB}"/>
                <c:ext xmlns:c16="http://schemas.microsoft.com/office/drawing/2014/chart" uri="{C3380CC4-5D6E-409C-BE32-E72D297353CC}">
                  <c16:uniqueId val="{00000005-E41C-480E-8371-28DDF58C4463}"/>
                </c:ext>
              </c:extLst>
            </c:dLbl>
            <c:dLbl>
              <c:idx val="4"/>
              <c:delete val="1"/>
              <c:extLst>
                <c:ext xmlns:c15="http://schemas.microsoft.com/office/drawing/2012/chart" uri="{CE6537A1-D6FC-4f65-9D91-7224C49458BB}"/>
                <c:ext xmlns:c16="http://schemas.microsoft.com/office/drawing/2014/chart" uri="{C3380CC4-5D6E-409C-BE32-E72D297353CC}">
                  <c16:uniqueId val="{00000006-E41C-480E-8371-28DDF58C4463}"/>
                </c:ext>
              </c:extLst>
            </c:dLbl>
            <c:dLbl>
              <c:idx val="5"/>
              <c:delete val="1"/>
              <c:extLst>
                <c:ext xmlns:c15="http://schemas.microsoft.com/office/drawing/2012/chart" uri="{CE6537A1-D6FC-4f65-9D91-7224C49458BB}"/>
                <c:ext xmlns:c16="http://schemas.microsoft.com/office/drawing/2014/chart" uri="{C3380CC4-5D6E-409C-BE32-E72D297353CC}">
                  <c16:uniqueId val="{00000007-E41C-480E-8371-28DDF58C4463}"/>
                </c:ext>
              </c:extLst>
            </c:dLbl>
            <c:dLbl>
              <c:idx val="6"/>
              <c:delete val="1"/>
              <c:extLst>
                <c:ext xmlns:c15="http://schemas.microsoft.com/office/drawing/2012/chart" uri="{CE6537A1-D6FC-4f65-9D91-7224C49458BB}"/>
                <c:ext xmlns:c16="http://schemas.microsoft.com/office/drawing/2014/chart" uri="{C3380CC4-5D6E-409C-BE32-E72D297353CC}">
                  <c16:uniqueId val="{00000008-E41C-480E-8371-28DDF58C4463}"/>
                </c:ext>
              </c:extLst>
            </c:dLbl>
            <c:dLbl>
              <c:idx val="7"/>
              <c:delete val="1"/>
              <c:extLst>
                <c:ext xmlns:c15="http://schemas.microsoft.com/office/drawing/2012/chart" uri="{CE6537A1-D6FC-4f65-9D91-7224C49458BB}"/>
                <c:ext xmlns:c16="http://schemas.microsoft.com/office/drawing/2014/chart" uri="{C3380CC4-5D6E-409C-BE32-E72D297353CC}">
                  <c16:uniqueId val="{00000009-E41C-480E-8371-28DDF58C4463}"/>
                </c:ext>
              </c:extLst>
            </c:dLbl>
            <c:dLbl>
              <c:idx val="8"/>
              <c:delete val="1"/>
              <c:extLst>
                <c:ext xmlns:c15="http://schemas.microsoft.com/office/drawing/2012/chart" uri="{CE6537A1-D6FC-4f65-9D91-7224C49458BB}"/>
                <c:ext xmlns:c16="http://schemas.microsoft.com/office/drawing/2014/chart" uri="{C3380CC4-5D6E-409C-BE32-E72D297353CC}">
                  <c16:uniqueId val="{0000000A-E41C-480E-8371-28DDF58C4463}"/>
                </c:ext>
              </c:extLst>
            </c:dLbl>
            <c:dLbl>
              <c:idx val="9"/>
              <c:delete val="1"/>
              <c:extLst>
                <c:ext xmlns:c15="http://schemas.microsoft.com/office/drawing/2012/chart" uri="{CE6537A1-D6FC-4f65-9D91-7224C49458BB}"/>
                <c:ext xmlns:c16="http://schemas.microsoft.com/office/drawing/2014/chart" uri="{C3380CC4-5D6E-409C-BE32-E72D297353CC}">
                  <c16:uniqueId val="{0000000B-E41C-480E-8371-28DDF58C4463}"/>
                </c:ext>
              </c:extLst>
            </c:dLbl>
            <c:dLbl>
              <c:idx val="10"/>
              <c:delete val="1"/>
              <c:extLst>
                <c:ext xmlns:c15="http://schemas.microsoft.com/office/drawing/2012/chart" uri="{CE6537A1-D6FC-4f65-9D91-7224C49458BB}"/>
                <c:ext xmlns:c16="http://schemas.microsoft.com/office/drawing/2014/chart" uri="{C3380CC4-5D6E-409C-BE32-E72D297353CC}">
                  <c16:uniqueId val="{0000000C-E41C-480E-8371-28DDF58C4463}"/>
                </c:ext>
              </c:extLst>
            </c:dLbl>
            <c:dLbl>
              <c:idx val="11"/>
              <c:layout>
                <c:manualLayout>
                  <c:x val="-8.6866393090760143E-5"/>
                  <c:y val="5.5486220480848919E-2"/>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fld id="{F02FCC30-3D34-47E0-B2E5-6BB5BB78C65C}" type="VALUE">
                      <a:rPr lang="en-US" sz="1100" b="1" cap="none" spc="0">
                        <a:ln w="0"/>
                        <a:solidFill>
                          <a:schemeClr val="tx1"/>
                        </a:solidFill>
                        <a:effectLst>
                          <a:outerShdw blurRad="38100" dist="19050" dir="2700000" algn="tl" rotWithShape="0">
                            <a:schemeClr val="dk1">
                              <a:alpha val="40000"/>
                            </a:schemeClr>
                          </a:outerShdw>
                        </a:effectLst>
                      </a:rPr>
                      <a:pPr>
                        <a:defRPr sz="1050" b="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572893563026664"/>
                      <c:h val="0.15733799943355553"/>
                    </c:manualLayout>
                  </c15:layout>
                  <c15:dlblFieldTable/>
                  <c15:showDataLabelsRange val="0"/>
                </c:ext>
                <c:ext xmlns:c16="http://schemas.microsoft.com/office/drawing/2014/chart" uri="{C3380CC4-5D6E-409C-BE32-E72D297353CC}">
                  <c16:uniqueId val="{00000001-E41C-480E-8371-28DDF58C44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TRENDS SALES'!$A$4:$A$16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'MONTHLY TRENDS SALES'!$B$4:$B$16</c:f>
              <c:numCache>
                <c:formatCode>General</c:formatCode>
                <c:ptCount val="12"/>
                <c:pt idx="0">
                  <c:v>392678</c:v>
                </c:pt>
                <c:pt idx="1">
                  <c:v>450672</c:v>
                </c:pt>
                <c:pt idx="2">
                  <c:v>497247</c:v>
                </c:pt>
                <c:pt idx="3">
                  <c:v>567882</c:v>
                </c:pt>
                <c:pt idx="4">
                  <c:v>581943</c:v>
                </c:pt>
                <c:pt idx="5">
                  <c:v>529028</c:v>
                </c:pt>
                <c:pt idx="6">
                  <c:v>497410</c:v>
                </c:pt>
                <c:pt idx="7">
                  <c:v>517830</c:v>
                </c:pt>
                <c:pt idx="8">
                  <c:v>408236</c:v>
                </c:pt>
                <c:pt idx="9">
                  <c:v>632521</c:v>
                </c:pt>
                <c:pt idx="10">
                  <c:v>451814</c:v>
                </c:pt>
                <c:pt idx="11">
                  <c:v>655378</c:v>
                </c:pt>
              </c:numCache>
            </c:numRef>
          </c:val>
          <c:extLst>
            <c:ext xmlns:c16="http://schemas.microsoft.com/office/drawing/2014/chart" uri="{C3380CC4-5D6E-409C-BE32-E72D297353CC}">
              <c16:uniqueId val="{0000000D-E41C-480E-8371-28DDF58C4463}"/>
            </c:ext>
          </c:extLst>
        </c:ser>
        <c:dLbls>
          <c:dLblPos val="inEnd"/>
          <c:showLegendKey val="0"/>
          <c:showVal val="1"/>
          <c:showCatName val="0"/>
          <c:showSerName val="0"/>
          <c:showPercent val="0"/>
          <c:showBubbleSize val="0"/>
        </c:dLbls>
        <c:gapWidth val="65"/>
        <c:axId val="243761631"/>
        <c:axId val="243759711"/>
      </c:barChart>
      <c:catAx>
        <c:axId val="243761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3759711"/>
        <c:crosses val="autoZero"/>
        <c:auto val="1"/>
        <c:lblAlgn val="ctr"/>
        <c:lblOffset val="100"/>
        <c:noMultiLvlLbl val="0"/>
      </c:catAx>
      <c:valAx>
        <c:axId val="243759711"/>
        <c:scaling>
          <c:orientation val="minMax"/>
        </c:scaling>
        <c:delete val="1"/>
        <c:axPos val="l"/>
        <c:numFmt formatCode="General" sourceLinked="1"/>
        <c:majorTickMark val="none"/>
        <c:minorTickMark val="none"/>
        <c:tickLblPos val="nextTo"/>
        <c:crossAx val="2437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dashbord.xlsx]ORDER ACROSS EACH YEAR!PivotTable1</c:name>
    <c:fmtId val="8"/>
  </c:pivotSource>
  <c:chart>
    <c:autoTitleDeleted val="1"/>
    <c:pivotFmts>
      <c:pivotFmt>
        <c:idx val="0"/>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18161219056246E-2"/>
          <c:y val="8.2254514496916509E-2"/>
          <c:w val="0.89228255820540414"/>
          <c:h val="0.79945839879844127"/>
        </c:manualLayout>
      </c:layout>
      <c:lineChart>
        <c:grouping val="standard"/>
        <c:varyColors val="0"/>
        <c:ser>
          <c:idx val="0"/>
          <c:order val="0"/>
          <c:tx>
            <c:strRef>
              <c:f>'ORDER ACROSS EACH YEAR'!$B$3</c:f>
              <c:strCache>
                <c:ptCount val="1"/>
                <c:pt idx="0">
                  <c:v>Total</c:v>
                </c:pt>
              </c:strCache>
            </c:strRef>
          </c:tx>
          <c:spPr>
            <a:ln w="28575" cap="rnd">
              <a:solidFill>
                <a:schemeClr val="tx2">
                  <a:lumMod val="75000"/>
                </a:schemeClr>
              </a:solidFill>
              <a:round/>
            </a:ln>
            <a:effectLst/>
          </c:spPr>
          <c:marker>
            <c:symbol val="none"/>
          </c:marker>
          <c:cat>
            <c:strRef>
              <c:f>'ORDER ACROSS EACH YEAR'!$A$4:$A$10</c:f>
              <c:strCache>
                <c:ptCount val="6"/>
                <c:pt idx="0">
                  <c:v>2020</c:v>
                </c:pt>
                <c:pt idx="1">
                  <c:v>2021</c:v>
                </c:pt>
                <c:pt idx="2">
                  <c:v>2022</c:v>
                </c:pt>
                <c:pt idx="3">
                  <c:v>2023</c:v>
                </c:pt>
                <c:pt idx="4">
                  <c:v>2024</c:v>
                </c:pt>
                <c:pt idx="5">
                  <c:v>2025</c:v>
                </c:pt>
              </c:strCache>
            </c:strRef>
          </c:cat>
          <c:val>
            <c:numRef>
              <c:f>'ORDER ACROSS EACH YEAR'!$B$4:$B$10</c:f>
              <c:numCache>
                <c:formatCode>General</c:formatCode>
                <c:ptCount val="6"/>
                <c:pt idx="0">
                  <c:v>171</c:v>
                </c:pt>
                <c:pt idx="1">
                  <c:v>217</c:v>
                </c:pt>
                <c:pt idx="2">
                  <c:v>288</c:v>
                </c:pt>
                <c:pt idx="3">
                  <c:v>234</c:v>
                </c:pt>
                <c:pt idx="4">
                  <c:v>240</c:v>
                </c:pt>
                <c:pt idx="5">
                  <c:v>44</c:v>
                </c:pt>
              </c:numCache>
            </c:numRef>
          </c:val>
          <c:smooth val="0"/>
          <c:extLst>
            <c:ext xmlns:c16="http://schemas.microsoft.com/office/drawing/2014/chart" uri="{C3380CC4-5D6E-409C-BE32-E72D297353CC}">
              <c16:uniqueId val="{00000000-B2B9-454E-B64B-47245858232E}"/>
            </c:ext>
          </c:extLst>
        </c:ser>
        <c:dLbls>
          <c:showLegendKey val="0"/>
          <c:showVal val="0"/>
          <c:showCatName val="0"/>
          <c:showSerName val="0"/>
          <c:showPercent val="0"/>
          <c:showBubbleSize val="0"/>
        </c:dLbls>
        <c:smooth val="0"/>
        <c:axId val="563945072"/>
        <c:axId val="563960432"/>
      </c:lineChart>
      <c:catAx>
        <c:axId val="56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63960432"/>
        <c:crosses val="autoZero"/>
        <c:auto val="1"/>
        <c:lblAlgn val="ctr"/>
        <c:lblOffset val="100"/>
        <c:noMultiLvlLbl val="0"/>
      </c:catAx>
      <c:valAx>
        <c:axId val="56396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6394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AMOUNT BY CATEGORY!PivotTable1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tx2">
              <a:lumMod val="20000"/>
              <a:lumOff val="80000"/>
            </a:schemeClr>
          </a:solidFill>
          <a:ln w="19050">
            <a:solidFill>
              <a:schemeClr val="lt1"/>
            </a:solidFill>
          </a:ln>
          <a:effectLst/>
        </c:spPr>
        <c:dLbl>
          <c:idx val="0"/>
          <c:layout>
            <c:manualLayout>
              <c:x val="0.18888888888888888"/>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tx2">
              <a:lumMod val="50000"/>
            </a:schemeClr>
          </a:solidFill>
          <a:ln w="19050">
            <a:solidFill>
              <a:schemeClr val="lt1"/>
            </a:solidFill>
          </a:ln>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60000"/>
              <a:lumOff val="40000"/>
            </a:schemeClr>
          </a:solidFill>
          <a:ln w="19050">
            <a:solidFill>
              <a:schemeClr val="lt1"/>
            </a:solidFill>
          </a:ln>
          <a:effectLst/>
        </c:spPr>
        <c:dLbl>
          <c:idx val="0"/>
          <c:layout>
            <c:manualLayout>
              <c:x val="-0.14166666666666666"/>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tx2">
              <a:lumMod val="20000"/>
              <a:lumOff val="80000"/>
            </a:schemeClr>
          </a:solidFill>
          <a:ln w="19050">
            <a:noFill/>
          </a:ln>
          <a:effectLst/>
        </c:spPr>
        <c:dLbl>
          <c:idx val="0"/>
          <c:layout>
            <c:manualLayout>
              <c:x val="0.18888888888888888"/>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tx2">
              <a:lumMod val="50000"/>
            </a:schemeClr>
          </a:solidFill>
          <a:ln w="19050">
            <a:noFill/>
          </a:ln>
          <a:effectLst/>
        </c:spPr>
        <c:dLbl>
          <c:idx val="0"/>
          <c:layout>
            <c:manualLayout>
              <c:x val="0.32882823808436468"/>
              <c:y val="-3.0546217720713279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tx2">
              <a:lumMod val="60000"/>
              <a:lumOff val="40000"/>
            </a:schemeClr>
          </a:solidFill>
          <a:ln w="19050">
            <a:noFill/>
          </a:ln>
          <a:effectLst/>
        </c:spPr>
        <c:dLbl>
          <c:idx val="0"/>
          <c:layout>
            <c:manualLayout>
              <c:x val="-0.14166666666666666"/>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80508424866726"/>
          <c:y val="5.9822016652341756E-2"/>
          <c:w val="0.57500390564428028"/>
          <c:h val="0.89978195688076335"/>
        </c:manualLayout>
      </c:layout>
      <c:doughnutChart>
        <c:varyColors val="1"/>
        <c:ser>
          <c:idx val="0"/>
          <c:order val="0"/>
          <c:tx>
            <c:strRef>
              <c:f>'TOTAL AMOUNT BY CATEGORY'!$B$3</c:f>
              <c:strCache>
                <c:ptCount val="1"/>
                <c:pt idx="0">
                  <c:v>Total</c:v>
                </c:pt>
              </c:strCache>
            </c:strRef>
          </c:tx>
          <c:spPr>
            <a:ln>
              <a:noFill/>
            </a:ln>
          </c:spPr>
          <c:dPt>
            <c:idx val="0"/>
            <c:bubble3D val="0"/>
            <c:spPr>
              <a:solidFill>
                <a:schemeClr val="tx2">
                  <a:lumMod val="20000"/>
                  <a:lumOff val="80000"/>
                </a:schemeClr>
              </a:solidFill>
              <a:ln w="19050">
                <a:noFill/>
              </a:ln>
              <a:effectLst/>
            </c:spPr>
            <c:extLst>
              <c:ext xmlns:c16="http://schemas.microsoft.com/office/drawing/2014/chart" uri="{C3380CC4-5D6E-409C-BE32-E72D297353CC}">
                <c16:uniqueId val="{00000001-224B-4543-9162-E30690DD6AAC}"/>
              </c:ext>
            </c:extLst>
          </c:dPt>
          <c:dPt>
            <c:idx val="1"/>
            <c:bubble3D val="0"/>
            <c:spPr>
              <a:solidFill>
                <a:schemeClr val="tx2">
                  <a:lumMod val="50000"/>
                </a:schemeClr>
              </a:solidFill>
              <a:ln w="19050">
                <a:noFill/>
              </a:ln>
              <a:effectLst/>
            </c:spPr>
            <c:extLst>
              <c:ext xmlns:c16="http://schemas.microsoft.com/office/drawing/2014/chart" uri="{C3380CC4-5D6E-409C-BE32-E72D297353CC}">
                <c16:uniqueId val="{00000003-224B-4543-9162-E30690DD6AAC}"/>
              </c:ext>
            </c:extLst>
          </c:dPt>
          <c:dPt>
            <c:idx val="2"/>
            <c:bubble3D val="0"/>
            <c:spPr>
              <a:solidFill>
                <a:schemeClr val="tx2">
                  <a:lumMod val="60000"/>
                  <a:lumOff val="40000"/>
                </a:schemeClr>
              </a:solidFill>
              <a:ln w="19050">
                <a:noFill/>
              </a:ln>
              <a:effectLst/>
            </c:spPr>
            <c:extLst>
              <c:ext xmlns:c16="http://schemas.microsoft.com/office/drawing/2014/chart" uri="{C3380CC4-5D6E-409C-BE32-E72D297353CC}">
                <c16:uniqueId val="{00000005-224B-4543-9162-E30690DD6AAC}"/>
              </c:ext>
            </c:extLst>
          </c:dPt>
          <c:dLbls>
            <c:dLbl>
              <c:idx val="0"/>
              <c:layout>
                <c:manualLayout>
                  <c:x val="0.18888888888888888"/>
                  <c:y val="-0.157407407407407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4B-4543-9162-E30690DD6AAC}"/>
                </c:ext>
              </c:extLst>
            </c:dLbl>
            <c:dLbl>
              <c:idx val="1"/>
              <c:layout>
                <c:manualLayout>
                  <c:x val="0.32882823808436468"/>
                  <c:y val="-3.0546217720713279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4B-4543-9162-E30690DD6AAC}"/>
                </c:ext>
              </c:extLst>
            </c:dLbl>
            <c:dLbl>
              <c:idx val="2"/>
              <c:layout>
                <c:manualLayout>
                  <c:x val="-0.14166666666666666"/>
                  <c:y val="-0.1342592592592592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4B-4543-9162-E30690DD6AA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AMOUNT BY CATEGORY'!$A$4:$A$7</c:f>
              <c:strCache>
                <c:ptCount val="3"/>
                <c:pt idx="0">
                  <c:v>Electronics</c:v>
                </c:pt>
                <c:pt idx="1">
                  <c:v>Furniture</c:v>
                </c:pt>
                <c:pt idx="2">
                  <c:v>Office Supplies</c:v>
                </c:pt>
              </c:strCache>
            </c:strRef>
          </c:cat>
          <c:val>
            <c:numRef>
              <c:f>'TOTAL AMOUNT BY CATEGORY'!$B$4:$B$7</c:f>
              <c:numCache>
                <c:formatCode>[&gt;=1000000]"$"0.0,,"M";[&gt;=1000]"$"0.0,"K";0</c:formatCode>
                <c:ptCount val="3"/>
                <c:pt idx="0">
                  <c:v>2054456</c:v>
                </c:pt>
                <c:pt idx="1">
                  <c:v>2038673</c:v>
                </c:pt>
                <c:pt idx="2">
                  <c:v>2089510</c:v>
                </c:pt>
              </c:numCache>
            </c:numRef>
          </c:val>
          <c:extLst>
            <c:ext xmlns:c16="http://schemas.microsoft.com/office/drawing/2014/chart" uri="{C3380CC4-5D6E-409C-BE32-E72D297353CC}">
              <c16:uniqueId val="{00000006-224B-4543-9162-E30690DD6A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 QUANTITY SLD BY CITY AND CATEG!PivotTable2</c:name>
    <c:fmtId val="5"/>
  </c:pivotSource>
  <c:chart>
    <c:autoTitleDeleted val="1"/>
    <c:pivotFmts>
      <c:pivotFmt>
        <c:idx val="0"/>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73901884327325E-2"/>
          <c:y val="4.027882540264454E-2"/>
          <c:w val="0.89155270325572133"/>
          <c:h val="0.63149287022530554"/>
        </c:manualLayout>
      </c:layout>
      <c:barChart>
        <c:barDir val="col"/>
        <c:grouping val="clustered"/>
        <c:varyColors val="0"/>
        <c:ser>
          <c:idx val="1"/>
          <c:order val="1"/>
          <c:tx>
            <c:strRef>
              <c:f>' QUANTITY SLD BY CITY AND CATEG'!$C$3</c:f>
              <c:strCache>
                <c:ptCount val="1"/>
                <c:pt idx="0">
                  <c:v>Count of Category</c:v>
                </c:pt>
              </c:strCache>
            </c:strRef>
          </c:tx>
          <c:spPr>
            <a:solidFill>
              <a:schemeClr val="tx2">
                <a:lumMod val="75000"/>
              </a:schemeClr>
            </a:solidFill>
            <a:ln>
              <a:noFill/>
            </a:ln>
            <a:effectLst/>
          </c:spPr>
          <c:invertIfNegative val="0"/>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CATEG'!$C$4:$C$22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0-C13B-4CBA-9A5C-25ADB0B02A57}"/>
            </c:ext>
          </c:extLst>
        </c:ser>
        <c:dLbls>
          <c:showLegendKey val="0"/>
          <c:showVal val="0"/>
          <c:showCatName val="0"/>
          <c:showSerName val="0"/>
          <c:showPercent val="0"/>
          <c:showBubbleSize val="0"/>
        </c:dLbls>
        <c:gapWidth val="219"/>
        <c:axId val="858909695"/>
        <c:axId val="858910175"/>
      </c:barChart>
      <c:lineChart>
        <c:grouping val="stacked"/>
        <c:varyColors val="0"/>
        <c:ser>
          <c:idx val="0"/>
          <c:order val="0"/>
          <c:tx>
            <c:strRef>
              <c:f>' QUANTITY SLD BY CITY AND CATEG'!$B$3</c:f>
              <c:strCache>
                <c:ptCount val="1"/>
                <c:pt idx="0">
                  <c:v>Sum of Quantity</c:v>
                </c:pt>
              </c:strCache>
            </c:strRef>
          </c:tx>
          <c:spPr>
            <a:ln w="28575" cap="rnd">
              <a:solidFill>
                <a:schemeClr val="tx2">
                  <a:lumMod val="20000"/>
                  <a:lumOff val="80000"/>
                </a:schemeClr>
              </a:solidFill>
              <a:round/>
            </a:ln>
            <a:effectLst/>
          </c:spPr>
          <c:marker>
            <c:symbol val="none"/>
          </c:marker>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CATEG'!$B$4:$B$22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1-C13B-4CBA-9A5C-25ADB0B02A57}"/>
            </c:ext>
          </c:extLst>
        </c:ser>
        <c:dLbls>
          <c:showLegendKey val="0"/>
          <c:showVal val="0"/>
          <c:showCatName val="0"/>
          <c:showSerName val="0"/>
          <c:showPercent val="0"/>
          <c:showBubbleSize val="0"/>
        </c:dLbls>
        <c:marker val="1"/>
        <c:smooth val="0"/>
        <c:axId val="858919775"/>
        <c:axId val="858913535"/>
      </c:lineChart>
      <c:catAx>
        <c:axId val="8589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8910175"/>
        <c:crosses val="autoZero"/>
        <c:auto val="1"/>
        <c:lblAlgn val="ctr"/>
        <c:lblOffset val="100"/>
        <c:noMultiLvlLbl val="0"/>
      </c:catAx>
      <c:valAx>
        <c:axId val="85891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58909695"/>
        <c:crosses val="autoZero"/>
        <c:crossBetween val="between"/>
      </c:valAx>
      <c:valAx>
        <c:axId val="858913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58919775"/>
        <c:crosses val="max"/>
        <c:crossBetween val="between"/>
      </c:valAx>
      <c:catAx>
        <c:axId val="858919775"/>
        <c:scaling>
          <c:orientation val="minMax"/>
        </c:scaling>
        <c:delete val="1"/>
        <c:axPos val="b"/>
        <c:numFmt formatCode="General" sourceLinked="1"/>
        <c:majorTickMark val="out"/>
        <c:minorTickMark val="none"/>
        <c:tickLblPos val="nextTo"/>
        <c:crossAx val="8589135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plotArea>
      <cx:plotAreaRegion>
        <cx:series layoutId="regionMap" uniqueId="{36AB0475-810C-48BB-BC8E-C892B6659A65}" formatIdx="0">
          <cx:tx>
            <cx:txData>
              <cx:f>_xlchart.v5.2</cx:f>
              <cx:v>Sum of Amount</cx:v>
            </cx:txData>
          </cx:tx>
          <cx:dataPt idx="0">
            <cx:spPr>
              <a:solidFill>
                <a:srgbClr val="FFC000">
                  <a:lumMod val="60000"/>
                  <a:lumOff val="40000"/>
                </a:srgbClr>
              </a:solidFill>
            </cx:spPr>
          </cx:dataPt>
          <cx:dataPt idx="1">
            <cx:spPr>
              <a:solidFill>
                <a:srgbClr val="FFC000">
                  <a:lumMod val="20000"/>
                  <a:lumOff val="80000"/>
                </a:srgbClr>
              </a:solidFill>
            </cx:spPr>
          </cx:dataPt>
          <cx:dataPt idx="2">
            <cx:spPr>
              <a:solidFill>
                <a:srgbClr val="FFC000">
                  <a:lumMod val="40000"/>
                  <a:lumOff val="60000"/>
                </a:srgbClr>
              </a:solidFill>
            </cx:spPr>
          </cx:dataPt>
          <cx:dataPt idx="3">
            <cx:spPr>
              <a:solidFill>
                <a:srgbClr val="93830B"/>
              </a:solidFill>
            </cx:spPr>
          </cx:dataPt>
          <cx:dataPt idx="4">
            <cx:spPr>
              <a:solidFill>
                <a:srgbClr val="DCDC24"/>
              </a:solidFill>
            </cx:spPr>
          </cx:dataPt>
          <cx:dataPt idx="5">
            <cx:spPr>
              <a:solidFill>
                <a:srgbClr val="FFC000">
                  <a:lumMod val="75000"/>
                </a:srgbClr>
              </a:solidFill>
            </cx:spPr>
          </cx:dataPt>
          <cx:dataLabels>
            <cx:numFmt formatCode="[&gt;=1000000]$0.0,,&quot;M&quot;;[&gt;=1000]$0.0,&quot;K&quot;;0" sourceLinked="0"/>
            <cx:txPr>
              <a:bodyPr spcFirstLastPara="1" vertOverflow="ellipsis" horzOverflow="overflow" wrap="square" lIns="0" tIns="0" rIns="0" bIns="0" anchor="ctr" anchorCtr="1"/>
              <a:lstStyle/>
              <a:p>
                <a:pPr algn="ctr" rtl="0">
                  <a:defRPr>
                    <a:ln w="0">
                      <a:noFill/>
                    </a:ln>
                  </a:defRPr>
                </a:pPr>
                <a:endParaRPr lang="en-US" sz="850" b="0" i="0" u="none" strike="noStrike" baseline="0">
                  <a:ln w="0">
                    <a:noFill/>
                  </a:ln>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1Htpb9w41u5fCfL5Ks1d5GB6gFeqKpcdL4njpJN8EdyOQ1EbKVELqV9/j+x0d+LOpHuA915gAiNG
lRaSZ33Oc47/eRf+cdfc3w7PQtt0/h934efn5Ti6f/z0k78r79tb/6I1d4P19vP44s62P9nPn83d
/U+fhtvFdPongjD76a68Hcb78Pxf/4S36Xt7bu9uR2O719P9EK/v/dSM/gfXvnvp2e2n1nQ748fB
3I345+cnw2336dmNHW+b58/uu9GM8Sa6+5+ff3Pj82c//eufP/3bbXx3qccdfvfSn3ZxaOxgPt3+
1Q6+3cCfDv+sAfmM0yfYPZEvuOIcM4oe/+Hnzxrb6S+XE0leMJlSRuSXG+hva1/etvD839jQw8lu
P30a7r2HAz38/urBb+QH358/f3Znp27cVKdBiz8/f9uZ8f7Tszfj7Xjvnz8z3uaPN+R2O8LbN9+T
+p/UAFL4f6iY/LYxn+3Qmf9F3dD0BeFMCIXVd3WDsXohcEpSzLB6+Petbv7enr6vnq+ffaKh/H/+
KzV0eb88+2CH+jcZ/Tvv/fu+w8gLRRVhlJJH/YBvfO07KX8h4AoXmD2qR/y29qPv/J0dfV87fzz5
RDeXH/4rdXPaNKazBpz7x5H1P9ANeoEJw4xz9Ch7+a1upHqBmRSUS/54Xf229qNu/s6Ovq+bP558
opvT/87IdlUa+5ts/hd8Br1gmHPKVPpdn4F8kyIFaiFfQtoTvfzVbr6vk8ennujj6vhf6Ss39+H2
f9FRKH7BBJVMYvzdJKPUCwoBTqUp+d2RHp300VH+cjvf18iXx56o5Ob9f4VKfoxPvg5h39z5AFP+
fgij6gVHlKeMft9VQDMISyqo+pJe2G9u+qiZJ7Dp32/r+xp68vg3J/n/hMn+PV77HdLubsfb/QMa
/x7a/+7Vh+NCmfDk4o9Sz6PsTj8BXkYAh79S5PaSL08+Sv3idogNlAq/6eKrh+5v/fjz8wRgAWJp
ioRADCGqEMCC5f7xknrBFOIUEDlKJSb8+bPODmP583MwhpQQKaVigm+AA7CGt9PDpfSFBIiOUwG2
kqIULv12xFe2idp2v0vry+dn3dS+sqYb/c/PYXH3eNe2Uw7LIyERkkhB4iSCgVG5u9trKLbgZvx/
OjRVQ1vW6zHVmK9ZMbPuXAcd37Y4zLnWnOdfiec7C24vfLJgSlOJOIGdSyYgUX+94NiockxWEY8h
VMNrlMxzLsRiTn68CqSNp6tIlRLKGBcME4KerMI9mntehmMce3OykNC/ru0w5yZlbo+SpcmwH5Yd
66vk2i9pePvj5bmCOurJBrBAREnKJAEhK/LtBqYpSjPHdDzaRjThEJZyPTRpiY4z4/I8kHI4C1UY
/Eks0hZnrqCFzwZnEpN7iBJvrORYZ7aQ8cIvpXGZxqzJ5LrUh0hquLexsW1z2iTrnAVXiS7jhY88
H2WMn/sx1te0kvVuDXI9lozPeZGK/qwVvH9fmD6eFHObmMxpHNvM9rTvM0HS9Yj6gG8EJe5yWGp8
Q8IcXo10Ks4W4d2tbFuDcm/n+Ln0cKK5a+Z3zdTFE1+F7rzASZMPhZE4XyzpzssC2Y+lie4D1gge
XIJR574PZI+FKK7VnLbjbvYO2VMQVdfmGiN4tpCM0ROiZzgmSj3Zp6shN9FGuUuDLa94v3bnlqmh
yRpNmsylZnhtm5nqbE6XMa/GVGZelOvFSoM5FqhddrQww1k9kf61b8fibJ3ScCJ63Jz24wrboeP8
rkLt/K6vVvEGtEP2q0dk3xHe5JMI/V20C/hDisGGli6+LcfCfpjQCprpXYeOYlHgQ8tQnNGxU+cC
J+bY92X8vEwuvkUDPBLR4H8RVsrzImh22usR30zN6n+pxqU7D9aq87aVIBFV9azKWLskbSamFWV1
07i9d0WTL91M9rYn9bUTpcomrEVeETvcsQI+6hpjmuuKrPqYBOmzjk39XfDgzjIZ44kwU3NqJSg3
pm7Zhalqyp2n3dDtkfDNqfNSZuPK613KknCS4KK+1guuD0KW/SVDKc8bpef7GkWUdeNYH9oGIQga
2H40oZ/fFcquF6qf4VW0jCeuLWSGA5xYLYm7LOrN2ZOeXyUazTlTcBbBKpWNqmzzua7BFOeym+9x
beJJNIRdaQaaKGYlM9a5uGsTytpd4yaQa63dbdoonoelqKrdGBIgeGxZFNcCFf0dV2i96JYyviVL
a046C87QDH19SOpu/IQqgW8MM8uu1M16wAnI1mvQYzVtot5MtOnCfB8HOP1aR6KzfgVNMGHjCcNg
/0M9uw+NTouzxtcflsRPZ6UZ2istP6NJoTkzSSvKzBctOS09/4hI7N+TopjeaQK2mZGkNicEWblj
rPnIinS+H1nqLl3FwSgDmfNQgqJEmoyHomfuyrWUXalx4VdTLPBNZ7z7MHFhPyYjA2tN6/UwkMJ+
pC2PLyua8DdBRumypJIql91ib7VMfZcbGpNMDarePRxOluAE3vrkOkTXjbtgqvVikdH/4nxSX0c7
YpnNGuSDR1ychaZqc7EgcxwtMBV5KII54cEMd64RCNTU1lOax1L277Gp1XmFYkr3gtD+chRES/KL
rBWuxYfZdst4Z4aJfTC4a2t9nOnasaMZ16TbAzu1TBexXwp+tmg6sWtax5j1LMS3WMYxt2Iquwzz
MOz6fhUHsEOOspEQ1WU2jBCapu5ysopkI1jYGUvqVyPyyWuLmuuET5esde1Blil/vQ4cYmca6OXA
9ZuCF5dt0tMdSsGJNFnL05bUbz1neD81xbSfWPzVyHbas3n6VJekPU06fRcnVp6Wq9BZhyd3btt5
2Td8Drkv9PgJG9/vtfEvw9gXh2YZ8FlYa7XDcUjzJuV6p502l2xl8SJRbo75sBZnopJnSe36nWn6
bs2cKvpTRlCzI0lgeY80z1pTzzZrm+azdusoM8q79GTyLOaKddexS82etIl6WZXaXXhRLQdRgsP2
VYtfmliE/aSkPl0jKJLgGZ2iLpmPbWpj7kYq93ZJSO6oBLfscHVSotTlJGnRy4UbdZw0fkPbQh0E
S/057hRt9gRkf+fdsoic9ypZs3YFHWa6GecjcSY9CLx87GwxnE+eNHlH0HSqF4V3gAtEDSlM9LtY
+Dtql+lEcw05DxK4PMwlpLmShHFfdaK/pkDCZHis/UHPUxmysk6qTMnwUfK5yhZah5dd0HMmm7r+
oJLCprkIIp4oM5slT4WTO8Vlmaczo1AE0/41oDN5YBOn6amD+Ip2EYJImfW1Iz5z4FcXrPHu5bIW
694SRE5JcH5HyxK8yu+1rvuss2CBccT8zIkhvF0XWuVD1c659N1xaXZ0TuwZHsR66xrET0ls1xtX
Oatz7NUxrFydtlMRX5marru5mPqzunUsF6RpwdzrOWsWXe89o+x16lkN4CDiKdPD0mbIyUOfzO0+
Uc2aLZzGHVO0ep8KbTKJ4nJgRZyzSc3JoS8bm026fd3gBHK5QcupMTTQjM3zTidavWukxieNAYsX
1Jancg7FXi0Fu7DKMpPVS3LdjkFe4n6NZ1EOc5Mxrkq278XQ3jPdX5bFmp6rMBKRs2UZdNZwwnct
K+sL51d86so27XNTiuFlsxb0w1SlkWUpX9IqI0vjX5ZR1zKvcIXuXdu2zY6lnQg7VKH5dO17lbs2
GU4m3PAPSzMZs1trU52zUfu7llYCXWDP5lVnuMOaf1AzQselrL3JEMDnKktCVx/Sks+/2grbfGyW
DRe4/nUIY7MT/dzZvZxb8zIJTVNnRUyrFMyvLU8HOg/nqveW5UPwvskWy80xdLLweWUsv4qkMMe1
7NyvxMnE54OL9aYblD1ApKqikIcavB4r7rtzRQoOwdmNn6QpFpfrhdj6gGoPCcdBFP7cNY3cuZgU
165ONx+oASakBXLFTvMJAFFp2rwvHb9ajUmuE+scHNfQ8jDVppY7jSTPWwB55Y6J4H4NblrdvuSg
JLxCdo4ToMJH8NUbgm8qHP0nV6WV3BFewvlwWzRFFmIke4Ch4k2oe4BlG2Ds9mRm9a4qSXNKU9Gd
N8O6Hhnyy661CwTjodJV1jrSF7uSe0juqrXJdafV9M4Qqq90C0ij48Jd6vVhF6p/TxMBsLTo+y0o
r238PFaASYxKAZ6ovsevIAx2n6gTdt4lWsyQtWcIlRoCUdYOsJ3oXTwpcTK9Kw0C3eE+kV2O2iGe
6FbEl2iu4PzTvOy0hlxuAWx9cF63uY8b/FXCfkjH0JwSD0egmuEb2Yb4WUZnTsJa2H1XGZVhs/iY
RV4gkllHm9OaqP71j4sIvJVC35ZKWADdT2nKMU1TtdVuX9Vmk6W2dVU/HpkBtJ2LdeJXqRjJXo9L
cRYZgLBSwWlGjcKrVNt2X3lOj+toP+qiA2PoaH/m6Rxfdovr308TY1ezIeHtAij38BebhYL0T5uV
mBIqgGIV6ulmZSrrdE6oPyaGomz2nXgTHRg3wlV5lUygaQj/oFQ8g5XVo5c7BLnhrO6Cva0cYNWU
AfD48aYeyrxvJQiECmHAmkgolv9UbOqpB70Y7Y9tS3uaK0WLnZdTf74uyXwyDFO5g3C47iOlEOyL
CVBL5aBgTMvNNdhcX1cL689oI9bjVHD7yZkmfS2Fdns19uuxSAbbZ/3Ik92Pd46/Vz8+aj9NJYXs
863uB6Jqq3UyHnVC+rNCQSKEUijt8r7qh9fNhmZX2svdDE750cdB7rqlA0ebRv6Xxex3NpNSIoG8
QFJRkaInNTufEuqauAzH0ENOi6lx1b5vVTzYGCA6mW7ZqZKmn2cS56ORVB8STG5l5X5ZOk33hgNc
Sviid5Nr7cU8EPZhdq67MCutXyLU0o+E1WW4cNp188uhLOVpIXC9Q8ysBxPAoVsIJUetDL9CuHT7
IbSAV5tWnQOAXA9doPElKwHND/207OwWYQibkutZD+JNwtP4uZUa8Yx0jCUZ9RBjBROAexfbnE4T
BLCysIDZoViGukTXcNPKNmsddAuR+AGrh27tX3dNv8UUtcH2GgC9arnPGDLiDaO125NQuMuaYnle
TT1gUAyUg57L+Z1eE11mipPm40CnWpyNzZrO532xaBCSMRpSkh/Dnuu6RPnkaNEkR0qriQ45J2Pi
2Q4O1JF3tmA48z119Wkq1kaf1gBpdsW6fVEAoC92yEss8sIILOeMA+J+qRDzn9KGBgfZGDD9gMqq
2xVFCSfWnbL7AEG4zJoAUD4NGGVJBJAP5TQ6QvUNIVYy/wuqoNQkHea554kd8la59SIMULjJkrlf
YzXVh8GM5mSaAV2hegHvWEcoKMpOTO9G03xMB6gf14DdB7k01OyGaGYoKkF2ql6kOVtXED4kneR6
qAg9xZA4Xtd0NidFXYLhSz42pyOX9jbExN6yiAEbkoaQDEJIfaCjHF5BJSrPY4+abFqg6Bcwg/BL
10ItEwKmpyhAZBy32q4rVZOX7TgvOVubMGexWaYDXnV7OvgKqpYupRlgp/R1S4fpHcIT2ZOO2Fvu
B3OCGFRYDkP1vBu6FTLAaLH/hVRAKPV94y7H1KQQTRhEtrHo5I7KESqjgrExzS1fwUc8mjqcBQwX
R7T2d7YLIJV2bTIP1WHGDVuPXQk5sXc9sHJkgZQT1JZCyxZCN48pEEAt6d8vMZXneAGaxbtSnWvs
hjMT0+5caBDcAAn0pEOE51Z28zvJoI4el2hO5MYAKQnlZlsDP5QaKJPl0q2fJXjpujdydR9q0b6a
Q+p+HacRym3E9RXumM/apRQ5ZvDSLtmA87brwBSQWNJYMAzbbDqgS3OKN1cNW65Bdb3sHJAlH3kf
pkMY2kpkFVrIfpoNMCNb8WoCggK+DKx/jboBNGMrgCIPudh1uis2rie+rKkEUwXQC7wOFSCqjZSw
TRpfrlrEizADu/ZghiQABQPm3aNjmJJ4wTQwHtTH/vUD49NRMJ92SZtcYGBO+haq4KbD5tgwAFSN
FPJ8KgTPH+iBRCcgBtZDZQuEI4h+I/JWI+OhdkAILWX5eZBrvFjB3bo8RA1gZAnAhUkN7BVyob7u
HQttBgBYQZ0CkGyyaXjVTzOQc90IKtYLak7DCidCQhEgcVZwQasWoOAKUQL9VyOeuymxe1WBCXZA
3C37rgWP0aHlV6QW/A0AHjQA8TX7X8ZqAEZwZXX/fqUMiDI+Lv2droBx8WiMb7sE3LwgQ3OabOQK
5QzCGlT0xdkDU5NIwBYS0s2Qd6uBN7UEyJ5+hRBHMSz/wN88JOxQA3fb2ZKdJii5R2jd4HKagPqa
FsBS71F9eDRNA9SlY0ANdRYX1wg33bmzpN71nMlzOfr+vcXAoWGvgVObNjpxaWl5NTOotHKNRgju
CfGfbKPsx6Ah4Q2oV+dLCnHWLiWIsOT9cIc6Cgqp6wnvPZRPey8Ano8V+PRmz/2whWFfWP+y8Q0w
ksqkgHnrAR6HhB5fGgqAr9xYb8BIWxaAAu0jlmASbJ38p6kv7G2JC32VTg5oo2Gzn5pBAQCRKGsE
HKfY2K8HeCsVMKS67urrdpmBRWKQJkWKyc1DbsAjUMCT1OVVCiEfeCcgUeeEs6tUJxxSxaLkea8A
EvWxJjfLEOdctQz4MwtImEE5nJeiwjdOUJ+ZCRSpgCA+jQ3qzlc6deecAIhtNx2UABE+eL8M7jCs
FsD5giGaMT2/iwvAZFcDP4dsQ26StoNgC3HsvfXSfShFU5wBfyHyB0pwHoG0lMQVZ7orl10VAIJ4
iCYuhzKnPmgZwEJsAKA0QrHTgmOfjJQCC2obcIqIZvuxIQkQ1AtwxtQUUCqMAJyp6JcdAXJ5D8ke
jOchzIYUpAHMUXw5WKZ/gao+uiySdqsnfAAWaqDh1QCkzVuXAmpP1gUoi9nPIEwE4a2cwY9qRSFr
idlBjUfB1hJUXIcF+DLShNacdoz3Z4trgETcQiVFIJShpvXVKkkNqjQcWK/E72mvID+UQJmATw7A
TndjGi9ShfEN7dPpPu2KcDLC1rMOwCbNjYIixDXW/erbASBH79fmtOrAyYwz5RVJu4/zzEFqa5rQ
UyJLcJW5BhmMDYJqaF7694BKKpZNIRaQlJFVgFsmbi6XBEGQXXqAE9YWgGbjHHfzBAqPsl4vagKU
+sPHB8eMbQUpJsHTcMcXyKkOksppt47hVSBJPLRlZU7sYsGhDSBcnXIIMjMHy2YuXXm2crNeOLFC
Rbak8RB8/XliqxX70kMB+0AUp959ZAQq02VDATH0UJI5sk4nQCTAiZfTtKmW4yTZh3XQ5W7dOjEj
ECr7iaewWG0neTYWo80eoPOX5uCrR3j/2OK6sy4ORpdf5v1+//ivG9vCz8MA2B9fbuOCf3y6+G3O
8Id3ndzbrc/nn9607eb3d/0xara1B3+fO3vScPx27u8/ufj3WpUY2otfFRl/6lT+T3Pr69uv+5SP
T3xpU2KiXkDHTApI+xRBqQQg/7FNCSNnLxhDGJpYnCgCxd3vbcoUv4AGF9yeMskpxxxK1C9tSg6X
YBgHrkL9yhC04v6TNiX9th7atoMJBpIVUCucEwq6b+shmc7Q7poQuy8RxOTPTQu0EdotC0n6cTeO
FYnvqgbGHA8+UuDLPLTC+F0oGtedY8uB0Tu4hEFarnuZ2DrrVIHAu4AfLMPbAbVJBZwrA3sXmYHu
zJwA/J17CLe0meJKd6YCvvIKp6lLh0wjlyzQAZqKYd9Ukx6hGIjKkD5bJ8TlCYUU1vMMmHSuhrwB
JCCLQzdX3pk8+hJK87/oqeKtnflHncsENBgpwQKmaARnWw3+rXSsF9iOfuX3zi+zAmCj0xJi6QCz
bPWF0lzBkgGbrv0MFJ2JN2yb/hhyUk4DnKfDi/6rovFJ6Q1bAsICQ9ENE1cwb6Lwky2lFQmt9YP+
hIHsBNqPGV2frdCP8hCfEwFoIGsBd+Iqq0snp6yuAjBcAAqdrW9tAKDWZ+nEk+qsQbNH5X4t9Drt
AK2DKvbjuJbru3IQRRL2Yq17cbmuNYbbWsU87zOk/ZSqx9DyOKPxJbJ83Sz/tncNzXYQMrTMFXSv
sRLgC9+KuSjrYJK66e7RkkTxhncmsddtU9j11Vee+Z2Fvm1fbwtRgFxMCQ4THxLW+3ah2LS9WkUo
PlHQNqZ71xQ1QxlB4OGBphW7WrzltMyi4E0y5g7rdL6uDe+qzz/eCYwgfG1Z205gOAuyH5fA4Snx
ZD4AUx2RCpX4NHs5iEvuYjWO2QCNuJSeaS9WLv5TIfONrcHAtGOUghSenD3BOkkB0NO7ZuoHG3d9
dMlcZ7Nci7j8xVqbEX7lN3A6CFwwTUvB4CWF8PetnInpmtoZTj4FrL1h9yQCtC9PCwDa1Zm2/Sbi
JoppUvsfi/VPlsTBhsT2QySHoPuEUaFD4wdV1f4uIDXJNavSRs7XBUkMSPfHS+E/q1ABL4ek4DCJ
AKHiiUAra3G9zKT95BvG2/RogEF925ARYlQ+prrQ7iqoFbrk59YMnUB7PsNAyLvKp85RaC5BQCwy
VBWtel1VAobH83LuSHNeA7si43FaGGuH4483/SfFcIm5YqkE7SAsngY0rGpJAkHdXRfHAXYxJKqu
Ps84Jvy9ta2wdFe0sx2LvxLWnxUDAzmCwEwMzJMS/DRsFVAXBTfw5NeVA4e15irlZvJ5Kl05oBzT
hvjmCG5Sp7exbHSwu34YBuXyNoGe7Y1p12XoslKGdfxVQ9NMHWgnoG7lbWTAef6FlORT3cIGUyhx
wU2UJBJG+r41YK4XN7TTYH8tpSHgihX0RtdXXgSoR7M1Ih3nE+WdF5cJTECAN3lgwCAZdCJGCJaq
ZjregQG21Wfht9lmSH+sXpdsxsxWnx8DMCscRBceJi3ee61UMeZzm9ZgqTP8KQZopxtGAWkYauoZ
NFK2xRaiE1+WsCCJoZGvi9KN4cMaNwiR9cCjgywI9EIgyMMMheirA2E9B//uy8WEVw7GAtp7sUzY
4IyOhV9fgfsr/r4zHZgmlDEV7BG7SnUT9Hgm/L721lXdHkY1mvXdOtJ0vpmHXszX0HVp4N6yqyCC
ZGUpLOiMlGGBpaG+NHXMK+oScPRCwjtoZlEF7dJDBN6q45lfKrLNxmBTwC1GpL4VJ9DYLcfX45K2
kMxiHyoIwX5glY77SitYOjGLgttXumyrJTo6cUlVbfoPvTR8PhZs7s1FwzoZTxbsQ/ey7JM4nU1h
CmBLQRZb5ANmD8eXcvYlJEtUjFvO7GVBwNuc7EdPcgtTEXV9/HIAXo0lHLWDiVtR7RAqEhAoRx2Y
nw96C2JNm6Kkhaq8EPDLpA6qhNy7uhp+ewcQTskANUHBTZmDydklZLRcOchgoibC0sGVEBwjtXAm
/ShVBvQOSI5LN8ENyzKW9VnXDBMwIECubCvSJAXUBg0BAWJxMe3heBDoN3OxaoSsRWvbgdFUhaja
a2BEbJoeKko3c3G8IuBTc6cUWI0G0gJ0RgOCF1KZ4iI9jHqsJT1LWDDxrm/DDDK0Ya5gfQ6BERdv
ZAPzedVuTSfZLEAud3NtoJ7rNuxW4UDhWhSAFuEQlXIiXPS0mDu9t8mw6T0lM0SB/bBCD7eF/m+x
2e9AewaftITWwnym/MzgLTZaBq4wVcBTVaD5MYXcNRA7wpYinB6+XKZq2wsDypyJXKQpuGCUfQ2W
Qlch2HEWksL2qtbIDbcVM6rNpWcS7N9MDD7kisJURZlVTG0y7ucWJDiFZQJxrjLdbK4BCMiO1Rhg
suSgkdhMdIPW842THfzfY9mAA6fVCLEBoOMKKIMtBvw8DnHdggd0GuvbqqfD5tJMbS8dEMOgCe4B
N3bZ6DCdb1JTw0jAvrSp8/E4B+Sr9mJuGIYX9oMfYH8rYLHNqqkxw7hztVoxPwbZbMMbFbpRJUwT
zDssoccLkalsSmAMBUoOvFba0cNYR83QDmwbppX0jNz6iscYwPyllzDSuFft0sQOgMJixaXgfK6H
rERj06NcFBU1VxaXZhuZ24Z7IFrBYB7CBwK+PCenxqPGxCwM/Wh9Hhrvk+UlDNilsMcigdGpu54B
sclvO487OExXVDCD+Ua1fcG6S/hLNhVkLpBhS7OHQAzhZj9SXcU+1w7mT7YZLSGBQSiIGEvgLKuJ
a53JGsKsuFsXnrByC7YRzqyqUK+mzIYylKU+r2054fRyBOJ3Mx5TbSElBcald4c6Fptdoil4sKGC
mr7WL+1qV7jWk3ka8OXKKYRK33cgpV27TYZ1WUBACPSXfhEEQm7V9RNoqQMyF3IBzBMu8C7Voy0K
QsNOgeUi44pxPqDRLXAnlDA9XBuHYotLNZrb8FoBuQaGVLJJQ3j6v+ycWXOdSJeufxEnmBNu2exB
o2VLlocbwrZsZkjIBBJ+/Xmw3d2fVR2uiHN9bqrCZZU2O8lcudY7gXKGrJ8uLKoD+j3BWXBcrdhQ
8zB6a3/F2x/W4CZac3Z61KiNBy+MNfHRvtMYnp9yyXUE4iO45dsskJy8yG/2S1braWA7GkC93uJS
HlfqwxoVlv/G2Oso84QSFfgXOeiOrxT1Yz8mW+vuLZZtLfX6rY0GppHfcwhVf1+cBf1jH5/rkaoa
H/OiWjzraqq2bZRJBJuVQtN02dG3p2x4zBBIghP2XP7rcV7BH+VJVIvFKvVtITjYFZI9Nk9UIreA
K/q1rdty2f9u9XuPjbuVyD3CJOytvdwrK+LScix2pXf0xBiPS0InCuaZCCsvObl+lAUC7KdwgOzd
krKbqrgetZWIzVnDz1a3NOOj3ZrmKUYCVbGHxqEcrsNOgjzClU/ym2y5Y24gtCz/LuNJvUPfyXL4
XFJzt1Mtur558atmG9+1fdhiyNycZnmzxVZjJ4vV6P5GesEiuyQCzQrkYUCIoqbTsgTRfD8ORWb6
JGyBqG69hmv1mEV6dg4D72ikyJto2Cpu4Xn0DZA1SkBa+m1cVrQjYm3cOJGjtepPsetM/mPY6NXP
D+gga4NYrXHXrEcAxffP2KdIqq50wU3WHMTWLNuWxmWz2eMpcwECbwyHY0pCXd8ttu3I0xyL3EsD
GrTtCW1k0XPxhVpcq3WdgL597TqHFU9Xv0L5aBWnFsq26mBjkRgPedDkF4TGOh16e9lusriz7bOz
OIV7yiQMjk60aLbyUGReYD3Ium/995Maxqo/21KscjjGvW3Mk9HG03eW0hDzvuWr7Vl37OokGMNw
fA8ZmHd90uhQjPIcmSDfTGLPQoZpbIBFz1mpK3Paej9q+wRu2HNRL42bGqKvTltF3Uvhyn42aR3q
dfgeV4E3TYdJyF4krqcCbZ+hooYgSieIhCY8Z61Vh/exI6y6Ps8hKqem+F5EnadjB7YIpWyfOoFe
txARkPas/H50+TLVw+/u214bKNp3S972vUIEU+4XKhLFVgbvlzWQ0k9lhhx2pp+yc3qUdRYB3Vhm
LxyY0ax7r9lZY0UHBZg779dKTCHhcA/R3j6OXOAch8IP9wrXBvbeYZYW0sfsVEHX5c3+xdDI3GxD
btGSBsUwc/UEMGTcMroLEO+dVyH4nacp6PfuL1T1PjmIykEudIDfb5v4PA1tGX4MOtXxKI60RB2f
Id7BGuQ0BJTJQEGCPkW1xSqd4b3ogiFr9i46XhdJLauicr80MmvJFu7wVgX2cXa6cPMusY96a7yg
c/OoKe3UogRO6Esi8KYgQJRCQWwblzt6QUpOa7Ks8BDyJDux35zRsBieFPhU8NmT2ES/PaIgH/i7
PosNv8yu+oyzpIJ+5PkV7BAVpfZFw4+4lRPzRF0mlTN+QfO596txNlNtXD2N4ddlGbr+FLoVjGHe
VzPXopYQAt51J8XeshSx3tdI912onR+TpVZki0vjzBNUpdOBGyRCZtDmSWyPActPDV/3Fukn3BOq
dr+lft9gvtOzjjUKTCpaGC/70zteZrGQMkek2SP5bRk6msliYSkz1f4Ek7IKts9/rcQ2cISSSXqo
wBLRFfzGvtVh66e1060RxK/V7FuxtOkD3gWtyYKPzeiAPf16jVyYjvPM+Dfpp2jIDN/YAyjnHU1q
Fs543+X1vBQP21LZWfxprkVQ1ZdChnm7XPm0o/PTJty9i3U2uYNPiEjmsriSdrc3FbauSlrwxV33
QT4KBzZLC17nGGTj9ig0sgGXLiVHJcZ1OfdyHIOLLXM1Rw+bLty+vA0zgVzpsm7+fg48D55rSKAI
aLYa5e9HZGiHHfDqqoEfwLKxN2pOw2hcDs6+wbxsKgf3PLgCl0Ca/7pdi3nOuTQndOwcKM+Di0Po
P+79pg73/Zg1VUVnbbMC1Q8EfB1/4L/vP01XMm4PS4OAOEqdgudyD0Uh9tawDid0VKnjyf1pfx2P
Wge8l2ZaEAyeR0Xha29RGM755zla8nK8BI6oBacapp5tWq70BNXJH/197zYdGt47SKp81mneoGaY
0NQj4KGphebh3U4oHfmsbhv5Cracyx2scPbWOp57Rr5cxOX4ZR6n0msTVU9SU1zWxfdu/QXRaJdk
gcs+a213HwIrGTCx2Y7ZX4jykTU8MHjynvUKV3/jLS7zUyji1cxng465/jIXjmFRsl+dj0LLTq+h
+mjk25YmrmkMfk/E0dbFNAYmz9GEH7t8wGdwwkQAcLxalmW+eTM6kQdcMLZ98ApZMI7MxZgr6xKF
0puekHh4k3WwFof1t4p4H7pFGO1d2GicfcgX2CD4j7ns2R8ZdB1vTbcAun1qImuLD+U4Bx09Shz0
2zOrvlfczRmYea8GIbtF7fMD2ykM+HigvWzbS6WkJocXKQKji2MnDFv/4kROwahSR/RRv45eNzd7
a9VYbdy1yQrVp4ZUz7PaNwaiMx7Tyrx135Koipbuje0b0w0syLZP3EGMdj08LI7YjzjTMirlED6V
5nVdqvycFZ2Z3oZGbOoqmozTXCLlMlNwsVk+/YFn9EzpDJu659fEvh6pVdXQ7Z0oPCJVHMPEz6nR
1HnNKR2q2aFI0fBP4UGBXLnNEUPDPgX+GiyabNsfut/MsuYHTtkKGa2jjYnXn6OKjc6QZLP7l6Lr
eKWlM+2PPnWGm/BoiinT+oi61K/vhAQc4Qe3lR2FZ2cvWJrXaBUHgxK17BKUjmqDGSi8rv7i9Waf
0NdflSM2am90W5wQfJe/o0b/C2YU4UOLPQgdlIWvAdbI9NGSxc3y1WR6nzPnwmqKILX8dWjiRE0j
3/dfPvI1qgZMhZUt8Hc4z41onP6EqTAWdJGtQ/01CJedvfm1NZrI2pHdv3+7f36UcCJ63F0zB3j+
WqvmonTfZtCJr6Wf7fWpD31vpimkWFO7/v5ZP9HA/8SPHaBj4XiBi2sTd8NrmFLZjmqWpva+Gq+d
GGSmonXZiYFG6LEeirF1uAu3sKdoTBDOChBlboaoOUiNCeQeFGJnNmJG3r32/KrMv7mPbsz3EaET
geJOwLu18Ke/P/4/lmo3FtLYOjaqBger459vxYxZq/NFBKSHOIbn4ILax0IuV0aov3/UP/YcskEv
hgqCCUKP+Rrvpo0q3Y4G6ktcRN60XrI1qpZnZxP7EQmzfPnXLfeaQkExi0XSdQM+M3DxUv755cZB
eVEOfv9F+sVeo7ThsD1MJZX9Xe7G+52VxfT7NBMrf/7e4Fcc31Dt2uDq79/99TLDmpK4AkgLTRo4
ONj+fJKl02Ze4tz7DCbB6Liix1i/RZ3Yx/m/f9LrVXYDz+bbephCBQzSa/C6pjGMPKdyPk9dL+o7
LZt9NC8rJrXLXLh71/j3D8QK+wd/4iL1BXaG5MUBSdP0agehzd4oJuv4eezgiYrj6GV7maMorrzX
bBwa4yRFma9FfBB1UHAz/v0BfvpT//ME0mrhVreR+QokxoH3urL4edE4ElHFUNhr3h3hsjZMEgMK
v+r8q22Zx2JvjfG+7vX7NyhuBXqHvNpQd9wLy6/Faatgh3iA/ldOMQ5Dj2lhQ77ClaDqpY9UGnna
ipakdGpNtRZLsF+W8zr1c59id+TgJx7ViV5EiwnwyFlGs5S0b0B0RyQypauvSqjlaEv72tp7KzWr
ve2yRlcwxahy2K/zUJb0NkJ5+xUv5Sh5LPELoFe09lTNunb3pqlCW7hfr66zN8tZ1VZUElvlC+sf
5RV2hWt3NvMOsnQ1sOzfl/8fG074rm9jRI7QpP1za09MFoVlb+unvhg8etZc6n0Eije9dwC/Ieu/
f+R+Wv544ZTa+CdHE6EFELvi4D9F8RBlWHpVtHyK83DHGKcS49BdEAm3tu5tZfMEid/EE0OUcZAI
AsI27f40f3+M19/c80LfpnKS1sM/otcGY0xI3cK7LD7VPfDnddmOun3v1os73rpK3//9w15XEI/m
DMd39Cu5wQ9ebfLQsfOykEp9ngdZbc9BJfZtUVWoY7p/+V7uqyMdQdiL0I/sUMC8efjs/lzffDF2
0+Ayfd8pVKtpBnyp81MOjMqkW1bYWb0EwrvlXwLAhn1pMLg/M6wFY5RIYF0gGEaenb+Xi9fQhzqb
vzfqJcK2j4WgCHwr+qrYYS1j7TBApMOeQzhH4Q4T1y3syNNsOR5fzqoD7iKE8DtT5MztXq8ZCGoz
XFkWdbQ5db2d+//iG3i13qwBVnjP5pz6wvsnYxoEuY7bcDLvp7bab+ash6qoEwu1+Pb891frvdrP
+zuleOHziEOuRYxrf643CiwwVcfPniK///lZUwB0Ws/D3upPlHpK0C/uvUGkwyp0pttR0t9/Gudp
RwisxWZxA1/seCazoKTSua3KQBSsupqs7VZxVFHOlrKtl/PqTQxMx7rLGI/LjaI2n34Tf7BFO4lk
NZXL2dkie+Pv5r7dX/gWVHyK9ZMdF7+gidkBAdUpksX9TVYOXcuSiJnC36dkre3A8m8KjRPJ3q3g
PLj3sgyUw0tWp12AQP6+pNGfr08IQdoMFjwESyTPYPt8tYUHvsEc4ZD6hiVcfKzGLnBPLvToJawj
DHWmKfQp9018g0e/yVLpZ90Fk2fzPOclkvgumjpI09xLYmvFmBIWenifMb+qh8agMTwU0exeyrh6
20K1fZulr2QSjlaxHuBywjeo6Pqbwi7VHTdSsTGtF3OdWqryPmzwyPN1Ni5VkMgGXX4Kalg/W5ul
GQ4aUywHFY8PPrdSffIby7sT6zinWq7DEU68ecaR5V83jQtLUEnE8FwiCxSedprPqCaCm9XkqJ6n
bbCd1JOjeHK5n7/IoneCJBvDAggjV+rsVl33tAgPI5aHhxGLoOV3qQVu96meYvXSWHJ8DH2laIuy
6VLhFD9BE6wS9SPkMpbruLSSyW/n6warnF7iGcCmqKoPUxSGoObZVKd6GfunrZqAxHzHKkD7LP9g
h/ZbX6/2V3fV6rMjNv99MQXToTBhe1MLVSIDXcubv++IP4s1GwJamWK2B2n4Lo3Cqw3RA/+IIci7
F96XecBz19XHsOl1xWuzw/d//7A/D/SvDxMI5fZrnh7udUeSofNlJo+7l9AWLRohYz85Hfhq0rb1
3ex7E/MfXq23UISi/pd+7B87/+fXRKsDZUMRfz2PTIGK+9of25eh6xhcvUbW5tR6ePj+5Zr4+Zv+
5xr++S19F28acVoOF/LrIdK4be3OaGVenGU3zngu10XSM/CUqSka8a5z2+xdqTJLJnYTxDL1ZrxT
57kMwtQ0GtkXYr3wzRiO8XVnDeI99y32THBF/dy2NC8ueRAycbXjv8Wy1/1oJy+67YBn3+Iycj/E
FXNq4vSOjTi8zt94bcw+tkQbgt7UcHHOEgOsjfH6UvU5mRDDNJ7wgtpfcIF4h4339y+90CsRHkuy
twG0QayLxx39uiVwLKGMH63bC0YdFr/AhHn2+qrB2mu+dE7cfPKs2KSTm0N6oEQPL363Bl369+0X
7Jv5jzeD0W2f6hADIhwLxasLxamzFvqgEC/5BHEAnDbW+JoCEacKloS8Db81F4I3zEREgWxhe/r2
0oNb3c0ynDXmhtx6szm5f/G2FeBszOLPbQmefhhr667EVI67A1uJ13pPYKDNm97ipSUhxNh62LSB
dql6lR2EjMU72sa5Py1++WMNq/LeE7goa5DiS5n38k2LpUenfaamr2tTTO8JjanfWl3EBREaZzl5
rl6mxEMC/LSQG1MdisHmCxTGiRPk6FAAohoqiBDuxEc/sKJbjCz+BwdUG895XQfmX7b9vnav15ZA
F8b9kGlWuPv5+09HJpAw711kL0PpB/fEBFTPkjyFNa2Hzr53FmaJf/nEV947dhUhP7vqFj2ShwTP
fzU9OrbbjC1X5/dKVv41sBmhINm0WjcAldUJIkJT6YN8fJGe3TyXudG3ZRnbb/F1eKe/b63wn1uL
VpPy6UZEO4TOazEgTvNARXnXfc8NBANze5997setmNOhXZG62y42+KntM5xZAVgh3uAwuBTIYVNw
kjjGvGBhRB77UHwsdTPv0C8Qemep4q4OS3UZPM/ck+yQX+WByP2kF7G7JGp1XDw/0m6nZHSi/oDn
KJBni2U5VbW27uLQmfmBRVi3oSrWh9UsXGdVUMpTvnB7H3qyKG5baF46Sq+d8aMPTYekZKngcCE9
n4OZ0ZReRD1q13RXRdt4YzIK5DLsROiiQwjq9+DFZQfliqLO7CET2UmHTZOThyPk3SJjpZK+xPt/
YP165wpxyjKe7TB3P+ixLz9OBF788Eu3BOqZq+zfgK9/1h92SoxoDukaUT3/wPU8Fya0Nkv9PcLC
KXYHSfUVlccKa8grY6YSL5uasquws76uc7V0qEdn2f4/bNholyBz9ZFeBTbw5xlBKaVatYnme4bd
ekp/vhCsy0VzWzahPtnbHD8NYzed1rDIjti5zaeCDAHJPtmcp7/v2FcA3c/TE/k7tkzp2POY3D8f
ZmunZe5NXX3PhR0+DqGj3rmNZaUCYPeGe3G6n5pBX0u/a68a4zl3uhNcZKLBJ4GJL0KQ3C3zbWlN
3g+U80OQRENZP/7LU/6jZRAheteAI45mmqHy1ZLNbba28eBP30G9h/w9nUWgDiCJazKRY3XvhnMN
p6S2MEqjMeh/FJst6mTLXLmcPdGr5yBu8ltbLPV7d/QnGBJugdNYjQ3LnVe41gbo3l8v+v/7LJ7+
t5zn/4mEA1fzaTAJfv6lG/+H0eKPiMQ9Ze33//HbaBF75Pxx7/Gm0XYhl+US+Z0HB5Lwf0LeLvsV
O0aEvO6/nRZeSFQccCbcIte7T2v5304LN/g/zI2A68TLgYHtAXP/9WwPvy6vvwXC0b3th+J/bjkg
SmKI3T0+DQQgJAt6h1b/45azNbD80Pf21TK444fZ8kWiGiBL4zb3m2MNx8JyVIK8v34nluhOKTl/
DOdqeJS99TjYo7qeONtIFcV25/eTdbWCw2TnmaH/YeoG68skBCKGsLeHC8oWvLJB4ObqAax79d76
PoqyNrG6xhFXGxyXex/7m92/V83gTmR31FvvnWUNUX0XydHepRrzshmD42vWrc9sWVf+adtyW8xA
EChh3gPhaZoB0bWNc13EJnSTwc1ifcTI6atT0fiuvNZ+XjYuB77GCp8Yd13hd7DbOteiX91nf83V
wKnr8ZMctA/pfeaaXIOrCXWYDd+1lqJ6yuD1pjmB35yHtMB58qXqsuglD6tcpJur4HWOY0HLHKJe
E6X9aLaxkojbGl+dkQC6N3A3mzpMYVzcZNw8uBk1HMBpRpY6HxG+koIW9dWlpYH6ZIjSbpMG1cal
IvALBD8KPq1z4CfIlopLqcrHnOwwXtZU3Q1u118qd3mu+tI7EzpWEe4R55d6+TWl5sWHEhI0P65z
eSUic9f7402xTNMH4jG6w9RwAbamIOJojvGK5eE3bbIlGafl00aYycEllqU23hXqnmczw7musVNd
Qwl9JfcbTWlWT49bNJFKtlnteWJJLQ/NSyCoYkoU4hS53Rlfyrt5K5/Dxv3RN6W+2aBFELzk91sx
iEM76U99q67RfneXWpcyFaWXGiRedAkyvJESEn6EUi0QpiS1Wz9L2yrTacQ4W7fz97Dswrs23LKH
Je7DRNm7vGiaskSRDFGvU415DYO92eY3buWF6TyT4ZQ7pF/5y1zcZlMz3kUa37IIfPtK9GVJ+AB2
uQlf6eGnGqec3PnczkH5lcw0g1NxXY+YuK13uSTipqvy70T99W8CSz8GujSP2NMblEJtiS5Rlpeu
DsNkKu0w8fo1sJIumE46Cvwr6kJxGkc3PhGb4qN2sWJ0O8v3Pqhb1FC6TzNqR1LnU9kdCOX62nt+
f4D6RaGak8AT261K+35nxDuN+GSzQrTBM4OSxdyF2v7JCTo7QVz7bDXZ1bZ1C15LOeActj4Ea0YY
Sm2q62II4oOFm+eHNwXj52kTpPTopKoXEonUPIQYF1ebZmuup5sQyePDNI3RAASwWT96HXZeMuP1
CmjtIjtPx2re1sPaGuvi1vb0bnXmRTw2fi0fuM7bLhmysbyXyDxPXl9Gx0xkQh2cZqqeVNjqg7Yx
7Z/LqnevuykfsSF6mk9jY9WEWRIwxvXuHexsnh8Axp3DPLMt8nhucKsbs74MkqJ6zIW/Xk+67C4M
HOuC3oWtZQ54fGyDgs0JCFtSNG/OMIDl50smTyFsbfFjrVTMWVviYSMFYpDLPXYP9UkF7BYXTSQG
YEBLG+w9bs9LGSGoGSz3bLs936zGIblWIWEjPVXCLMi57dw6BmgCEk8SXmTLwTtm8dachzwrEzfa
PhoGv2dRSnPfVNYXjtQHdyvJ4oMBP7Y0Mtoa/PuKPjwdG7e66azyBanymJaEbz23Y0X0U4gT9M7F
T+xg0sXatjmt8zC02fuhcesogTeOb6XfEFUV6xMun/l2nkr5DhDAeqx9Jb64bVCmeR0Ph62Nx4os
qYJjvBiXpD6CDE5rs9p3YbaCC2VapUC2+r5RyO74Pd2pt+z1PO6ntvaz8C0Odo98u8AcraEpzqKZ
H5rCL4/lqi4Lfi43ybB6cZdsBLKg2367eOunbuqDC+qt+NvoqreIEwqGBKIiLiQtfAwJr0hK27aO
zJ5XPmkEKW5wD9mqI/WPrPf9I2Jo62adguIUzZOTdvYWH2VvymTNo/xEwgb1IFrvyyXCDmzZ890K
2pd06yTSsjNuYlTF0RLudCR6Lz8XsY9Yb3GjQ1xVUyKd8bxa+UgN1ncQEeKwMSImzHjsRM10oSHq
knAZA0I9l3eQk25SR32NaKrFmYho+DIY0hfXIb4a7TljejE2qo+4/bai8SO+1NN0eHSxUtVDWrU9
AU3AAeopRiNM2kSNaQoKJFV6uIqtOMc9I38YMJa2FP1xi4m6sHcvIlqz7YCQAot4ZwiMmlpD4Nzw
MuMmbnQ23TikXyVolIcD7Gj3xqUzuXUNL7azV2bPUttXG/zrhYQVIhRkh6AJ3AneqW4SIgRoX+sK
mV5bU++G8DMBiivoqnCORa0/E3RV3wQyyxJn7Zok85YVZ0Dl3LIH1Bk3VrH7+H9MYROfjNw+55Lf
Wm8xtawieOkuI0bATZD8sXpx/rWVznJgGiYEpHYzLEqOul/8aOZyd4Fn7fwTGOgPGQ/ffcJITojP
TTIb/0NLCNChrdVA7Bm/Ck3RmMjJ6B/j5LuHCm4u9SmiiVCowvqgqd7Gbi+v7Mjdbudaswyi/jy1
mZ1STHuqdjl/iNaeC0N7jyXZCYc5B2rBLk9dD8vmq9tpl+Ye2Bv8NDxVs1gPXWx1J1Vt7a3ruMsR
2aWPAXX9ill0TWaU6smyC2yIMKuPdjxEz8p2t4eaIBsWdItB3gsxmY4Fkzz+rOvqE8e+1ncki0ZP
gwj4fz17fRz38a8xy8Eix/PtxFD+EOis+iQq3IxhSOZGk9/7bq8uHtEEHhGUxEsFKmOhi7Lw38dB
vcD3hCM5d9HR37LQPQwKAwO6hgVuFRgAj8yMhDTv3Rewzy5IV95z4kqnfzM7m77YmxEXYYLo84L4
gQhV861CY/5msz2rOs6E5VxAtr03QRvOR2cjB4LKKjVRNuDrsTvHkAdBwI6w23cDmpN3ywrrd6Bq
WrQYrnQPga+aH2okfHg/qDnvlMDtPlnFGJ6ldAKODGrG/jKqeEMjyyibrrn3KBEFHYS2b6PIrj4q
aKGvCLaum4Uwu7TqC+RAuffShCp47MLS/ebkldUeNpywMEPlZK7k0o9DUtbI41ITrOab3URNKvtJ
PWIKG64yiufdLrY5x134sIXdDbmEWqQz14G5ONZWsZ3DWbxkuWgPhavEm1gH5YdAjv6dM5VBOmJ0
OAalJw+ylxvpM4NAaqm9/t1IyAeKVpbi3tSECsC99gFmATnl6TZGuk1no9Y3HYTHOXfG6pSJRZ8c
0iiOkuc66zG0zlWAye88iKb8QDWrP3DFTR+xL9uPdaWzi12J8soOFjrebAivh24mdLG0FEjGGi4N
uaZltd7M1h70thFuEVsuB6Kwl/oI9BtfuwNpSEVrHPBIfEtpOOf2cbPV+FZvRn+wo216CeQyI/Lq
45seRvEN7P74vvcCIEyh+kqn3hCmdbtnFdBdbc8xrGtfMT6o5Sl3qLCIav0pTrdYeiE0sFznY1lx
Hm7iyG/bY5Q14fsli7bwY15bJTGLkeFmjSY/5iCORifrGJr86Nc+gjivLj4RKBxaNCvTY7N1q5Oq
orPuiIYtP2Vt0J3GLEJ62m5kbUxTZ6dVVOWEoPq1RQJxu7QfbMyTb2d+9GJayuvYxo9LS2+s8F58
7doOd1ghqlOot/xm7GhJ4V4HNOXt3D45xYKawBbueYna+hZUdTitrS4IuBqQEFlbQ/7NKIPT4nTL
W8yd45gGW9Ym1Yz+fq6c6bbttinxoXsukzD5g0uw1PouEtXYvzF5YYI0zo09hPUBUhjz6UtLitCq
ooRMLFeqF9rNMpryBPpk8R97nYe1ooytfSRGdamI7Y0TMLR5u2mMbx1CVTnHZpPdSNJOQR2FDQYp
U6F30SCBH1yCVLBwI/MTl7HmLH6FFCWxyqqy/Lac53JI2MJjdXSjnKwUlyipQ22JheoDgnY7a0si
042dd2bQzAJE+53RSBXprFfrelhGeTWyJ8lA88pbcnTLQ+ZO4kdLhgi5MLW/JSMGpOpsWvmk6jgr
PzmOPx1aP17uNOeRxJttC0Csouh7H8n8Ek4tLThJLdZhKEfxvFWLfSxDqvMxVg3BNq7avtg01jfL
KoOkYT4GCrTPPb/2enMH/VbKUn4k06h9tywEg26S+FG39WUaFI4nE6dovWNe79SJTaKHPdTqjDfC
OYz4B+59YJsU2YX/XtFFHrUx8WHDU3rMuetozof1aNxRk0srriyS09Kewf2dzsv4NNa2+yXwjX9p
sbUkWU1lIpMkSgTOlXOZezMobBDdemVLZm2Nw/BrExOJ15C57JkifiGC6c3MkySjtsmARQN7IS17
oJWacCYx0prEif3lyL4ZTjI2wZGcGuYbNqWdOFWJmgyTyTFuuMYzY9WfSSyVeP1ES0Bg5qWYcZZD
t4RdRAiDVgfSg9aDj+PvRMJZSz6DsN5oCIh3cikuUNzNnamn7gCJBzCb40c5NgipvkucondZVpYU
2iG/ZL3F2VUU/kkSVNcUiHnGpiXYhfxZgabzbaHt+H42BKlWXRleQJ2Do9vYFEzV99el7TxEUTsn
SinTk8OWf1ECs03XrxpzkzNE97U1jAfT2vXRaTI/qZrY+5Tjo0i8RZFg3pZF+8mS6tMAu5fAQ5/9
wJC11Mv5xTZcrFFpb1f4KEnWZPCE8Qr0lJgubw5r7YE+wCCnqH6/BMjDjjNvCyWr+Sgjhog8Stdt
eOmq5qOq5n2/TXZ/nOCK+8R4pCyD3CdNGWfXVamCLzVJOSRB2AhsvdWxD1ZnquY4utx5sN/DbR9W
HbtFibNj1+IAcljeNiTZPoA/2HY6+WaKjrMEgFSafruyZzcddviHZHG5h3E2x20hwCqvIvv70jGi
VboiPtjXU7pYg/u20gJEQI7fdGH0tWjLKrFJibwmQSQtilVeRTIcuICt+toV7fx2q/HdEp3xlXmN
VmztSuS25GBddRM2JoL01PoBxygRWfNy55H4+Uwr9VRaw4AVRoubIvSWA+ZiGkdia7NlG1RSTNZI
qs70OXaGu8VZvaSo/i97Z7JcN5Jl21+pH0AY+mbyzB4ubsvLvhHJCYykJPSAwx3919cCFZEhRVZm
WJq9wRtUDiLTkkHpNnD34+fsvbb5hBSx2OSDbe9o1/sbgLn+F6ZKVWjRmY4C3QdEB+/xYWkKBwxp
YV7Uc0oXuH7phKcOQDzupWus9lPqv5nqqE5EfZ825ou14rStoba/KqeUkZ5IKxJa9TRBefwuoNaC
hKp9lxazGCm+wbFiE3arO3zbOrz/JAeFLPz4ddB7iL/TMEgaFPN41xrGgj/Ij2PaTt044kqx54zi
vzK440zOvuit4I4gCKcL0W82YOGRRvehL9NOYyVUW1cv5MmsKSUXpkRcdWKAvLydyyJ3xPXg2hTW
RqE1oYk5xghdcynr7eCXhtr2eortDAHgkf/Bj4ra/24m5h2COjYPP0tPgdCLE2a8R2yC40dcYJ3Z
F1qRbCe3t0PPy6vIKafTkjHy1nTjSXIkbUqjg/Rlrr1ACG+bOei9kLnTsK4JqrzMcPamQyUMRI0t
AU/7MB7ypj8gL3lN/OU08cBvykzoxyLRLmMkG4j1nHabt94JLlu3AwTtbb3CLU/Cof3XBrra1JT6
GypT5Il2e5bJcBvk6qtOrkEEfNnZBlN9C269jmjMeFCiChOdU5fuubvQQFwq7Xo07S+ZYauLjul2
NEoXJ3Fp1eCxRbLNmso4YAjXIun06ljDZqVzAeRIL5yvAt31ba/ptOHiEctYM78WiUHnrJutnVfI
LMw76z12BuN+9CGmuhPQzQ0KivGbo7zhnr3PDF3XkRtPb/uTbGlGwVfdGDGevlL6Gn2WLINjBW8P
SEF9aXel2gCHtPvIxJLeb0n5qFbICkrAlvMR4FqzA7Yv3pTRNC8Os5QqKrRl+ShMDH0bYy60t9UN
eO3h1DjkHHgSKb83HXw842ev4IrkBX6eRlOWnKRmJ1urmud36iyWViKqtyw3/OtmtOJL3C39h5a5
3xNpzCIMUk2dWtrQtwse5Y2TeWO9EdCoH3G/9TemmdrLlZz8RoT47Js9XdAKLFpniWhZAndnNJnh
RW6RTZGA4yE3GUL7XSaYFNo436+MTDrDxuEwOGTx8DAnziMVgnPfxkmzS9q5O7AO5q0rFb7KwH8a
fZcdPq3N+0Qv8WSm1rVvqPitmvAn5QQZbOAkmVlUcknXLkbk29a5rGmttt2QXlBDdNMucWUD8jtz
+5Nds/+EbodLfZ/EmOhpEpVpONILWyVurgF1Z8GnCSFAOBDJG/kkhd1etK3vgxtj8KmHvU6PbxZ5
vJnZF14gFwTW1Zg5+sPAH+BGftsvX/qiY9oqPCyPFg1qxqD1rC6tXvRnj6en3ehi7PZMxLPzIlCS
RhxYJC7IPqFimkc0FGZXYfvo1kqIXealKlzv1Zapz9Lu8w7UQNqErTa1FK2+7ddhgsMKR6o13TtY
a2g+6YVwQ65hoGBNDXy4qZKvaH3zJKqhi0wIgeb5bi6GqdhYLLTtglIgo6BflTAmRzQlaCWiwRLf
R8rrLSOCWwifebgoVz8JHI0RHuBxn2RxewubyfyS51TgEbSoivu6Y9yolgEvM93Bv1OO5DxlL2tu
ykUbvmh2hn0IfFsPij7wL+WsdV8KYHBXpILMexjdaAn6QVm3CmHkHax4ri9gVIML9IUmsoSsOGFf
Hu4RfdAMncyeVdrUbKth5fi1Sc2YplHmqJxFic5hjvqRriCihSDJr+jwd5wngbTKi9wwZ4eJ8ejw
TVf5Nu5kkkdYQW7wx5P34c7C3Fq0oR70xUtOuc1WWZckiJSiMl5iQ1GoLS5OFTod8ioN4BqHSZ61
X3rXQWKhceom2EM57FHgctnJtjCQ8r3QRl8HmFldyHjyjsOod1uh3OIsjLqGkgeF54xxfHzscoTq
7LJZFaXaCHde2jHbSafdiqIVVxio/EOVGslWDYvYj0q3N0BneUo0OXaXfllZz3RvNQ6xUTzo1Hdn
2bTjru+o/mlnenRptPRuTnOA+HhuaNo3OR55VV32XfChDYaxZXOKD27qoCecF+MyGFgaFo7dbdZa
xyY1/Jt6cic8ks5wcjUPpSHMhsjuuHX0VIwECXXypNKgv9SkV5xhnb3X/mRsh3jWUUrPbzjL0w2s
YW4Gfk5b0YgremVyfgJaHe88aaRbCHbWVuNBhyIo1GaQs3kELkLPpinq2aTRtkSpNRnRKpVA5oA8
EwW0fMlKUhe4KiyHWU4uvixD9TewGOgDI/0pI0SIQ3k3OWkWzYA6USfAV6CfNRRnzWuj0WF8Q4/V
oNJo0p0BljUkTOXKKRb+fz2+VdY0X4+o1UNzKJ4CZT5bQM8jh7CMzCYwgE7JW1BLNwxQAAJGS5NI
Yd2Oak9rdqZR2IfRrvZ2kt8taBCjxoZxGRBgEybJcg0HxQKP0H5BjJrfuEkP+sA8UFh1+2Gxh1dt
YgxiWtqzBSaOmTIV8tRq2V4MHNST379VYNRvx7697RuznEO98TnajfUimJbaNegl7IW6iQELGu3Z
HrSvtub1l2QEobJg/w/xw6P2tQP7mYATQg2q6TwIMR1l2X75nMX+79j6b8bWMKCQ8/zrqfUf2cf/
1Xz/L9p8ffX+Z7btOsT+8ft/ZJq5v4GcQ/CwZmpiADEZiP8+w/a83wyDKbSHeBxxPO6AP2fY/m/B
Gl4HRNxg7Oe5/Oh3WqDl/+avDDt+iJvANPnRfzLD/ssEe001c3QbOoxpQxNDxf7rBHs26gL50aQf
mKhuquR7iaQNnOaRLIGVk36g2jspPd4Gcf9MzRvmlvobGV7wq6YDHhMvwXJdBgu8ZzP4hPv/NERv
aKcK3weh3chZv4rt5zkQZzUUQHuBwtKS1ru2jwKR8NiX8aUQSb5nIl9vR/PFHkBEpBFqx+RSX7Qw
a/xdR5tReMZVm7oYHBxGzAJrwwDOVhcfK1t4vSr2NRrI4pU6jQ0ROpxthxxJj2rBmFqpUGnb2QkO
dtOtdULhnlt9qOdw0bumZxtXFrE3Rc8MrX4CKRpKnokDRXZYkaxlm9ZF0o8edqIFBS+SZ7+Eaepr
l46Tg1HoLAVx92xr/W2Z1j1M8ZWbHnS3bvBiWNpWJd7bAlxlW+UGs39rY7u0cNog1NN02zclDcpq
I/vibtLih5xSbVuoajt04rUPTH2flf0NV1VO0fp9SfpNlxeblq7jnruyH44dRZBV1x/VZOv7gq0+
nPXxo7ZJ1nF7da7VyHUZqahwuc00wKYLi/iJPPmhv/1/vbn8K6oogpJ/QEX/z78ElP7/yB4N/r0k
5v/KDJHZr/DRz1/5Az6qE25ps2BQ7iOvYdH+Yz+hvfUbcmZYeTSjV3ELa/2PkETvN339LRgsn7KX
dRf6Yz+BPmrSqOePYzy7rr7/YDtBuP2rIkbHucjrWhU5Oq8Hr+ev+0nVevSDCnc8G5mAUYNlZYSL
QMOQ/C39gt6Ob1ZIjL0O+i3ilbLSv3Sosw0cFqJSD3T8ukWGBnZVcsXQZYkx33hD3Qr/ngkR5RgD
PfpRRr8RI73xnW2N9JLqOpjRdYwjlmHKB7MajrLHzDSocOn6uhOXdTlD8qdxik0h8AXU5zifTogs
B/3INWS+nO2Y1WS1ApG1+6yR3Lcfm8FLNvoUEIGUi3O+MiEqFP4GbXRI06mbLYSEpf1I46EiZY0W
whBsRww4IwFqS8IEuXSnu6UYnDedZCRGlp0aLjM9xdVupqtiF1NKRvlicZPak6JW7uF7EGPjBE12
dKuk9a4CbPGQx2Y927ea1qxT6bljClEw+9ZWJkBa2cVB4JTY5Yv0KKdA3PTk2eXcSqshRp7hxHRj
xhkGiQtWZo+an6wBpRB3orQwSd5K5oWpcAVjymmH507a81O8NGAHZNJSWmCDnrD2SIc3asd6bz4D
QGjPo2OUe2W6cmsbxbAl6qMlcMGQ5xGOInIT2xu3qKaYQGQFoxAXxtFTkM/TGelAoJAigP/apUqS
QTDwqCNFQA9xS4t9S4xDXe2trozRwToTtkEaZGGm8lzbOEM1ePAibNlEes94GCl2BTo75mZNxJW/
M8dx3I4dc+cqMQfwdGan80EnghJ5NSF/9+JMf1sIjdwVDqtxVxB4uNVre36riF42d4GsnH3fTOLe
qGV6wa2qfAZ154axPjA55ajpDuWQJnpkSu+6qmaJUh2BJmIlopoELkseGmMyBuQkJXMIpprb1JPB
9eS0Yo9Mg7Ziayeoq7hmhOhMCig+liOY2/XlVz3XmiOTRvPYVV4VUQPEr6wGidsGRsk7LEcucLPq
hmKfdK35EJdZfxxl5e3MEptBGNSxuvft4UOHmBUNM0V4DFmIRnE5Z0ea7hbSjwTw2yZxfeNcudhk
itTxX9b6ZQ9Bj0PTQV9qRM5gJqEiFc2KVNw+AL6XVy0up/eyq4hPaZP5CblDRXhFzBLUNJ3JP6MW
4FdCU9dzM9VXrZPnI7T8PF+L8YzmhSJpySBC5NFNGN6MWlAfa+5nX7q2rLj6d3F5V9iMJqFdiT0i
NYAqPs+hF9t96NiFfgu8hnMXRFCwa2obzbPvALpBzuSjr3A6cS3XoDXuw+W32ijmYxuohulsmzPD
noOwjruPHAZZZM3juHH8DPRbid66sc03ut5faEUS11Ak2A8IXfQk1H0040k5hoLsqN69GZUWJ/y1
heP2s/xfpegPOeiPkvujYa+V8903ZGz1z3xt9BD/ruL+S+LynwrTz9/7/WR0qbTxcrMgOC9+L6f/
xHI7yETXTB6mmgAW/nEwrlhuvH5Uvr/X5r+figYFuGXCLsaE7xkIPL3/5Fi0OJR/0on+YHJzCzAs
E/GJ9alW/VknWhpY64yxcL5BWOxwQ5vCXn3KP4gsDs2h4s3WJNrFup3VbEdI64nk3WhNrMNGlStB
qTEnBgIQAFGK0x+o28MYVKW6LJ1KaHPYFJMj3h1kFtgJNdctc5IxcEwY37ypmfu7Mp288o08Dcx+
+FGgmCRuthoL8SFx+93YwiGSMzVIj6hhyTBHZgY1OlV1Nry55SUn9M/nC7OyAChqamj4nZ++0t/l
tT8jo/9ip0UlEEDddVzEu3x9/8RY8Iwq6/Fd+t/wRcPrOSBQLe1DaQ9KeodFJUA9oeuIMvte6nFm
xn9j2fjMifpTy4v4wPPQaJk23hG+KV7Mr5XLkls+u4abfc0Nwg2yTcc0HXsNJ4KGexxvegIsixlB
gnFdszVmtzejba3ufcNe3NE6dZyuCv0b5gmggqQmtvzs339G/+xx4dPBt2DiNuZ5cj5V/D/dlWq9
S6lbRPCh56bjvtoWY9x708X7q4XS4sA7DKM/sB3rlS1NhgTgk5muwXyjed5Z9eQ9Mpnttfu/eV0/
vp4/Pz7HweqC+4ZF80mKxqD768en6/CxoJQronSwsqqt6UyDbkY9Cu2++a6W2mMfb1QiRhWEVbyk
hktPKOmM6oIHmWWZ0DYCfWudTXuqc/0GniG5cweSTVunuUKnWRjYpmITnOWLagE7JVvSj+y63VZl
v5jdRm+I5q1W3b+elVCUjMZyb4LZS7x2V7g+kWvXHFRGO10WSToELKN+cDOampzto3UgG9Wjo1dq
uWCyVZbDiqQnn2XF7xTk3/BfCWliJojbGTjQqxnItD8Wn5/mmFZmTpdII3Cp2qJo1Crt0FB2l1e1
2fNxG6y43ruyFPGOLUGzZkv0m0Dmxfem01ldCItUXWUsYa1wRGaRK8iE6HHJGBYvw23pDXJ/nSa+
7iBP+CdLdeTzXVq/lTTk2sFqj4D+Chedio+U/L5ChArTAH1KnCUbkjwU5SsleZmXj1bTw8i8cucu
sMWRFEjNHE6OGiRP7JxBw0RIjMXHQphd9FUw3I355FnoqnK4S0280fqGGJ4qbC12FPMmaANBsZeg
aXUoFOZgWJoHXWd2S3iWwYDdvQK6PzbuAyMol6smGxN7wS6VtNFz5Am+kt9nz4RWcHJc9J2vxNWi
myJ7FgXpLWCivDAZQyuNWlHoujt1G8Lh/ZZ8KjhXmD3QVC6SbhpjwmbYtDzujg+2bo7HcxEoqK3I
dfMxo7YPfAkpNkt1tbcRwY3vrl4VcxrFsJsxOlUo3+VzzXBBYyQIU5pPf6nk+q21tYCkcPbRBrIh
QF9FdrGJnd7gm69sO+YLmmsuM8yhPx+NMuMseq29snD1PQzzrEcLLnWXaBKpksbjZZiwKcIRukXw
INFt+PcCfVu5qzKHyNo0ScZ7Z84cYJjZGO/hXFiHDM37sZLTcOjp3N+h1DI3U+CkV/TPS33T2oN8
YB5I6yJxwA2y+tJ3blHlM7HicK4CBNq0I6xuj7vG24xmDWBU6K9NwXKENeSe3XGVittpyrera3KX
IxrdooPvr5e87PQtT263JfTIQmKo3OqDoujeNGxxIW0tuagG1SGDg1zZK5ug4gaJURqM/q0n0nZT
oNv+SsJvHJUpBNLZruvIiYP2hLCz2s1xHROxICg0GZXONSKHGtoff+TR1+b0XU5Nv8exjqcQgzcW
AIME1xmA4y7N9eZe2Axiib7SmWVrVpM8jtPiv5UaaOrA6quH0Tdp9HMZONl6kDKa0DQwZyRK7WSn
6m8q9+Jb0AAZhNbOCr4aVWIP9KaFcTeYeZrtxFxrW0NV3Z0a7O64bgWRmidmJkrOBPJWo09yfBCn
/nM2mMF85KzrPxjI0nNvGP9AyMyqFJGi5fjf/M6huNdIRTxV4MacyDa6/HYarAJdVtVcOKozWlrv
afOm50qcJ8/WL8iuWJ9QgNMiJJRoRDLfT5cYnIYjrEvtRKsmNSOf3Q+v8YiDb1ngkIUdtcYLsZbj
Ny6QNKczY3lT6HLp0IMrPwXLonhy01IgRTUaCc1xGYvpBK2uRVltiOxqNjw24kpMmwFOhXXCWFeK
k5xauTNFb144a+2eW86TM84fsF/jK2zsPdGWfRcRX6ujBJ+4tUXO3MBOJr/+SqS2fJnFNOyQYPdI
KxDAFlNRbLws4SaEicx+A/iGStQs630zjVZo6lV3C0a0uMW42BUbqA/JY5vO7bOcBCII4tKmTWxI
kcN210uLJoIbFyy8KV3gZ/jjTWAqZmj1MuRveSWWkGyu6qlu0FIJMRi3RPb6R2GicuilHp/srLbf
lO9OZ4wtXL9Ew9yvQKiNqVRruUMh73GJSGGcZhTBm9TQTjJohPwJGVu1mKvdYsdG78Jbyxbv0BlN
eiOaqt1aI1o9hO1ccEC17XMxuG/wgB7HfMkfUYYu/h61/RzmbZV8m/lA9imInH6LeWa+72TgxOSV
tPOFUSQdTcFhOKKs5GaJ59EIE08Fj0HdBe+kGFoPuYyb92EZlm89D3g0eI15aYN63uucFFGLPOwe
XqAWOmM9nGlsFq8YiOq9VRoxYtt+sa/SWbc5yyZ2JD2ni8mpXbgHT2cULVSd7wunl49qNi1e/2Ce
DHLFdrlrqZdSxO1NUKfyYMxlcF9VcrlgzoYqBmpjgXuoyq5qW+9O6IfHm1rF8kHSDP+wyIunI9rO
ZB7OFYuntcZrw+r6i0l6RDCPk9WETe/X+3ilWaYtsNJwZM87LjDIz6Q1ytsFZeejz7790i5+98CB
j+SJUdclrqzuhqM+25VB7JwzCJ0WFMCgjIilw3KhG7LeLYnW3BSFn94ABxTtJiCGeidxHL6IrrcT
ZLXLcpaB3V8QRVww5q2ah8RaAkIHmcds0TP5B6OZks0gFvvaHxJrn2Ks+arFpi/18+zYSxasXg76
eBH5aBW5YgW6XK/b6o0s8IiXgYjPoyaSm4Do5iuIc/UTiu03foc7ORSyJ1VRweS9l19NyDJwqAgj
OwWNMF97Le4JlUtH/XIevP4xM4eh3admSR5FABf5wo4b6e+wudTBqUp9EQFSQ/I3VISV+cGyyh6W
LhhoZsdwuzWlGxcz4AE+a1cfO0nY2jCWO2OSxojso63Qwdnarcc9XmzQnuBfSAMh7/IkQ4snAWsy
9c+KJos0ACPzHiC3oe29QanlbvZrVOX7tfTQo6CdmrIp+NQa8rtPheO7Ei4+2QFq4xD4PVwW2FnU
xuoNbO7eQpIZiFT3XBPya0QjXMrionMdt3sCyb/4qPk0Kbo1sFNPai2JV3yndyLuTa/zB5wGsUmc
5dSSK3Iy2ez0o2+nw7xvQaQzjRuU098HGohPIKVJGTB/4+YPJ0Czg+k+g1DghkgvyttmRpG8H11r
XlHIramf8RMjMTdlq3uXXsl2Cuy+BWNFQuApJ05k4+J6w4ECmj2/hgLrBgtmn6rWpyoyMPMUIHSY
cTvVddfZcKsg7ufYvHA8qIb14GOfwtZAyhudt75Mz+QC0Z6qajEtK1cA/QHakuXe9XqIrHVmO802
GZ3xsiBx1o3yKZsOa16zHyELSrEsurk0UAZJweCEyLE5NMdpfiA/ubvSnGBi+pAjfQ49uyBkdZ4T
9wn6r/w60BaNLEkPcU/MGpScBHRaj6zcnVKNrHCl9cqFcZO6d7NmNx6FWe/PGUBeu+/4FxoMZ1P2
wSbU+sSlkTBHCmtrTAEGNM/w1gnz1DjOpaENbv8IupmZd9769lsyDFgk0uQxScVrEhB7EHJNqO7H
0UMtQCTEXufwQErYu8BZMFdelDOKU2ll/Q5oKJnorVgERhFLF8BGnOpe1qUbSekiz6clxP5K6+mj
S+JlR8IODIpkYvDEtIRgk0mNbbRw2Ng3AdqXew8xMbahwScly0x5YMIpycavRiOKW9HWyt8qYDdn
1dTNfd+qLtn2NCpXcznBA6FWTcERZXYbmXVb7ogMRzRf6AapyWkDXd/RLs1isi9M2pybJkG/j4Uj
IZfDjIe3uvf6/YKdaI085hCO9GBo1VYYbnNFo23sjkKOOF4I6MadVSQ5oyQ1oChCPUBHodLq/qgg
707budGM+wUH2dfYxD26zzVQBZJFOZKNUsgrTnkO/8wtSgK+qC94CfEdp062IzvK3fS1SJ/yLDFe
XUefdlNhBPtGD6odKWD5jZbrkhwUN33W6+qxRFMVJlzcdp6JoaIZTTRfjoWoytJjgh5NK55oNk+5
v2GUZZ9iYfKmEz3e2dmEIoLx2nXOteQ0jEb2UaSW91rECbkm6OnOwKQBmIu2OVoz/cnGw6m17mkT
iJdcbzFbxRZ1K5vj+hDaH3ZRcRGb62o9tSdTvTeDr2VbQg0zTqiKK8uxJryq2ZBmO8HKLpeGi4A3
5gZ5Z+wjK5k0dy4xjprvaZoifaULawCuJh3J3xT8uQTIuDwTiDidI6Qs08PBCldaUmsVyakSTfdF
cGtLkX8ynX3l4B0lOCUfdb/WFS4ax1w7EEBkPro5vkZsrgU4klkT1wj18vd+8AXHAzfPXdPHZh02
sWOdlePLC4EypFwb36Y8T6oX74UJ2nGjoAcPYTaU00fXzawVFiX3tF4wc/o6jAE/DPJhIL19sE5g
fxMSWhEdUMyDJf+G8GKId5WXdhf2zP0t1ChHuqiMW83BmLYOCuEWOE+dKssXTyCGKBQj41LXWv2K
oahx33HLC3Zxt+qE3W5MSwRrcXdi96tHMnDTNKeUCyg95aK05spKRwMWc7xizeZKd4i0FuSNhK0S
PEQbOyWf0S5gBQ+uaIMKsWpBkQY1mGvssInnNjOpqa06Xp5r1dfFNcCJUUXcKuKCLQ1v9SI20uiT
ct5rOmJL+9rtLULNC6PNrLdS9xiobAbNn/J418i6mPTLIm3cJthw255sdJlLWikMMRy4zhylBucW
cG2YyPaMnnaOqwJ8VkxLB44uFzBxA2yLhiSWm6QP+p3syVF/Rk1sN0kES1vixaZDZyH4GEiKBASR
UKvVxx6BbvVdtWoaHGxhRVbVW6edjeIevYjmDeiX8lVDJWdb0/ObnKYi34OtNSrDC97D1JjQohCw
YnyrNEQJfI4qr2cG67gbnh2uuOl9O/G0vpJIQf+gKwPaDJppxJO4CIBicBN22Me5CbMOF6g5zIIm
TJkodVlvraGC7KVHhL4CrEBdMo0fizgfXY4ItuPuqU9pKPjnjoJyutLzQJ9t9NWK5HnwkxgxB8Tz
Tt7k7xZYsWGVwXb9XF9YPW9vYWhfm6bauI5CznxvdY7IAO43LXqck9737dx8arCocbg7JCjt14GA
CTuviQqSCS5NdNSU7iJgxySCkCLKt/cZUskZMWSKjsBqM+aIjA1He5vUk52VWzGOdhPQO6gb/8wg
0cZWq5UuqH5oyoEgUMluA3vrzehG99KU1ZPw+/JRWxp8CmZDQzq0e9bO1nDTCqPAaqzoHT2VOBhd
FWDHkMiMp3BZDRA0EXtSkdALnBiIDDeOTvyR1fbZ+dPxQGhpf5kb81xtGeEQ6zAE+t6ii3yfB9Po
HVtKOKT19eqdnuqxqPdy9SN0ky/glwz6UHwVi84MMpZruqPLOdpHn74BlWnjRIGAU4AKlBtinCMC
3sM7xwwVV/70ri3xhBDVSMbWuPOLrHCiMUNDIJkqE6OcD1wNsKqDRMKSgjKMcgLTS586xfA1wW1P
x4WK2qw3n7p1erdDrO2q3vCDxx4vPC5s3W6arY0p62DAiHkBeGPTsPRiM0EmupgZOb+zN6urynd1
FLq603fPahlh6IVSYJ/YQI1qGZH1hnlh2zS3rn5Ioe2WOvxyEkj08fX9oXHWEtWEaukBNQkiOURF
Bo059zBLaycAlv8PFfOCFUgLrclvD60o23yDAM9+XzBA8Wz8oVDu0wWXsyGmm5kvm7Si2A+2n1Jk
LV+LgiIXyVljG1avXC7H9BaNt1yrLsvMDlQw7kmCw83e2SKhRVlQdu4+ZcBTpSVff0iAfagNhy7G
VI8OjkiU8E/57yjLlLdAa7v9Wf47FU5w90P5G+TNeDRoWiB2s5Lsy2jZzBY+9b5MifPNn2Lfzqz1
50+db+BNiPdkudzbllrmkFDT+eqHrNfs1QBw8VPRG2RDMBw/xbyFqpdJhf+k4CWfYQYqiEnDC3WL
YQP8cAuaM5VPTBfmf9bjJqYx+BFB6oJsq64UD+PkdcZu7mre5U+y24oC/PpnxS01NYJZt4gD0r2K
NsMBBox8pC00jDeYsIHLLa4Q7rYYlnyOfhLZkmStADL8oq81YzUBlXDmF4/dYriYulqK6Cf1bKc5
WH5/KGcrs7m0yhgsBYGi3vv/qI+d8LvcWJVCiJ755ltbI07Y1gpk/uafhbHI1Lt426eZX7L//kUY
q5ETN13RuSrg29sNbtJP8WsWgBcOP3WvpF4ofeXuzlwKAhPPQhvrTrWtjDx9KEiUGjecm1R11Ofo
NGXrr5+be40qlja0ZTbx1adUtZ0JhQjBzb1YqmqeZYcGIc1qeo/kp/wQqNpBKV8SyJoIodUEhH/V
pMp+IV2WvstrnUA2wVE/4MPMCu+667vm1DktQ+NVfEpfwDtose4/0THOPGTZifv+KS5FoqTuhj91
pTmhCGu1pldHglpp8SA28Q/KIoAOI6NG4VRlwbT/SUAqaW5FEmm7vWGO22//1I2C/zWeMQ1Pz6T0
GaFQvR7BES+2lV/G3z8FobZjd48+5f4e6qjx3iRD8Yx2A37XP1SesrL9y18Fnk3VdDei1+eYcXaj
o5knkACpKfoQaSAs/SHg7H1lRUB7L+iiaedPfExOsyP6RMe0TVYv4ZQazROBR/Z9Tv4Zuep09Y9C
1IbThPnKUrc+5p7uP/ovfK+tfOeAgtwRBT7WRe+ZG21TiTtpKxSs112etuzyGPYCIKSyZSaKcWSC
ANAya8iF1Vzb86wCUvbMaWKwYDU6iO+j3pMSsxx9sry6xzibRufDqYnRwF7iV52NNURCwYn8AZCD
ZPMqAvfVqyqtO+aBkbl6NHStsVA2+sSNw8VzpT4d+3mii4lxZnJ2NmHv/qtb1x2bSotzfSrZx5xU
dyLqvLqiSzq7SbJtkUw0wxFClU73fZqZj7JogPIgAZmHVDTf9FabPRW5tPU9tNdinAtAh1h4CgZ3
IkEXbm54BtdYXRT3i97eDlAQuMJk1uRK+bTC/gdC5xbH594H9jab8qscLylcTnLAgCxvdZImVPve
I0Y2ZjTlCVbozdjYlGThgvKjXQMLuRUHJL3P6zux3UQPyn2K4MJDf64li+kQHOkX/Kxsas+dLrRO
cWG+yGcYtO5mQmHlDX8z20Td9dP42eM/CLHcNfYOnxVwvL/M5jJnNj0nybyvRSPWgQbIETxzbKRB
yReuNYylfggZfnCc/naYu/6Nq6gbjZrtr1qtdbz/88Cb5pzf6WlSf6t+/I3QLAUXLcuppbK5EKd2
LzfdAFSGeJQsZyj4N2951Zn9OY60V02theQ2QDoGtp8B/q8vYEozzUylpX11NbnOIROcAswBSx/Y
AEYM2VHnFsCIur9B6v5lir3+vWiv0eU6Olwq669/r8Dx6zWaBcdoZjrvUniJUj2nNlezJByZAWXX
dUx6CFOGtEHd+zef+6/yu/Vtr584A2I0gyt9cf1YfpoPJ86QafqUWl81r/TguTij7pJa0BMfcmzw
lJVXGT1+49Iq2rm/Byugo+1XaVbyofz7kfCvzxyvxFm5qg49OmfNFvgr3LUDA5jP2F8/4mCpHblv
2v+m7syWIkeydf0q+wW0TS7XaHauYo6AYIYcbmSQlal5nvX053Miq04RdEPX3lenrS2xggBJLh/X
+tf3l8Db1pqfqUlmcms1yXx8yfcPD9TLNm0LNSO2HeekVYDZ6NImvf7DtAf0EJtJ2LNINlY9kIxa
R65POq5Gds8JpgE4Zn8v9KmvPVU7qpfDJx1BnGk+aAAPYfWrpEEiPDlH6QYeqCevbLWXkIJo0sHM
pko6kI1FiCKpG2KTgj20xhMK59EzJHdlIQ3s7rPSxmMo14hEY54YZhzOyYDXxl3WR3nz8nGbvRVf
mw7gd0anblrCQe0COvZth+ko8cc1aR5fRhKQdAKKKXUaSyfjQmp6rCVnwBJYpRo07VCoL1EZdP+0
sQSZVEihuhLKg4Q9vw0yuU07NXbxkqfUaVBGhs6DJDT2k5yjL6RvoZDhuFwnz7+dBygMqpV1oBYr
3nhFdfirRuaVyJ1Hc9pfmGNCtuUzAcZ5H1M+JjZ4KMeFPYcy/WwqHZGbll4+y5cGm0py/eq8huC6
miFsQRWpJmUdoVGjy88I+mbQxd1knrT7oSz9PcjqlAhJNlMjeYHLYA5tP0fJi50B50ItvbPBjLFt
gok3sloZWoxA/wB0Rwk9E5INBEE+fv9nihJmKrwB0JTYupCWbZGTfNsB6Jl51ed9+d0hDUkmuwSM
RlfkrKF87/EdUfoH9hOvsyfxOH6G+w7TSSl8leseh1ZS2N4N+Mx+NqDN81mcRRbZFqpkhXRlIjnr
nWQE8UULi/J7WTOKyJwR1TSPhggldlNNN9EcJ5O2jN3A5Cy6sB6qcMmEP9h3QTX72o4dGjD1WoWi
r9zIVlKq8WRnl3SWej1FQ0iLeLsKb92VdYwV6JzaCXkd8P5K3hPR+rygIvcUdR6PJly03GyEasp6
xrYIBNKsB5SblcQmmg1Rd/XuEqLASLGq18t7bqAcht1iVKYT1GcpPD1F0kpF1ZZWhld9YyNy3nh9
LXrOXMXcXtZ1Qj48xRUPyTTpC2DEgYkM6Vvu5r75xJFeeeY4YGbxAEV9g5jr475xPoXT+uBPMQnC
9N223pmksIvMA0Hu6zvgq4bzw2joDmWcQxEXVG531cBE8fEVz2cjcMGmbpCYRb/H2n0ub2pqHb5C
JodvksM5nXHoMEzPVwYaJhZvu6/QPJG8JF5CTqZrm+DonCQaH9+GksO/2T1IKm7YEtmGBaf6PR18
BixWkd/JnjJwpy1ArKKztJ8Em5Qha8hRV6xrH6bdTQ/ll3mqDK0iwN+4NfpigavTkBIiMoLqIvVd
+37ExJ46i2agYvuudTU9WlbWPGL+wE4bPD2pVJXR922hBjs73/6u6EN2F3tfQXsZ+RgZymuse5xy
Ai5X4zi2/fiJxdm85koWKLYbPDUpIEkx0ttpILFxEBsAFD32wFmQ+5HUwMzN6GfVb002WeYuFAOZ
msXI3pEvQfuqAcSpSHVp2cXojO79EW4xbopVhGZmF5UUwjFFVjMpxE2VUiWIoZo1JYw6f4BJTI5+
glD8VDtCeXh9/EiGePsSXXZACOWQwVm8QbxHzqZqEMYZhZO58ei2Ibr+TUuZNTfQojNXQ/d1HBuo
lLg3H19dhjhzpZpS6rJiodFCgeBRwCfiW/hSNclz6sUORdIDKiqyAK8myrC8+VQUSvWIU5DZzQYO
Sy03JcUAsllOrBc87iePdrbL5NE8AW5UMFR06z05GHS4cNKumB4lZ1Kav60rutaMu2rxo4UcQR5g
aguwPw5eUkxumVYo48bRzpQX70xNNE4lntS64ZFdqjL/InMm6X2yxyvxVx6BX++3GDUrj5imY9rc
RQabdOKJ7Ei4YNT6Ov+FGhXSH+gME6fGtnWUVYlFjpYhEXoG8LjlqX3UVJhQ9PJX0d2/OGKcjdFX
OxCD9YtiY+Hp77a6YgAoNdmVRom3g/B+c9reGiEW0lRPu9ib5Z8s/sbZcqQuaQIfNnSWJXRq+tly
pAxETbscnYemE/QQUhgtHYq1n/Yx49IsrLU/aGTTKfyQqN8oE8BA4RlxmJrv8TdK2xsHaI4PVaqF
uHbHKcTo70iR8ynCfQx8qHcsVL9fW1ANOU05AmVlrDCK1OsIIFfT9AT71YHWm2LkeTpBB+7EIiuA
c6FN5vUzdS6OTefDCUC+RdmNIQQeaO9OVGwHGwQz5IUJpNtw9NouAa/lD7ofX6G8MutpXYW1DTnH
o2yIgv26VsbKetrJkSqNd57K1YBC4gdiJX03+J0JrerfGCubvdCJRn5upqzXwlsRwgeqFo9t94mZ
8qhZsRlv3tgo66Pohm77gX9yHdIVS8IQyjmZHFRsb/7umjzYhRE9dWYKM0SarXHml+xFxgCe5QOn
5ADvvVBfn9yRqd4OEu3xvS0yK4YDAqy27b8MkUuKbsLm1vufeCB37TCQY02HRsSEmfPqP3Q/HoV0
a/M4y6KnS6OSasrwVtp6a+vrPDfL0tl3wKMAmufWmCDYjTGQBBI+WH4ADxZ80dBZd35O7mWvspuB
u6Gv2BIZQj+rfBOepsA4ENiYKGBxDasJ2u6HAKPbCEhoxmpDOpwczbTCM6OzvmKwQIJoPwyUKvnU
97NtEVddya4LkMMk3dG+hs/o8KU9fVODh8TPKLg1uRx5G7N6mbvKM/pDbOOSbuzEqGmOs5yoQu+c
LcpkkWFFTWE26yLq3YjHCSTkV/k8+lBQvWVshZ4VXE9DOZTOTexrxOpAlkjNKPdJN3luf22jlYvg
QHqe2lU7dWuFyZMT+L42k73AGTRYw7Rkyj4ya1ehdaFJv3ZSauqqSKQ31NSQWFijyR2aYP2nRFga
6pamnlJ2A6BBOEXVSkezUFPI2yJszL8Cosm5XqYKXh67wIUGVHMOpmUNFxtcBAbkqdQf4f7Zsiyq
ylN7ejNseHoKm8itQy4KB9ViMm0TvhQN0BzIvI6a8k2cJlxn6Q1tQQeYydfZ25ZqKj5Xnh41RG5J
81WxiiCxljQ+V0tDYAj3ORFx3ovAhNCwvgjs8PhgbuLSDOMANBGvQoM3HZo/UYt4nDjqKGKntRxc
MVF2Fbmhhf3rTFa/6p4gNEBQpb20kILeEBmbGI9u7KhbjnjTJeIYehZXkPyoesGeWHUwu9bUmyfL
yfdSD+kiHho9NB/EAC2+ytxDj/c1z/j7eepayuqF0oSQ71loj+37xDJ98KXm4BEAog4Znbu+/t17
/LlR0Vcn1tTDkQJ/bYyOXoMTwmmP61mz0p0bsrGSo9SjWrv/3dTa6eN/NvLpc0QKDAxUDSRkzlLk
qDZeksguo3ob5aCsRlDW88i1AoPMj37PATwovIV1elHFTHCWSGk7oSXek0GbCMqKBA2Ufe1lHeDE
+97IUj5ilMTYaoL90u+9RYJbE68bujJC5yXBVr0i3fHagnh0UdW3qk7PFBoRZzQQjLk9iB3BauWX
pZ9e7al7oNBMaR8b9ghfLAcDHJhh9hTST6EvqsvABrb55lSgpgofZy1CPISOO5SqeU8dae4mytHW
PKT6K/BsSA1yNnOo8SLPG6pbPzWoNg9gUSnql4XprDXdypN4T0jWGcttoCJa+nqIlO/z5UlkXzZU
c75EPdL0F2EHOd0HaUWmHr7u2exeN6r2nz9o9OqL2QcuX9JcV8MB6w11/3lnB+Hw2KVBGsDADihE
uA8rKQK5S5rJEe2FPPWVKG681tn+bnI0GDW3M57U+ATjCy4elxGGuNteoGDUH9m5xW4Pzk0DdrHE
ytDn4lYcolJAqQIqdJ8SMCBkc9KjOwXpLSoy0lkFekB427G7waIYTu1BQukbi11rFnqWLVPPTAFX
+E3AOR+heMfnMQdp+MKm0Uqvsqrj34mqCPu7pcPr0+AOG1Q7wHlVOvihjrm6CInYP9k5VLts7U+z
6vvoS2wVv5eVwQwDHAZb5HWaUbmAKbCWk7MiteNAuviGyh+u+IaaC7Cou9+FNyQDQ5iceGRw3v0x
mY0p5a6MQ5pjK1/HTFW4Ka3eIMz05ycZusXQPqIgDQd7h3xHPfroBQ1NJJHLJTxREgyNtbZn+FDg
6kmm8TMxlqrXEK9SXfwUP3UxtuS3RWeo523BR/GlpoPz+SoiFAp+IJ2JK0M5SHJvQchisrOjBELD
J2yUGnTq3uoaImqnIMssKDf0N2B8at/YB3418zfmU+jN51hO1LCi6JF4KVUUHH2pNU2KfNmmBCas
C/Kgajy1+CxTrhQkbstUiX0A+bqrhlQOzcxZTzVeF0kVKjA6N6FqCSRQwK/XU8pTfhvYnvnaYfCb
Gn64J2MVpKQ8hOnHSXAjQJhAGGvy16Mfo8LfYEtspQ2cP01AMMeg26UMKZCCIzmLoUorzJo581To
29SykVm+anPUEYLOd2rJuEWYdSUjPaJAhXxL5ju3ydwN2j1A+paowoyUx/7OfEv/0oZypgViU1fP
QJGGxuTP8VJFqVJ0IyoW4GWgdL7b3hRW4sUcUzu9su2qnNCMGWgxtF/Ig+PRJ4nkydRaNCnxb20J
sc2pn4hIDkn7oAdVHATUc0wyHO8Gh71N9YfXR31FuZFPgQo1HBQMZTDdjblJnmazM8xi0bE6oKtp
hSjwqnIcC70uUD8viz1j2fNNlDkLgF21OUJyfH2S07tUHn80j2VJVTLkv9b0/C468lBY0uvY/avB
i0mM+gTaUdqMumD1PUsAvGJODCb1QR/APJ/g5K5yGxj1lQzlYJStfzW3kyjXCNlUuo+7Uj/53WV/
FxNZjvrRKR6uplMtWNbjVJOtF0atuzdd6AQD0HIKpHnR04yv0165RvFLgTarcGBDRR1fTLZl7Z7S
G/q3qZN/uCJuqe48ea2DwbdTXciqPZY0iDi87NOJLQeT4Sg5OCKN2+Q0YaHzVX8ZoLwKRmtppYKQ
TQ1oCYRskFHtvUD2jUgJ1q/KK7UD9Y79ITICtY0LzZFrOH2qbqt7HXBakbCOINx+rdYpDVWQCd9k
VH3S8Wcjiai+hkqZrcM4VQVVpwYhDqwmvcS1VRWW2QgtvggNmTruJ4GvswM9sRzmB3owOggyZ+/C
ymFrszlNSgMyYmFz104QjIyGAYz2VaWZagSlp6Qd6Fd17x+fpdXB9W/ZMnV58oNoM/GBFFz/7GBL
GUmhDY1DqOo0NcbEgFX7k91JP3FoPQs0MZrwXNa5FiEr/rXVsf5vGSpA8RWiGIEL2amP6IBnimUF
W9m8djxyVszIdqheahdhx3mPtYbJOPk9OX782G9DCJaOeQz/JylqOxIWnzTe3ovfS7wVGXr3Ko9p
f49gAjBFoylwJP4hbJ0/a+f3F6REksAB5t4GwUXvLNiehLUuQF74dyehHTxbr907r+WEv0f2xw94
5nSlnpDY7QkIYgjSUWcXHNPYDPI2te9+zxgDuniG0oRYXaHBzQbsO1Dxub7tBvTrq6wDufm7rFRr
ZpP16JM7etvTuSOOUi6YEUk1Crn587TY5AE8cyZZ3aWnQTWwr2OMjx3ak2oTuX3EKyA9PDEyPcni
wNZCC9WNIFIA47fs8Sf0NxZVKxZLOSV2E+WRZcXHCUz64iqaJOfJ5XDKZ5Wnafbjhzh/jbw4U8cv
lYyJEAJw79t+w7pbtcao9Vdhk6iZaX7dCJWNlXfw+GBkX/7z61k6L1L9z7Zf3eb+Nmackd2I4erd
1e9lDyA1emW9YGYtqCWMgn8UWrN0Qv5gp3g+Uve6+W46kJRTiLyPYpYbVWrKJlm9DSdJGRd5U6l5
/OMHfDv/EJ/1SD+ZjEAq98HUnDuhIRYdoxrxzc7JtTqB8phljvxu1wyYz4bg+0vx6lBB2K4yOMXA
+e27y3wjm7rADnanrUgPXI65ZjQqJQR/fap/xDj6jwBGD0XG///PG1zRK4Xn/0/GEc6egmH/VzD3
ne/X1c/hvw4/6+bn9AYCcfq1P8FpEnAa66sHRAjvVOkwCP8Ep1n/bfEdXiJLCTtLfvKbc2SCc6B2
huQsvtR0J6U7oXS8DbEWg+jAn4M1BgQLuy5yS/8AdMTyQD/5f0umopYxTiyYlyQZwCicz2MGu/5M
GfvsUElHcpnXlMVOAdVbF8j7rYtRr6v+PsAR4lDoEYXi5O7b27DU+gzqFrTYZV33KQVjiRehc+2w
Cu9wiDFKqsaCwDejW69v9K2TUJMWsJVfzqM2XAXA2uRKUEH1MFK6+9XO++dUTACf0+yhV7UjbVLM
t5SQPxRg0jiJlqDGC8K18O+F0yxqGc/HbjAtiEyxK+5IuZPdgk361UsENUSaFhl3OfLhQ0MJzLrI
XIqVSn5xsB2A4RyUrxAwNCuhCXHHvglIWaN5vxqjLqhnL+RIzj6b633Qo3FdqBT8s+xFC/66gchu
NnjDqIZKKFtf1U74wvvHkhvakr4YRF/vraSm+tEF5lGAku32MwZlS9yX+cXGIuxNlQzOJwvS5Jn3
pY/nKoD86epfnaydj3YJ1YaYxLzLCBjv2qGp973WcXXhDhzEOb9smqj1lkNUyI4TrVdbUN8oEFgM
jZx3nKa7bGWUgfat66R177ZAoxdUA4jL2m2QWw8Qj54mpkF31Qed+FpnFIssqAjgr6WkoK/dMtV+
zeHgLTng+nB1xvAPLW3Gq5Jc1fb1/hp1V/RsqtVj/t0bacvLIFXVw7Z18mGj15hqd91EuY9bwl8r
aGQ8dlpOAD0IbKeNjMvAFR1lbV2bJMOlbfhhuPOpQp13doOKYxNaThJtJXFZlII+Qvyc/e9hNot9
XxOUXgAfxysrCoyv4F1dCMHl5OoYxZnzrmsz+oJbJoe4a5oVV4+WXtNYuE07lnVfZHNKMl2m92FZ
T1+rMmwu3Vx6D/Hcu5tQGrVNyruSB9y4ggu/MsMv8UTuAp0ZUcySl+3acYL5FnYdy77gIWNW+LU1
G02+ZXtqwtWpWmilXmsvxricv+GuNW1ds/G2mHnLX5TZDWQd6gx3KiHnMVwFRhwlGy8GjXGVpAV/
y+tSBNnsozGKMiW6Z9jxdUFpWMuG687PvOmIuIQkEQvoam51H5+zDBerPhjcrWg9fNHSUD4RmUi2
yN8BfbPiUyE6tlHmbhPOJPdtYX7FkhfbCEv/AjmV0r+przChiLtZm9d9kh4zqsfaZcNmn13N7C9J
ZZXLTk/yQ+CzNi0iym6u5zktbhp7zm4bjWAH+N/sxopMcegCIggcqoN1xhq2mx27XSP6mg+hWSl3
H2OQyyG15ONIfJHi8wmbAb+2Gagj9C+zSRgYRh7RqQY/2eRtP66NoqWynnTNjPqo0agxls2xk158
PboywQFrsG4gchjrPuyBBOpOoyu+aOrHC1fzzMvUqyKOtqPufCUtHB3ZJAQ/pjqO4fUU+xo/kNVc
eskqtyVVfzHlzpTlEcLJQajpIA0r7HhWWlyP+Q5X7+oeyHgZA8ugYKALexnBY8znR/KtxI7jKrzq
ZVkfZr1EBGtTNmpUDoFtTssFDOagxLUqR2YMUiFtzZUBemUtu5wCaII5g1hQxoH21LanCwgSxW04
zs0Xj+eXe9Ofx3hfZoXSis4BFWc+xsiITLt5kXA8aSmktCKev+o62JJOIZZOXtbLOjXCB5tg57wc
0zpZUu4RX/TQFSfQt7gZQ2Sxo4W0QeHWXj8COScBOUzZc4HUdF1H0HELH6AbNB7tIUnQdSzAhs0b
byDOxSXStlzO7lzf1G6SHJwcAXwxMJkbds+s1Nid/+11ZqkIsf3yxiw5pAUj1BAzjgWvo6i0mbRG
ir6e8B+muBN8ur7oDbQEC2dihakLO9+OAdNzmWNfwXAYjDthqQu1YT2ucqPhTjhnzsdBH6gTDBWf
64ple7pqapW1L9ClrKmimo8156qT9/w/2i79b3ZCb5iQ/27f9WaPhdvn77tTW5Q3/7HO26idbruf
NbiqBlvuPzcL6pP/6Q//i57PX/mENys8wyXZ+u+3S5dFh//k8zkV8vW3fu+WXKiwwuZwaUqFi0W5
8tduyTMBRmIRaKGNBEDF2vnXdknK/wbbYxCjdhF+EMpkk/N7u2TwBwENUcBDslZHTSn+0XbpbNfN
KQm5gjSF5ViChcI423VHExpMElUs8LnP6gnIT9zp+BIdOe+Vm6KK3ZYKdkd/aTTHf3BCr8b5I/cP
Wh35bEUM5rHUEVRC0YNZpjCd6DlIL1w30R5cwJErJ8Ssb13orO4ijMdrciHdz7g2xCU+nOkT0SRg
3mo3E4SZfyx0SmDo7w5FrhU1zSLQ62HbUsm2K6rMvu/ybvwk7vFWO2DRAiYAEkoG0O6hwT7X2WFG
WvdFX5I6rsV4AwzR2wZT5y2NtlXPxX3/rYt8Ko84Xc+TOltgog2gyc/UL4ZG0hxj93I/aDW1hkH6
QjKiX6I9jz650tlOWD0ZoRNIxsJFlmKcxxjmzhYQROx0P/gV81Ec4+CHIeeWMoSIBFJqbkGZ+3f/
+PGUvJxtPJ0Jl1l1RP/bkRhqSDNkeYOZlB1CX9HU5rkhNW+tutFib/XPr4bOhjOjQATinAvoA8+l
3o286R7oEoHxvM7mDTUDYrjuUu/h42udx2xUe3oOo5UoExued7bgYxKkYZbo0b4Kx1QuZeg36Qrg
VQHaisqccGKj2dWduByapN/NqdOW66hh6f/4Ps6CHNyGCh9ROqATdgPWeRbkwM3EmbJOxvuqS7Ci
H0kprGxy1A+eXbKufHyx933IghdLUNFlI2yaxpn8rK48mES1zbos5vm2cOtmhbdy97MMyyTcT42C
IAGYwHXz4+v+q4ck4EoOywYAZ58reiiJH6IACdse8RsLXs/bHGSnDguqaPYfXUux7XSY3oIQGLPg
u5oIkzJLgawv2keiClY4OxD1LjkHXATTIB8/vtbZfPt6LYuYkGm6kFiI6Z4Nj6yl7gGh4X6e5kGs
Ct/JDinZFrH6+Dpvo7mcgnkm4N0k3Jlk6K7G2+tgOUlUHj/QPaVl1M6MAzn2BbASzEh7NiNhFOGY
gbQcSs4Mmcdf61kQHj++h7O+o+6BUzgTHVJPMrTnfacnsUZ9fMs99PjalIKMzSKYAYL7aLAOReBa
7J7k9Ml8/tqEbwIALLJMQTaRedRkunu2pOHq3Bezj9Ff6PrySx3b2cGW5nRVxnm4rWWJZQSQC0wZ
h2kMHIRSHOn22HiNfwibFMMPDqvZIYF5tQtIfh78yOefOdZuP26df3WfHJzYGjgKKa+fBw/hyuCv
4mjajtoR+2WaOhMYQ5V6vKLUJimaA7xz2KijcllrxZAc9d4glUXFvL/vksK88FrP34+RK688zW4c
ZLhhEa+K0KPm/ON7fd9rXWJzUsXk2ZG8i3PqYIsKCL3RPqM4HMJTQE5kmTcgxT6+ztmop8e4OnMM
kxtRUwbI2dpIaRCNgpnz/nWDDZ2JUzzWYNZF2pjW/cfXOp/OXy+mIlKsjhZA//NA0eQ2VmOOMdM5
waFV4Pr9CnpWt0wZKhtsOINlOQ4ITbvR+aZlebCFedJ+0rACrcJ5vMpC40u8jBowXvR7BGldwvjD
yn3ndEM97RUYw1203ijLfdCV8y3HT/3FCv1oGUUdsZupDKlUAINRUxcKd+GiAVpywIhtuqH03OgW
+F9wKqoo0o+WRpJhhBsS7AqjykCIKv1f/dilT+6Uzsc5hZ658KravneqEQuzzLUueqAA5QLnR+PO
6hL7npyPDiMLJHEIirlb6WWkPeBoON/iv6XiK3nYX2cUGz6neJS8zJQPHxsNxsUCHyr/F5EYC3R3
Bj0L1/XShxiK8RT0upCYiXQUoY0YiEn5SmWYz6CXxQ8swOTjIKUyq8FGTaNY1Td/pT0J9VUGiDIk
7BKHx0Aysk2LqUXUffTShUzecCytX0GhucYSfTi/mlO+GhBX8gIcg0Pb3A5IPsmSO2Pzh+t0cAph
nn9DQlS7d4WI6W+M/iDZJIXH5cuy1m5dpQDCXK9zvs2mb+F34yFvV7/bWAW3MZFPW1fR0EDUiVLt
wSvkdGSdSZ8qpMjXr83r2wNhgjzUb8mV4FxVzE6Kv5sIbHmAnxZCvkTYs65m5VZL+JTZCo7QRY2n
prN0kbp9z4FwQuJECIlhWCoICEUlbTdBSuZcq+vhgzlG5hcIaam2NAI9v5EJjser2OTvDGEUHm10
1iuSBNFLrXugB/y6noKtRw0Lzt+kVO7jQMpHN4d9sNAM2jajDv4lDTJjI/CffIZBrqVE+xoYKX6U
zbdo+eA9tkk93uh9NV5Hk9mHIApF9D21W6YmdeIVUMrStVT9EGqLf3ARpGOUFrotIR60ZOFKZLgZ
5CSFu8VrtDAYJlSsPkevadHi1HObWZquA3tknwOqopyWMQ/QLCgUJnrT0MHWVCeUz+GgrCpGl95r
JeZ4UyMeL4AdcGLAXkh7sMOEBtMDczri/xQfEjdde7OWrEY0ANfI46tNGztiFwxzsa4a31oS0qhv
gzaM9jokloshwFMoylIgoEajH4XM5wM0I3tHjNx/CFpnjcgtea7sPDlOXG3p+xYc8tnZov4tl+Tm
x60exfKb6zLsSkqO9QL0hZZ0mFZoIKIMznxI/fJ6441USJnAj5IlrWo8Uc9/HWGLdYgFdE5USpuh
C4uDxyBZhBr8ykSJ+aqMx0oTl0w7cYzV1LfdwmhMJMGW+a0mY34Msugaj1h30fdyVBByE02RITdW
FT3aUNvWU1MaF6kFArkj3VO2+bBNvAwN6gywMJx1GywJsIzIC++g/b14pfFcdlqDH3kmoWGZOd57
vbEnevkV/JsP4EKW+EKOLqtaBwMtk+Zhlq4g/BFdAeofVvjUPvS9f0HRbfC1pbx8HZrTeAjTjAnY
VHsknKav7EhKHE6b6lZEaXPQSA9homZfIt2ZXGo0sthpPDj+lRE0PyvsvHaTKOC05iAt4NMEMj6I
wizEwtcC5xKRFDdUpCappX4y5kdrNuVmHFIfP3QYkRfIRqprNkpmuBps5osE87hHgFrBY2fow/0E
/B6iT1PiHYUidjomDnh1P7OdjZm07h9xFtV71C7jPgR9w0XZRR/rQL9zrWG4c4gmruUMOFCtP9YC
lF0fLqOyym6a1pmXDiMt3ZvAg4yFkUB1rSf2IgmBxDzJbVAruhMxFeWI3UyfFcEJPAetFUefjv63
ytjmbbxZN7fd0JswdEojQw/XPjnpXK3EEIHvA76HcxWozHjV2glqays2MuLADSHJOLFudEqlVMFU
8KWNgwHUCxZoVLkd4qHTIai4g/ddxmMDkZ7YFAFj5klw8XV4kBX79oUxuM1u7jM6ZszegSNCqt2m
U+2sgfJ/BdpibYBG9t86ExvGlmzEtLBzYTwYmeV8GZECzlvdijB97LCd84uO/Vg+Vju4vN7VqFX2
LfTkiTBxUS61tnJ2nKC9nTcKA+dI0dU/Swi/gEDi6VC18gggTz96fj1A0/bEJTUcOVuY3Nl2Turd
QkiCBeJLX3L4j0OTMEUtHrRII/oAaufAS/Xu8fObVyzCEACp2zB/jKhpbmGyEDWAJLZyiwq+p00X
wJC0XEw+aMjBARhru22/HiCXPSZTU9wEbQPY2xcxBUSVcaQFo5XMwK/1vtj2gC4OxPWOFGDpS6Lh
xk1QpdbOIq97CVuMJFE5W/e+VYlV5g7FNtXhm6Rz4z53LY/ERFMt+2Yg6QXfAI83IGXKAiyHQpYP
AgRI4wdPsOzkVae7xbU++2z7PYljc9locb7GKbHAxyrG7SJNcucbOEmCOEUVXCDJd4uV75vpftK8
6WfLcfyylUN325pgZBayJCm2JEzMmo4Vcb3Mi9664sRebiHGORwARHEgH9YyutryOMRZelPaVnvt
NiPIuwrDM6r5MGfDQ2s/uLm26NGvXRQVdLcY5cMWqmr2kuSVAyCk9KovQHQpOyNj8cuzMuwLSqcs
9lqXE0uK0/rJacrvGX96XVeFmS7R7hrpsvHn/lkvzXhgEmi0fUBNOK7RkNWXVYjLO+WI3QV0TRSb
RbzmjUfg7owfhFrLFYhgCD3kPpt1HgTT0fG64sUhF38gZg1lwWMNrEI5bydr8lcmweobofcNhN+E
ObtKWTWYBGq4oMvedKrEesT7IneaH7bJWREacD6Gv5B4V8s2AoLGwG5zjkkI5Crg5cfRKo2rCFux
R8oN+xeM0t1vQefhN4bBikYCRJ9d6KwWymZ814mI5DvNNqeDYcQeiQq7/zK1IrrSE6ASmtunAoRp
XCyiIQGXhp3J1WRM8M9SCtORZvl7q0hHkJtmO+5MkN9HlIzpKkVlOa4Kg1TIMu068KlMTiGspbjC
+90f2oOosxJ2EdI+prNpDu5drO+m5WgZHeLRkWVEEB2iX1KvhSXqrD1gqq5vvKTgvbEobMH+tYdy
jrofJWcjThghrnMgu39VtRt9p1SfrkxEST+GTkkplWPU487Wpf80WYZ8Rsiv/TLsbrj03Sl4sPIZ
nEvBnx3N0XsUJF0WBonh735pwqrvKQkAOfHIxthftz7JmjCp7mz5hJscVVqktziH+XSq7Ak5MgXY
rnbn9PitxE4+w5N0N+as2SCoWlyfE5jbI5uTleOAtsCeBM8ZztiLXJrF0hujl4QkRU79MWCBLgR9
BTpjh1LF2HT28LOdpbflLA8LpTa8TYKyZYnB5sFoMqxRol4sMqvbuIEXLIELaAjj6M56PIL/tLJt
N4vnueQPh7BXt8ZUUVaWTenWbKPxvrIN7AI7NzjGef9LK3W5qOYMPF4PEjYisLvGcHM8RIhOd55O
eMAYe0oZy5pim7DVX5IWDjtnfFYdNkIHsyugRHgRxQpD21zq7Rhfgn/fJkipF5INF4mVETbeMF4P
ti7QiI/2zqJUYqlnPX7yFZQe1OYsEIV/M4oGhWAalxu3bX62tVasS62Yt8KOigW+Wt9xusw29VTa
F21J7GAOsAQamttOas9UvmGzHU7sU7yrPGsOmVZ9G7L5GrnSgTKHx7L2j0y5BIzSqL2w6/lXXAVP
+ErcUcO1LdlNL3Ghfvb0aNjOCUFKBzIvkbdmOdcBrmaasB6LVBnQFMYLdDg2VlrAJB8a+9RGz4uY
YRN35cUYOsMC3cqPrPfKhZER1V5YGieCYOi6L7Ocf4w9lkFxZ2wqJ8UqYUJF+kUvG0XIIqN0MOsS
2uk0AVKL5FaQo6yir5gVwulqw0uretTdvnuAJu+twya6d2QQ7pzBQ6dQ9d1Xzajd9Tj07Y4sZ33Z
QbPdgWhUw3zSD5aMnK92Y+bbKKtsd0URb72noITw6AD8alk4XjhuC0B+ayoaUCTMkBku296CLx5m
4x3Ce3zUbQdveq1MCejggNmQkTZ60pwXrZuBq6bGvx9vUoOiHOT2VRI/4y1NnnGKsdTYB1lLj3YG
SDgLoppmDIosTsVGNAGerAn7oR0qAke7arvWiVaABWOFLiRoalOWe/mqwqg7w//mBgn0H99mAHJV
UgyW73IQMVwOUpTJFByLArp9tyqYXogzqZzGBHnxG/U0GnS4ijNGYVgXcTSPVxVr3JNb+dNRM8l3
GxEaCqBJtn4Va1bUr1tv4tjRgf2ltpLUWy7U6USA1/sZz8ZwHduTuNTJ629EUCeHMBn8b0GmEeQO
IDv8X/bOZDlu5FrDr3LDe3RgHhZe3ELNLBbJIkWK2iAoUcIMJIAEkMDT3w9Uty2xbXX4rh1hd7Qd
JIECsjLP+c8/XIzOkRvXaelE4nnQP9f16DrXMlloAlYgscdNHNE9NdVA6VBoUOSFYbUHanv+tOZi
Z57UNOjYcsf4nBoe/dXoyk9uUZrrFPGBt7ITceu0c5gbAzk9C6Nk5sg/mPAWw7SzIvJiHUCBjibf
7zEzepvUvF1vEDYRerXbHiKXxGf6hGGHYUz58e1HAr80L7pL289YPtjBLJj3pgVZpCslPRguhaAE
PrbP40zZo9FsMuuZK/c+yHmYaZtgOIcgYfsGFJMzxhhF1f66z8GNizIVsKDTJNhpEAJxOIbN4s6y
2rml0z3VqeQDpBl/kX0ErgzACyP3wvhY9jpvHfNV7nlU7aEl+/o2V9S7s5bo+znvZ5zkpkli0sPn
wkUvehAObV+z2A/hjZg1iIsFvX3fF167HvLFHDqdQUUAL9kMeoPuRG8DIkUHpznkEVoL1j+5haeg
jsUL4F+601GkJL4/XwUtaQwrowjwC+bskLgqxmRQI7samcU3Uj87xuhc1dnMhGx2AK+iGdbGsu40
7KO2Q8YbsGZZPBb4uN0lEoeB1YCajftLRPRNg7YAKEKbdVf0yzMpeqZsZJnc8a7UGbteHhsgZWgb
Yr42KwMf9gWKexv/elM03szFyOi4JkLLtVkBEkZvugqG5Q8WmXsfm4G2CRLGy4JJ9Vp6wl+rytM/
lvqSulXZ8GCWKTcWqDwtwyWnJjQsb7oe+EObacbofN2Mmv4xMRw7W+cyD3Zpx7pPNMprwwNnXb8B
T4ZmRt9mwwZUylhNFlQUTI61+gUoETtYjvPhA3xN4xQYY3QcSJ96iRIdu74o4auDzpuXafXMJjEi
xW7WqF9yr5MH7Kg1i6itodAH4iMi40JzwCesoPb2qwjHTirgaKx25HWYJ/qW9kkGy+Mt9SI/9rg9
Xw9dbV5QF2RUWty42eXJazmX4qXxUy6t+m44FpiwHiSQK3wAX+te5gkGmA4iJxt+L8Ax7YrN93Pv
dEOYGCmthxRfKt0PsJUn4h7n7OioS96OlBFfdsWsNEJmCGJRBTu5sLji2p2uLSDwa0Eg3HOLJZwT
znjjXBUY7d2g6ouOTmFx55LOx1lXbIc7HVIe+REtr9hZVsEogOYc4QApwOsdQuQm9IQkpbNKvJmY
Ij0TL4wi8XVmFst3um6dCGfxwt32RAI8BzZPCt6l9jDTEBDCJvjAgVzWYIsNT+iRTHSEkoQ3pW9N
817zerzRfY+2z3eT4avv0ieHNBjqY1en6pMafKZQHQU5gisOmU1CWcHJKLLmZHRDdU5G2T+Qku6/
isGOvqVkgh8HJyFzNx45mex0JJvN8aZ4FVSsgCFooufMdSBjda3VRmuvBuBeFyKtp+/w83+JDn9B
dIAX6mLS8O+JDgsv9BkU/B0rdPmlP1ihxm/+MtfymMTizev/yAoNfmOAZzJk91ygdvxD/sFzsJ3f
dMPxmWe6HpJkxkT/4DnY+m/M5FjLBmOH7zTTP5gevw/ZIYn8W9uz94MFH3Ey9AYIq9BMmWC8G2Ma
g9sMuh7Ds/M1NFl5FTs3VjuK89tW+cOj+RcD/neEAry1mDwxTeRZMCWGr/3z6A12KL67vlEdPAwb
zzNV0znrreBx4gmcmmYO/mJosvy9H+ddXA/HAzxGOKbNP/tZQfpD+O7rXK/EuXo16vh5rTLA17NU
tnXAyghgwlK+8TC6qfnw6w/7fsbHxaHbkg3m8/YWg7OfP2yj6R2007Y6zK2Ur8SGYq1WGIN/moxZ
XVQ0B48RPJe/+Mj/4hE7PC10KkSCLdOin68qO5mx/3nloS3hbORFIl/J1loCO1Ma8Vif/uMLusvQ
ncuxetlg/0QSAZ4VJuzdfaJF9ZXnc2JO0FTxpLS0T2hv3edfP9aFlv3zS/UcnfEtdGkkDfCQ3g0x
p87Q5zha0oRqRUPXw0sxISU2nHj+iPcN0Fhq4ANa2YtMxbg0g1M9VoK0pzBxcxrY2Ou8i5xMTsQW
bSMxKQsl1FCB+jiZ/l+sAiRhf75fwzD57jO+gx7+3lewKnFSykrZ7xH3xvaDVppOxGSq0JEL19AL
SQUzRiDYZCpipL+O8cB3cLpoGJTuTQYz7jHt8NUpcWN/iS1m1yuIK6wl3Lyw4yEu50w0VJkccZAq
0Ny1g3EuTVzrcc93ZmPdm12ckSqRktoEnutvOQ+NMy6mWrvpPb2+IopPXQzpqtsoDYhamiH9OJ99
0OkJdfmshg36JzO7ai0HEhC7hLtG8pIH+0wftKesYDB1oTlvWXJAd0T4eN2kESRrkpdmfGWVKmBP
I00zRblFqXWnqmk8VXpSwNN2gJwG+PQmLFQ2AkI/+Z6qoVO32ijVbZADb4QqasRzn5nieW516+Ci
2G1CNQzi2S+t4VbvOkYCQTOzfSlMujeZ0TovfqurS90WFLBUEOLZSqS6aI1mPDiSYzqdU+cFbzGT
JmEK1LNbS6KxXNsggYoBh7owc+aTQjBGFV10XJCSKXo0sWonO9UfnZei5zn6Mx0e9tTGQx/w0mZ6
0ccRTeyLq7nqksZdsEHI61jbiSLeB+/QyJbt0GFfvq9VBpZWHyZWOvbXac7krchqihrb4cOaE+5D
u24cihnXWZxBjwE5sOUBHWgDRQFqnQ8mT1rWU4IH/qMv2E/XEssHBZZss06GyrVf6s4Xz0mM1XPc
lMEpmNrgkTomi1d2lbIy4LtroU1ozBU1Da/fErW6ZWQqRrioiAxDvt3iWSl45WFcw4LfDnjaUYEk
hoXBe4YNFBlcfNYRS92Vj5xg//b8bSUdYk98G+N3z8PhVUs6Bj2Bfn77GZyhwWUnPWPfmJO9xme9
Szw5rMc4CLZ9g7AxTJavh0v3IPZ001F0RZFEzPfQjQThNcoPLkyPDahiJJjB+5Ww6rOzZLginJVf
IhK/F26lAzhFNdPSLSkOE2j2wi0D+TD0w2hIYCv4wlqVHOkTUm036Qzh1g3WZ9EF31qnADpywA+r
BAOmk4k69Bl99fg6kC4zhGPWzentOGnm+NTx+JNdV5FW3AFoEUKh5/UKSJHUCh2tJk45Ds+5exCA
QWjkJ5B1IqCxNCoAWRt1QLZvb3GAt84gyn04DOM+CiZ1JeNaPbh4G4S0QBhF45lxtgGgQyxJjY8Q
yJq1wN5mJSdl3GhuIi9j0nTxSqLp+CSRYtusL0wBwjhI1dVAPODe9uuY0l03azjD9Xz22z5+BfEz
zpDKvWOVJu5Z6FUQERRgTyejGkteuELzsJqJyNlVYpavQYo9L7BEH6drFndwtCOcgNaEMZCWiOAl
erSqDnN/Q7M/4COphbjhvVT0QOesQE+1b1CmE3TvWSw6BussqSl3uldaG/5v9mV14ZhjLZtRlaR7
V4s4pec23REkLJ4dOO+P5ZTAePJiv3RWzjAQW62S6FGRvnAWdIDPU7d41uI29UKnHT9m5HlflbWZ
P2SkDTxlLeZTmBE5eJbpOBSknmUdfBFgbxYEEaEEo18/uLhPzykx3Oho7XhrWPAAaDxmPXiaO2F8
KltNmw8z4j//YOEKbY2hITq1tVrclo6uaVkE2g+Ou2kryM//SEhquyw5YLwAbTRp/j8pSdj9eIRo
+rlHjMt4cKxeG9YWXvfhj3FJ0OlvVG+qfovq+fF9bpI9wU8nkNt2fs9NqjzN/ky4FD/PzEy2H7CF
MaPPC5OwxVlFRPV29mt45mac9zYpGbl2Yubb8+jKSBBb7sQfJ8+v9ynDqxsvsfR1xrdq5xkC8vmE
NfkzQ2hqESEd/2SNjLFAaXituMq0G4aXNpsFPkTtGe3KdJiszD8TT8mxQNoMpsqF273qRRYQhO6w
veXuzKKB8q4uXaz7a+THy1JChoDCIqmNM0aN7KXgvOzpWcDfGUzuxpVJcOpGXg1sATwzVmUPArHy
fJw3UmYgBJ/kFUtQWXFwcmmmSvQaOft9O7T7KRnYBwcn7rodJC//hNcg1p8ETBarjMOkDCGyqFu8
qfkuOWNT7LyJc7xuubAVzTatcsaG/7YFwvMg9AP1+rL0R71Ibgmy9atVL0BLgEiRUhXOTB8vte61
skhMQj7ScvKbc+O8eAXnIyRD9ukSLKhd474D3oc0x6NimOhrdt9vy8DKttg1SUYlEWkax5fXsts3
RdvuhwkkSQ7UvozNgo0xFwzS0aC4MMH6qbTVNRYiphWCANXPo4l25sZ0Bu46LQWfdRxmLlkhFPAu
NmkDNL7CxZCjxCAnXjQfo68PGN7EynaPfU6QGrCQM91HWu08u2AkDARbLTuNolUM5f5lUpbNTLxj
X/SM+6LW9KPoE+2bhH25S/oxUCvumSon1bzg0VQjywLsk5O8CaTxYGHnBdCIfCPftp6dz9xJujxR
3MrJXXQmjvVe+A4HZstWxQCRN5plBPnNfcmKK8iuOmOsQ9cgzVkn78vpAMs2BQHe+qOhTbZj85wo
Le9dK9X6+8EFPBBhOiZx4l/gGwQuR5UgK0twNDZTup3yVIsNkqGoluFN4dSPIQXlRqHjxJZikgU3
AjiQOQFMj9Elp4rkE2oQz0z0Y263ydliPBziEoQxMUmCa8XQ9lhks7jm9TcX5tbJIR8S7aPSgvSo
EQhFqGHC0YNt4T7GLpD8ME/bFv3o8Dkad13pDHkh1F7Z2HmHaErvYp8t3QLr3xp6bKxbvDRXrVLN
ocaEBxfFAliJ8NAaVoVsV5i+pFjwUJFIt8y/YXbjbP2hjvbBXJfgM81A9FPdjSG7wreqbb5pxXQT
KHs8sK4pDOCJ3ARS6Dcogob1oJeh203lXvUOMblE+dwrQka2GYfoGokNeTuo7m1d2tfK7Ks73jbn
cqWKIydfubPLXCMMw5KhX7qbOCiu+9zuVhaP6kafRPxBaG7/3Namda6HMqtDK9YpIFWzK4ICx5Ph
1iqNC5VftTG1Uf/muJFztL4Lskos4ohPqrzRjvy9ls1fncblhdh4pGPZ7GDYghhdL3CemLRhmb/D
7lxN/bDsIInODsF5xW4os/qqb0ztALzViOsuL1ikZcJukzI+acJ5YLqG0T3ktNspx4A7HCi7179u
o5Yu6afWGK42DYcDsIDaCg7qz30iTJQs4MQTe+G8Ff0DPjurdil8f32dP3U/vu8vhs0GtC58FN4z
7ckWlX1WS7EvKpfNuPc846HpWuhSNmnHV+4ShnR82w5/fd0/tf5cd1HOQskEqaZT/Pnz0ZIXVlYr
sVdZ4b5IDWdDxt6F2o5YbreoRKvp4roJe3EzLFXur6/+nmPMxbFLoCvmC85NvBFcf6D6T10GekKk
2R7bOBoQgv3MB+zD6yu4OOz2Mhb8UxctbclSeSMXYHN/u4X/InZ/gdg54AI/vKxF+/S7pun8Un79
+9/CF+LW8UNKMRj4rnU6vP79b99/63fEzjDs38BQbEdfbOAB4fiDv+u4aeR/Q+0PKmejMsXyF5zv
DyG3CWKHYAmeLrNSuLMsyT+E3OZvAGyonKDuUrMCgf0nyiSDa/z43QWncw2+tazhRSxj2guk98Pq
YiZOwidlz7kaLazgR3JVVrUFNzfMvXG4czUHZoUaqnyj67l8Rvg5fGAXVPjeBFXz9MPTu/2+ZfwP
vNJbAjxk9/e/vcdjlruxIWtjTADW5nOA/Hw3djWJPEj64Ww2lYHce65oG7yaeDg1SJzbhtHun71h
GTIhPmZ/wwyG1Y+xnGeHfuBVr4GU+g1/IyEmCQLnB+S1UBMm14m+Gvjaqe2v7/hNufXD3vd2xziD
8g3FwUeHCP/ujlOC7jBekmdLkde+dvGf/DCA41lb6cFfg/emjGydeiSqIWIlnGfKdWtXDi39NeCI
fE1U1xmcwQKavkxrvJTKhIrRa50cS7c6S27zHnpUFyy0B7QVj13SXOFVSaGRdpq7TAPR1P/6U73b
aPlQJGZwTAMlszYw8f/5QzGIJg6LEuwMqhk8IiFg37Fzk6UhUIbdMh0M7kVkFB9/fdl38DH9NTs2
OgqokPryj+W2fliLDootm4l9da58YFWc+Ppz1bV4G0bJ46+v9G5Hf7sS+BlQLqLAAET15ysJKNZz
Q1Lr2Re6/YIVK1VtJP3JXOUi2SB9pZuz9MlHhW85Y/lXi2ZZFD8uGj4lxtootwA6ESW+vzzODSn2
vOT/LhwlLP175wXpNveAPWS3cVt06xPsqGQ3Fs1ItHNee18hyeHsGUz2SblWq4fWmJEVC0um/GDB
PbTWiT9NXzFYEGuQ8RI/RgKd2z3qlbn/fhz8W5jf+POLwvSFbQO7EiyIPXs5sn54UbrbO5XjRNq1
0UflS9riRL4ytFxWNr7SuKYfYULnn+lJSe6eG0zTaljToWkM3jeYl3MNMRnCtV1nw9cUq63XwRGJ
d/z1K8ZL5/1TtmysbjyXcD4kZRQoP9+lC5lJxzfPus7oJ6LAX8sgmXcKanuwlQPqZrKH9LuhnBzM
EJLEC1umiB0Mi11hCxzsi6a8iMIh29srxvgJOl2NFIvoEuE04gOpy/46gm0c9nWWpVhCWwvlLeuq
8yi0jlguuKpxbAQApnNEg2MOSbknnbe4mFl8G0+VpVZF7zVnGTUP0iw1i5LRXODNyWRvsPt5XjG+
y05F4vjPkU4WaOIyhJwJ02EeqSdkIrHo0oPmA3WuxsmfoZ062nrO1BfRNfK+x2IK27NSetuoa3qk
36b50CTGmO8iTzPQJCU5LbmlE++dVo32qS9JZReiMw/47ImDgSztlUGty/feKvN7IF3lrQaSiI5t
1PbhxHMgG8oMbkifVRt7bJutYShj2BSOZxD/PGKyGg5mEmGTYQF1iuAmgRmsr7GLk3uOGnMMMYuk
z5Je8RHmWsKsNxD3jiWdXR9kELc6t5xffLduN52uMsb6uR9vNYzjXwhqHb91sRAMc014fvADzCHe
KkpivhzjiB3J0PvbFv4SnaxV7sHtHcy17LbmQZPHvso6hLi4j4zeyoNqDD9fFlEIHbAqd62bb2Ib
G6a7Ebv4ddpBwlhlrCS5teQYdDsFnnRiBjAXEeZRjcQqg2xfopNfkygxzfm5g7fvlQBALVt5/cWc
ykxaLaYVfS/0s8xlSco8HK95NwQAgocSR1eIvGZR3+t0HYdssqgoMeOlgJ9IaVa8rtLHzTaKOA8l
PMFmQ05DrCPNl0Z0k8CRJ6c+nzx6h0lBnDhhh2GxosaoNuiZes7CrashRoVzjVdWHDZMWFhwVt6V
W2DMNlgVDYcXZodk3YZahOsp6VIR3ndh3UWAFUlAYsp2LDymA11EVbB1qricQ38Gx8JxIScjvkyW
inzoprgDU9DwlKvj1P+m9YOX6mt4XnKX2n7vnx3ypKNjZXnSc7KwUl0zT/tOZ3cj+jhOPGwB0SU0
26DtKprdwi2nPfh8KTA5mQD8PbwSil2LKbAW8lrNJ02UtO+YLOXlmv/q2g0wrQb6IKvqCcw5KA9W
G8hik2M4d5l7aRHVTjCjcZWMSecxbUjMRO4iGEXVPYexdSQny8y3veAONrUs4nmDSmQm3gpXj/G6
9CeWtsZXpV3jBtEfGWs4xRq9DtQ2uB28zvStRociac1fiSwLXEiskqRipHlJczD01N4TTAUAa+Z5
Y+E3kkbruY9yMtbGVgT4JxOUE1qY3s3E2mWzdkXvZ+NYAveZ2w08sTEIfakPSWqM8QaANkHzwM+t
jIAwPJZPjBmYAh6bV1Kl2qe2mjBlXKV8j8yzMZMVk678wdash6kYzf7simCq1xVepddOX3Ekxchy
+IWASFZri5m1UT0jOAHkbqDBqm03OnN6hZ++fLAzkzGIihYKg8Hi3faVwjELew8AEuIuFxDEIkgg
JGhsk2Lm/FyMI5VFFmfDfee442diTqz94I1xxJwII3qCVCP+jlPUmdq+TaNIMrbsu7fJliHJqwXW
wDE8lJggqw3WsVkKL880CWb3YkZ5b1BOpTfL4syypgMF6+iE1WQzQNGbkdoxGSturCaHyLjiBAse
SYpgdZfsku0a/yNVH2QXROZt1vZ5fjH9KrAPCnpzfy2VXIrPZIJBlTOj2dRjyaVxiQAXUiaePNCZ
vOXDL4O0kf2J+xKlAeQOY/Wub3D+BCBkEBIG+cBXRxRxnt5VeF0Twd1TFXwfkkC4r5KbxrAnqMiW
SHRe99iq/rpkAtStUr1vCJ1G/GZtcGEBsOJ/E5HOJ2IDgVS51MmyKhkRW8ERx4HUhzbr5KwLnDZf
xopEWUSq2XSxpNK7K/BPRnS1wPfs3ue0YBChG+cmiJtn0kvcZrEkTs0jMHjQXxFPEw/rqfUaphTe
ZO2EyWOFuNtMX/ICjQMkH73eN3Bc8qcREnS3J3y7/IYd7rKHpM3CK3Txy9uk5pQAzuFt9KTpUQn1
VcQ4Qdpsc9gnJJe0lt0VCceZs3bM1sSns3BsjqPEBNQlBineFGbF12TWIis42FVtNF9LNuTp6Bss
qc247NibzIE2sFXDPGw4ZMbmyoD36IZIR+TASWsNOqV3k33CwyR40CbK9OMcyNZ4lV01oYbC+ms4
pKPJn1KlkcyhPcLqOQheywg1P3C3cz0M8hp5M9G0Q9eQh9Lt7VINzn4eYU6FuW50804UeV1fV66y
T5rU7XpDGlI5LFpokYS+05XJA5UIGDWjQoTZXtoNqzzBPWkVjIPfcApMzX0RN0b60aiBNQdIpVo+
fRDS0qCwIqxqN4lH6uJRi8T4OYl1bcCrunPzQ4ob3Z3qtGjetQzH0k069yzS1JSZdavyYnbOpSuW
2Hcx6O61bUAvDgHQx24zklJfbpAOMIZtZw9IzoclujGUpSD8Fabf7hhbsvpRhsXeekKq2IWR6Nzm
CdaV8ZAlLWuNk26ZG8Zld1tBPmKDNUWAW2+5EFpV/4wd+4h2Kc8H7wM4OJOh0YkB6eyo8IdLg3cE
+dYxK3ojUou3SeMwqVNqYf518lqRWLem0gv3EKklvThVCjF03moLut0RFs2srOzldVFE3H+L//G2
S/wcCZLS9cPU2HzvJ9f1mJxGifddrP1fJOUvkBRU/5Tf/5769L/Fy+eX8uVHGOX7r/xh8GLjxwLp
iagdNLCABHBVfodR8H6BPEihT1OF+d0bVvI7jGJBfNKBJlEdL50WRg7/hFH030z6r4DBigu35j80
eHmPgC7jGZhPBl0d0Sh/SpjMDGHanWVrewiQdoa4BwZfH9jdww/P5F/gI+/6LpoYaDh4AcLGga5l
mkvH80PfNRtdO7FzaXusSaF2EHu7tnrdvylH8tb+osnjgf7Yoy7XIneMOMfFsMVFmfrztXgX+LEP
VrQo/IIbGL/DtQtb6GjPUEfZpbF8+vWHs963lW89GnCUo0Nwgumqv+vKSTtDdOW10R6/nIiDtanl
qWYGV69qrawdAB6oCUBplrnV+3iwiEgn8HDn1iNag8aJ+5DJLfONXlXpTmQp5oS1Aiqaglb/XGGx
eWoCfGeaKA52b+PfkpkI2mVVHafWKO+KvMBmTWvlBygs1TEYWrElsDE9R5NMz3acObimMxHcUY6X
BwgZRL7Irrwzcfz+GjD4e0yYqjx6Ir7W+yndjF5BBSZIeJlhd1/DTHH9MGFmd2d2ffkN1UJ9w5Q3
+2CiV10xOym2DhoptCiI1SDQjnu9jshQmxtz5w86XqconTdGosSKhqa78gxZn1vhY4JObfmiF7G2
x9OgWc+tNu6biWgCkPEgckNfM+svnV+WJ7zW1F1QzyiKqH+o/lvf3pJl1D6nuRaMyHQTJKycuxM6
3O4ZUoszdWjSRbb1Ko+KcoxY56Ge1LpY6VZZfe5bTzxn8P+fsiA3L0GsBwntaRe8Zj4BMRSiLaU1
6tIaunWWqm07+CQlY92bfM4Txl8oqeziRi8GX0CaidnD+7G/mvpqRD8/E/8Vpe3aNAvWXjajz7PT
zLlJLYjQKkXBpyhcEvzSN5C52mfCkIZtrXTJ3AjwcqVqt3zFLi/ZJVWy2LWJdYwZ9RWeNj0z0NlJ
qEJ4OEkVFddNUc5PgAranUVhfEK658PgUUZ+wGlS19Z5mkU6Qnrt3nZT5xABYu6HcbFem9L8pGdx
/xp3rvycG1NWbOZ4ZvSjyTQ48gg68lvcL40swtEY23O1sKqVV7zqi2kk4tCrSJOKMy/+EHTw4BsI
wjtNIOJB6q/CTo0Vug9bDwmUcVeekFeZ1to4G8kYA2Ddz14wfYj4YQ+iHErnBNLzRnluc4nGwjy5
VL1wl3GGY9Rhs7T59iAYG0hCtU1ITsNXVTLJc1pNXhOfNX+WCx2dN+t8FirPb+glMBiepbxgNYLe
X/oXzOTTTe/MH5GKWWcYWubGnOburIHwbMbAHe9RzfUhCMiwZfx7B/HjCYJGbe7T3Ecyy+RiSKYv
lZvmHMngMbTlfc6IZYXU2MxWc5cN6zwuc8IJzEVDOBUNshl/LCZ1QNBGwmzIZFjX0RkSLPyYdyMB
FNTdfTfGPIi6WWM50mUPNsaWDBpR0Cl/GB+8SSabAHufGOVHAplAizASXjm0zwshu6p2jKJdj5mn
TSAPtD/TOTDR7vQ1tgOTv+0yqlYbpo8knSEf5/gy5M4S3SPSIT67TYv8pCa2b7yNXS32rZVA2pxc
BZE2YANDMIPzbIpkMWzSq0hLNlTygfmY9aPmbBsFjvXqLbSTVSITqR1zBo19e5+XFC0EcQdd/ozT
Q34fDGW6a3XoNVzMc/aDjtLBiyb0tJFlRtNq7DE9cNQAS3ycB0wRHQ1JiEPPeySqDpK4Us4e1AmZ
C8LgdFqXc2A8mJTzOElBOAUTidzoHsOU8YtrVuDXSCAEwmuYLegWuS6y4mmd94V9EJ1eHQnHDjay
7Ge4WE2EjlNDPXvV2DatiDd4iJHcrl4XbVptHBFIZIc6WmsyFUh3jKLgk2r5twbw5X7ucGlE84zi
fg11qbxTli2+2q7tM52N0nibEz1wJaagnNekixTJpiWM7kDfFtwUTuq+FGXD/VnFQLRd55V32pgv
Aw2SSxAHEg+DD78my2+Uq8WjpcN9KPLMJWJrLuv7uEwouKEB9gabR87MHT3y+u2o+28V+BdV4OKS
9suB2nVdyXdGf7//zh/jNB07PzzWmLcw7AB+oiz5Y5xmuDj9LWZ9SB4Xkrb5z3FaQB0IYZbu9I0a
/8M4zbaxTIbWgIWbDuEYUuZ/Mk6zraVG+RHaxxAKRJ//WGhEffs9o1jgm29G0ZTceILQoLBAVput
xsQk6qJx82nv1blVbfs8hu24Si1xHZuQfoo0Tl6J2ZhrKGglRqk+7oDYGswNItK689wvc2vCg65S
ZMx2KaYTiYxt8ZTOdnOqyV99zRj+QpVjA+Vgx+uY77PGJr9LNbf+4JFNaB66hm3/qKy0Ha9b2Iyb
ROb4K0wmmpB8cvNrYcDvA9LHi3DSTpQwgv4IhDA0smo2183Ufhp6s92YZoJxAlP+iVww3/hKfd2D
E8JI3gbMakxSACsnCW03Sa+LoR4PPTj3XmvRGA11mYkVe4C6GxptZyLYROscPI2VsnaJVsgyLOEo
clfTnD0pKDLwPi3BTq5OSUC00T4jZ80w1miqI7nu6wJ1/8qzWkeiBwbrhIbYIi5lT5+NFW+ep6zP
vXGbmqmz1A9gkjgWuFcjgdBfeCLTFWK+LGofZlfMB9nanWZfeW2s8k3WGtiHjC7hSK1Puv3GVOZ4
XWd2kdrF3ismQjerrTv75WCEo50wathT38A05bzOxdB7VzOlaBvModFB61a0z3mfJcMqiFt0Sgej
zDkcr8gTy1IXnzCDeOgcKp/meWItTNxESGgwLl0HwFQ0REy9BpUnsm9BZnTfgGVRh57NqnNK4x7S
nLF1ZepBTxNe5H0UIxkikGqC4TTig3h0qx6oyCNTN+Eg7bMDOWCVtWmL/A4wHv1tipwpQmJ5002k
t+pwrFmWKkdDDb+A0BfDOPpZXjPS0FEEYoy0Q5Z+Y6RCXaTb2+k60gp0k7hTVCHyvPjoA+rboU19
C7pJYNtehwknNyRDcp4qvd3iP9G91KYovpiyMSwE6p3rUOMSyS59ZKewg7KFX9sFxrEDdF/ZVlwc
Mf3IDPTy/ackIwxsiTxzbjWeoLOqbRF/iltbv4ozGwBJ4cII0l2tPS53XbgW04rZUHdVLY0dskg/
u7GNyEME7XM+5qaO1MyIAbJGsxvWfu5Wh2HUnTNpn5lJpVXYJ9fP5mMVzTrkVX05/ZIX7hHsQi+N
LRlXZwotzEHIczwRLdx9TFQefUraJNhiHT3QlCBZzhtMkHvDEx+g/J6dynPulpV9EyHUZsRrVRu3
Ma7nzJtWHEWwjywBCyoVJo7iltC/1Zj93NSMhz/GIp2v2sYeTzWWy/sOvhhDCDfeZdnAjCfFOQS6
e/dK6mK3Ey5T29imJkZYY56gez7Opo78DSadp0WYvMyDcxJpo+2zrBufnKZeDJ2J2zyRwmU+l86k
FAy1uWaiUOjWxTXtfmNUnfVN83zObujiyTafM3noZfEFM8kgxL60w/SYkKhglQ+ufS+sUaGU94b6
i/3mHkBAh76q89b5LMsaNjBm2/wNoR0KvzBDjHfIv+gHzDV1tz7mqinB3rNsEw0gwhZpYnsFrQrW
OEpK5Bsq20IcxYTD6yWoNFSCB6x987Dg+TxAWrhjWdcX35xOwZhooZNHAUq7hNBO32q8o99q5BKS
/uW/KrdKboPCT/dDVFevjC6CdaGTNkeUJ4wOtL22zpDWQN+bXZAC+lBMB7XOWd33hlaLcmUgkdgH
vUUQo5w/QCc3mMo4MXWV16Twlgd29l63PtVFjCwg6TXsAw2EnqhrnWcHCuXaQnl6QbeXhrbXjk/A
f9XKgYl0bRYi7wAF1RdNVQO4tyW//R9757Vct7Ft0S+CC6Eb4XVjZ+YkUnpBSZaIHBv56+8A5XNL
3OQhy/f51qly2ccWQaTG6rXmHJNSFAmsrOcN2j3GU+zrnyjk86vZiL2rfnTn66mQ5dbIwvbabJqK
Dceg36F5n1Nf1U2KnRiu10YRSPLdrbpmLcauvE0EwGlifCOLnWunrQSt/ucRRsC+6IGXWGY7M3Hk
0SK0CvJL1E494zwS34jIYuV3hwYNHVuxC7OeQxgVmrUVoWE+hLVXnWF9iI4leYTXtRH16xbfDVfW
i6ZfdADaO+I/If8DbYvWSqf6X0WGytnw1fbKMHoTMxTVqQ/b9leexxZdSBQiljTLC8jpia9ZdXM+
F+Vwk+E7ZwPhXSDPkjFb2zgKDpatpReRbsDqMen3Zqo37xOVVRdO5U53+mAoilO457fCG7H9u+14
QPkfEycQiMHvo1i/Yk6UPuZeWT+GbtFcF10WfKnYrZ51Yz0yWHDnB6MRE9bMMtlNTT+RAtfWKx1F
bLQWnG3pj62pt4cim7HDhk73AM4WY0EsVLHWYllgaqE1XBOKfV2zYbGIOw/KYzFoovXzFGweAew5
8KrGMDduKSyuYzs8idFZROyRvZvGHOZRUgfz0YgN+28cRToegqCIgeTQsLYT3XucZqn2upj50LuE
XwMfC1W8ZVtmnztxVd0HTo/vQUMmna5gt8di7Q7jeQfPb6sq0f0TM/z/xfEnxTHVwpLA9N97pFsk
IPHP1z3S33/mP01S/S9+BNUdPTBBauOiK/lPk9T5i7aYjZ4N2Qa0ocU4+p8mqUFxTGXnWfwwEMEW
zc3/ULDFXxBdqDpcRsc2FAr5b4rjEz0GwklIXhYQbMmcExUnJ/tn9zKkvz67VdntTbOD0JNBPIO+
ZqKgFx0BjCtHNsU5G64Y40f0qUj1pHfKtBBBGW1FE8eoRIt30jut63D2+nlsd0Nn9hvYvjZJmSb4
NifO93/cls/btL8P5S1+W0cAZ7ZPDkU90BtGDsVSGHhMMtMgjRN03gYhUP17J/lfpTjvnRWX0rNw
9nLTTyWxVDNpNQnR7rJxjNEkgB7DIZr67eh0h4/PahH1/LGzeTkrjL06wlseCjjFr28fArwuzSQX
EN89SrzJZFDZ2c9jb6/DIkh8p7T4VrPx99FUlf7HB+cZfOfgtNiXp5ht39Kt/qPz3WLGCayqbXew
s1j9kzHaFAZ7n4+P8vZqSpPnEva0wE7zJthK0a1RxMh0u4aYTgLvKK7ZC42102+SKkfD8/HhTmR2
XFG5SDvZz2LpRgW6nPQfJyX5HFmR0XaQ0Cn/o7T5xS71GQEzxUOWn8FJ+0fI+18fl7eXEca06bF1
wERsvIHhUt8ng2uV3S5hM0zn28u4WV65+fi8TkYHL+dlIvvxUE17C9Py9XmJLjAKitxuZ8UL5UjT
zon1vpoMsIujjr/q46O9dxX/PNrJo8GsKKxDmXW0yOmaBfTYoJgh0kpSlKyeR1pGmv74+JDmyS7/
5QwxntsSNz2xSqdL2RSlNpE6vHYGsNMrAf3sSwjl4WCXs4uXOGQHUIOxmlwAsUL9tFvdPVbS2ndh
U+76zus3HXvJVTM41d/jaGmHyRbeygza+o6iZpU5EZvutJ4/WZiMd+6/RRrCgo0nPurNE+eqEANT
y2uER1RAql4aYysagf1G04A0xsogrtgth7XF1duY2Si+6TNgnM5wq0sHsbAfVqF3xbg+/ORdkO/+
asvYhzcca/+p5jTxMsRUMmsR6EX49CIJgwfQVe2S/EIiuHpgE5L4+mCTRFNmc3Eki7w5R5XUw2Ic
W2x++ClQJkNKmuCIUTsH66BwId6aIYzxzmwuTXvWiFQaGKn0LVm8MDdoOOJh7dDHfGl7N/A9pDZ+
IzRna1kmlFoL7hPe8CP4VbJltKzz20B6qzGTZ5FIH5hTq8tUTHBSrBlfkNXF60Frr2BnzPs6dubV
ROYKfN0sONejSX/UmrrfJUWq+YGcntPJum3dNl15TpjuW1wnV/zkYvvx0/r2BaHpRWHAW883+I2N
fwTW28F24aar6BIMKtQ4Vz+AWbrv5qDadB3ozP/DERFf0PiRzrLevF4AwPT1rjen7a4Bom0oscmI
yvEKcd5YSMkQSTx9fLy367a7DHkdOPaLkf9UhK1Cry+4N+0umTIYKMwAD2E5WBvXbKb1x4d6+5iC
6IdwoyMr1ZGSLf/+jzU77OC8D+i2d57bQx/SagOKdud8cgHfPQqOD8oUZFVcw9dHISJTy1vAOTvN
bnT8ko6n7ZFyudcfn8yp+p91bAkcYKROtWg4fI5eHwf/GCiyalEzYqBZoxJMtvaYI2NXRYn8QTmU
FDz4OrSBY+M+orrZlSKNP1uWaNqefN0X9giTX9eQxOmIExF9DT5yJmVc7cgudjZYOLMturd2K4Y2
dn1LzOJgFKO3afTyV1YOzi1IoWEXSr2/yOeZMQf41k/ugPnu74QSG9kB4gBaw68vDY0STQsiS+2K
sCsOeiM3nt6hcSra+jJQAMwjp6u+Zgi/aHdp01VXxQzi4iW20y1K5H/ZLwKm+0uAsiB0h28dala/
jtvqbiq6GNtqDHOUffKxmLJLTafx+fG9ff8EXkb4lPS8/8s37I8nNTAaj1isgYsaTbcho7xtN4jw
gVAjPvq1k6wDBqY+8VotX6wmPyIj/O7Gzj1UCO8AiDPwRzJbls2rd1POTnnvMuWeZVAcLZd+Fuqs
iS4sWE6LVPItMszqkzM4Rce/PJ1sWOil/z6Dk6dzaDN+4XJSu0lLQsIBvOLYSmzhWK7h5DYs8p1N
jFyiH6wlSo3N6GciCOvdpwD5COYvEPboIF5fRHdiLUEfrnaJFrUVsVqu/EFZde2wQyfVTf9ZAgt7
xBcX/Y1Toe360E9KM6IPFEEbC9XW1Bl6NTZCNTK4hxzvZVf5EQfcjTJJfCzCxq+pMAyWSufOsdKN
1BMGoZr3iH2/2Ru91M81cvf2c1l+d3r9zp44UCgM1ILIkOUn1/xt6eZiMiOrhwqBMcppJLAEPZQG
CQtCnWSPRbBz+iRbazM+9nKW1id14jvLNnZByc6T8DdqxZMdhcrosDYsOrsqLJ49bB58tfsEycK/
hfcsTxJHWkw6gvwaSDqvbyOKj46uuORJasL71LBCWCMzJkrYFjbDDtLI6Mpo7jGw4W9//B6+8/Ul
98RcIpb5MFF4vz50G5IIECS6AoM8fcVjcj069S3e3GeCa36w5bXXHx/vpfZ8vU/jXIl5xJTDhpt8
oNcHJI9TjWQYqB3b8OK2s6h7pgBqOAECvtXPv9BW3mO8H9fhVFHcCAKRCA5p1jrVyse/yrsPE9gk
viwWhq7Tz3LctQDHet5f6AftWq8cG6IiBmEtLkGsRsnzx4d756PJ8M3iNhvsvdnkvz5x20tQC3Qj
N3lqxl1YGYE/Q0H9ZI/47vU16GTwJHF530z4EmWEpSEqtWOP3PhuTwZjXySebweudiBIk7cTLe8a
ynC2GYIw9+kGZJux185mZkyfvK9vN+UYmNgVsinHEShP39dhQoBBCjO/TN/qG1w1iBmb+WLqF4pe
bmh+BQdvBwwFDnva6Z+8wKeKrZf3imqIi03djsnx5FlDwYGmGCzKbjJE9KNyGqYLQxO2V/A/JJ4U
Uihtv+wWlqY2LQAFCGGZXMPKQ/OR1w70/kGbhos+svCWm23bGb4MIXd8/GS8s9AsET2I5xi6IBE8
eTIizY0nWdj1zh6DBnw74l9UCagVAkLT/vWhkM8Kx8NjhkHztPfDbEpVNWroXTsH+bOwJudmLiJm
a/BH/w+ntWCyEEMuLbU3q1q1oFMqV9Q7acbNjYd1eFtOTnCWNC1dxP9tNL7T0XpnEeNItEUoEfF7
nXYqzDkIk7LjSLGlh+ugLaq7PKwR/OgKk9KYM5SGOfXJ8vHOXfMWYyyaT9tgRH9y1xg0Fji2ZL1D
yN77+YJejBPYrI1ufhb29aIbOC1BqTT0JSbIcS1WrNeLh5uKsgtng0dENNC0bDinOA8jMQCkR3uT
+XZD/K5NTQ5ix+oHbcvOsRs3MxaH/AaSCy9XbNFjPAQMUL+YVY+wHVCL24H/zEjGxOUVfS/xZ12k
6M/UNoyyRWlTGKhRCk6JDEy7xN7j9XIwtgMOSbr7i2SHUYjDUAdcAxjNNDLu7c7E5pIJ9FvbxMhH
e2N5VWQ+eQPCwV92QrOEvAR2MBHY5MYK1jA0m+hBZQwOD1lBd22HWyQXG02vjGM+o4/eMbTs1aXM
i869EG03BTe2wuWx5Z+1ASl+A/4GwY+XFusCq0J44TqFdNadtMpk2xGkcNeDEw6ODVG7e3A1+Han
sGFi6UXxF2h1lkDYjeHv4IRDiLyhK8t04VdMcNMrTFPnCcB2G4iXxxRppxTk5TWS+QkSes+k+yzX
UG7Td8grc13lcimuYpKpvzvo3CeUSu1IeKgomztiEDVnh1Ugma4HJhd3RSwaoqm12nNudQKdQ0ZB
pBcfKGLHbe0yXduKImRwyvB4nn3gUN6uYA5YbrJgaf/pmkniRa2k+5BEdUb4aV5avhIRvPCkquQ+
d7sb+rzbDhfjY1CZ2VOmufptWyBmD/JkhEeFGNCqPcLypm1Rqy0w6+I2cGiiigjPDiacnSlSMjq8
NN+GXX+0+mnwzUp9JytYrGRnBusuGa0tHpyfwtKGTY8Xgd+hcXa2GvSNJ2J7J2BkrKiY51VSeOGZ
EtX4w2kRz4uOyOjC6b/PtY1QzMLo1o/TCtDLl2WSCV2svpZe3myQM8TXqQUSvtNj48zNs+gCJx3A
FwcZhQJZNs6W3EnNYI6KGRjjS3AIPJH6Y5J2FBXK8TO+EmulnAWjOx7qVrQggCfJX9KrlO7SOIiG
Oe5ormFa1ZuxbbDVERmO3TzNzwYrgkEUu9dEBN/ibhk3xuBG23kGwjxpbbcOTCgmM6XrbRBm1bfC
Vfp5ERGpyWDNZnTaNs+2VqPyavHBujSsAbGW8tBkGAEclL4HS49RwkAW2tCkOJoYwsHeGNtUTnB5
u/oJMNvekeIu7qYnvEzFZiDFBzNO8JSj5mt4A3P3gLSj2PZajVdLEmaL6OWoAovAmrB0NzojU+5D
jZ0w8eY1spDqNm60/roOG/dWdSPfRUudg711VtmI/WrSil+qBkzmWm28j1WOVTF3+2ehCJaZYtR7
6Trt43aeEAXXBY79FZVmg0mqjL0WGbgbzSSYeMwi0aaPa4cki5SPKYsEitThKyKB9LIeeMqSiagY
NzUOyKdBvpRtuSW8kgSItiw3Iy/EJvit94VfFKL+RR65aIGhLQmUwfOiEtYQaiB0RTisYfSpds6i
LB6dmSgYC/p+R2ZG40BaL5GCnWuaDcM3dVzmh9kE7/xIe1ZXNGlrfFoNV2rVpkW2XiQ09xFd/Wsz
S8z7IC/S+IBupNlIDJKXxmC62xI21bwaa5pxUaz0H7YeUE/S3yXJadazs4qP7N+tckN7kxFE7yeD
jK3zcVT2nQBF/ezR3EcgXqBcX1VBr69nMqMfmDPlz03VwIaecmV8w7GG1rir5BWC1+orslewZJGa
di0Vy707ieRrr/g5k5Zh92rN+jgTaeTHI4RI7AbqkS4cY5BEkWyMx5gnIbK8+inCCPt3XQkSrwhW
eXJqM94nTdBmBwsP2TbGJvMoSxx1GFGHYQ0oJkfcNCtejszUJJ4hQXaabUs/oeA64BxL1w4t5A27
Uq/Zpuyb8n0OCzhbkWvef6mDYfEqythwERsNpJoR+Vp7fs5okPRjUn94BrXhGHpJdEcwVrYqHXxQ
W8Xl1L7gcOMUnQXFcBaaM7+qnfZfethfwwUJmOFV7ALTQwA+X5St656LCAAqDqh4J/TYvutbU84r
KpH6aFdRdIVxqPpG687c0DiTV2HDq7op0MNs525Mt0M5ktEEEiK8yrKqd/xKRvKKl6jmpeLu0oSv
j2nuCShgUfWj6cPmRsyEx6iY6x0TQL2bcXntyAyIEZmJ6Uzj0bypZFP9AG1XEJNizxVS4joB2EXF
t5djzo/VIBkwnq+PlQEGbO5V9aOdquapj7iuMyKNv0uw8/Vq7iIuK+6s4BjSjcCX3KqfHjHbV2Ku
NZCTpRdejbFENTrYsPF/YvYUKFsrc7AIHLcGwk7ODT7L1RqhF1KqyK3rFTYCSHBu1wVqVZe6cV8Z
E6p2WQYPlR2hI5Jd+c0O7XTddhGKKBMTOXFOLkWk7CxzE7ZujWtBD9YhztqzJufkyVUdH1wtYV0M
g3hvVfzpStfCq85DOb2KXEkFDjqbiYVF9BFaMMxYLaJ/ABWw9Y9R3vIfBL3nrsJwyNo1JKiyW828
57SxCvU4kbvy7Dq9+umEQhK8NREJ2xBOs4pgqnfMXEx5F+dR/0WUbef4Q8kvmUk9vXXbpvpuJZF9
p3lzncGRGKKryc4LY0VuQvOU1fN47dqq+6KjN7+Nl9ttNoF7Lsk3uK0FCiAj1SAcOg4GLoqM6Eoo
rhqEqulaB7H4rM/Ih7QRa+WKpn1wixdUHFBOFOe2NfATyzm9pWQfHzydicw84Hk9ggBU0UbLo+nZ
QWZdQA6Hjr6i36KaFYwhNPe2VuJeQDhIyh1ayuBWRGy5VlWn6umQ971NXlfHkzRrNRHiNJB40liz
oiskxUSn58ZcXmtWQhO3J2+NVqpyo/5gW6Vb+J5qn0tXY88EqQqhSz4AtCoT44sIF2LmoJBW9gmg
Al69+obVYn4uzYTUQfTY6OGbRHa/8MrNknvm8OxXFZfF5kuudjr6yGa1OHzuZwSmt16rs5o5Njr/
yq1v2qCg8V+b1WXbTxA5k6C+MVo3vArsOt613gI1VS4edBUtXjt3ARxrYftYx3Gh3zSaq1jjyzSX
h3IquXiu5VywJw62FRg6FjEg1fRNW9Ic6sByvxGe1F4GeRXu+iwDGWnn3Bo+m+dWI1KU6U4YX9tC
VVvAHOqhqXrsr3P0DK2S/0tVVbUO+sr6Ib1QbkWFmbcSmJRNayx82Vv2zuB6rZhoCij5De8hbv/p
1siBFFOEkE0iEmirWUgKm1betZ646IGfMovUUS22TbMeYA1c1vR/9C7qURhWDYdN7St9wKwbYXPc
2dbMeF2PtYvR1qqrYpLBnQ0090DqTAeEiaA+9KcMG2vsTQcZt8d+IloCjlt/oYdEhhShUxzDqJhW
lPqUgIA/Ua2F3z2JDzx1ivE2LXvrZ5+JYx3rBksa2JrZUvWmsI0KnZA4g5sqHqm3F93ZWP7whmXO
VLbbiM7yoQ5Kh2kZMeD7PimnR7Lvwlu9iIatA7jKLrN67Q0ats24LvfuMH+n/5d/JTZqXuAHXCRM
TCELPTsc35kmgWooTdUh1Yiy6QMNpk4uqq3qOgZfxqLLn4bhmgQmfcfuRt5lU8qk3CvcW+yqz0ZR
5DdSD+3tKKbspjZcFBAJcTHQAsK9razHsLAaVIql5s86ldwqjydcXrDuLmKXvk1pmIfAmo0foM6G
LZxgfdeaBgr9GGvL0PMuKnJzVkNKpzCcJvuM2kI8JkLuCjmWW94m1t8SeeUqtKH7eZnnPfdpZz6O
wDwvvdybES3k4r6KxgQksCeWZDZ5lhM1/cWQjnMz9dwkCTu43jqUhaumbaDxjGP1a2bSZPpViCOs
TngK4iILIbKORcWqVk0kc+WJ8scqabA1QH+YW9PvHJt6HgPZ92Qa02M4FPs2rTM8DkI7L6dkvJl1
8xFmbL7lTdxiak2o0ySIn8DpLnMhgwfswlQZot+mrIDJqiLY8dbVm3md5pZ7pqaYxUuPNpHM0lWK
HPoqr2QJ5nXwDGYW2XyYpnJx8JFARommpbxvWNyqcEyAJFiExEAYWFznTcGuNMOnhR6tHHoC3drk
KQc7v5MG/Xc6ayiM67mio9HFGlTlwKrP0TUmbOqcPoah3STp0Rti/VZiNGoSZ9wHyHR7V6UXGXf5
TBXwNpQo8fkw3yEzTbXntH3JplPJ3oA0+ESMH0pX7XtTFgtOQs5+Xdn9wrqJlkjF1njCwN8cStP5
Ycz2r6Ap628UrBkiPhAtiVLaA7RLbWv1XbhpnS6/mWwKFpLxDGbeXrugG4GPUA2N+97Me9CGVjmI
de/oytk7KVpt1gy7vNKQToerYnLKK7o3OGlMN8GN2GUZa1BpyORbnifFjVm7+Y0d00ZexRPrZ0L2
ws9MmZgOYbP+rAMS5HwTIf5VjQjgKJukvCNu0h2eGgoe7lvMHgfzM0E7vWZbh6wC+zl7Y/WVjyWt
sxnwNEYq+pGHMojhaxYpG1NSycUxXDjPOcleP1Wn6CGoCWNhCo05Wqm5Db7pKjFw2S2u65K8x2tF
1ts3M23Yg4sg1jy/mgP1E0cR/lFz7j1nM6eyuMvqkXVBReNQbp2w7cut8AYaGh25S8kqIulqXJUF
pJIIyxZQlbAMvklD8me8aoQfSqpNStRbofMYFdbUpute8VvivkcttS4QaRGuQzBXvkogOaqzeJYt
20a96A28gxXhhltqV37yrLkAGMRA93EdCW/Sdtq0VAAtA1LQYCMU6iTSkXjbTU7NmgU2d0mb+dIh
Xu+Cb33TkxQWdjH4FJAZeH66jqN2tQV/a8Af/O33xZS9FnaIRy0j9rEfIUxzjHksUbLa5c7yZOhb
NcQfn1YQlx4iTHEnkY8Vu4wonS+LsABdaZGO6b4yaAJdmbUcDbTIszxDyVreyQFBBbeQcSsOynrx
MDmSdkhTEXhzphAx9DvSxJzowuvb/rm3aY2uOhMu0oWtGdF9OvXmrujgmOTwrG5Sh7gOvyKP4B5L
vpr2I1344Ep0nPTe7HV+R4pyfuuYZE42edNYaIz/ShJHuSe8u7T+I5DsFik+PHMt//1MxOTPmM1L
vOKX9c4JflG/YhA52c7rGtAZnYfyHqBFbI5+BueTcpfbOe8L2n/HARaZvuI5pKCTkSBRHscwPZSG
0QoReHUsG151wX6bbzCfLx+4JRaxwu0WMtIMNe0q6sljrJcKMnMKIiYzpIEPRqKbmzor9SMj6WY/
5J11k4fueI6UKf4yz9HwMJjEsby0O/9fgvqJBNU0jKXL+r+d4TfAw4v47ygOvxd/+vT/+UP/0aCa
fwnDpItqmJiqKCJopP6jQfV0cIcQUxj40aCRrxJK3L8MFyCbR+gmSYIvkMt/NKjC+AvdqQ7pkDnS
78iTk0SSjxJKjJNONnqKxdPOtAJhJmLnU8EkmUZjW2fKOCsq3CPQqcI8HveN7OMdoUh0B1Y0svPy
PEkNbXh42dcTehWRq6Y8QhOcmKBPhPx6gtp/JXENTuwURCYSdspLcDO0bz4ZpJVShP9xpd/pwS/t
7j/mepjJ+IVdLq2OWmOR5Z50qFUHxreZmzMws+OtERX4F15eVD5bl0xRGGd+fEBcH28OKXSAJoLK
mT78m+m3Fmf4L5Czndm2d05MlZb4eCoXGrQQYc37Xms13V62Fh6iDWxPnegdsQdU3AdbxA1GeQic
mBVl7p3lQ2oH3bwzW5utXgEwdsP3fbyOkAzfI5KFliOCAqypMmCXhGR4QXRPg8Ze1Q2x5r4cO3hT
1E5ca82G0E7OrrumKpTfmUdQlSS1y6E8monhpnECqD6/iam/EUE2d6T285YSFlOoNpEdzae0MSwe
gsHK5PfGos6fhMaGh7GKATe8hOXK1oQeNcnmEGSgApARB1W8WddRaN4bhrZwU14QT6pJ6q+QgYlG
sKmzV6MZu+MGJS3ZCz11qm+XJrvCMcopLl5A8RNZz+NDU8uIHmCNwereTDA4nJkl0/JLZGr4sW1n
sqsn0+rgLbWN4vkLCZvDjeXI/nZuCvNeszJzRCtA4fTNMluuXKxGrvXUlnw4ce/xKetZhWc/4ENi
rig4+LdVhyxlYybEufjjS9wJFHtQkyTIwgSHeEpguBgszj9JC/mdLPHgSzfZUM9/5zUMZJCu69i+
4fvPj9bZDIebeBLcBVu0Lb6noeirPawI8F9cx6XzFi+flpj87wHneVvPdziJuK1YMiAv8c3MouO8
3BJngqLv1TEQrwH2+ZmHugYod9Zqjj9jB76IiA6/ocUejeTv8PJaqCHcdV3HBkpBwizpmXlLRE9j
O4PD/MDMNiLA7Z1Bl0hW5jBO93ZrtpcaYamOnycBUOeZdsv3MGnlxQQT6YuGX/ly6Kvs2rLS8Ls5
iHhPn0+4Pt9853sRpv1jZZENugWhVYIPg4nRDz1QqSgZuOJ5FpBIa442Jbwk/vELPXbV3pjxTA6I
ZLNOC75xuLxDnNvNFRZkYj2UDDUGTTnFibEIB2nrWuuEJ5J03Hzk3mEXFcPzlEwIj/jbPHmuxoG0
jJxGSGJnINHKkGdEmQXlYlRi58avxO3JUsKcV1owcG8xrEPwQc5TfeXK8HKRI8dLmVYlYDcylSr1
9BJZAkyVF0GbHS5wbFamvUvBip9JfP4VPGnV7EP2mSn7FXO8Fpas97SpMGlaBd5WdpQdRyFFEh6T
wdvmbdi8LkWVt7CmSIctz0hZM5t7+Hma9kXrnLk+b81Ga66n0eM3ySbakw9zPkzeQyz0PL3F8dXs
xxwBpR/0lnWYCdoDejQteUQNkvdlPz9QbnpeyIWodCDN4IIglEEX5+1B8UR5/PIg04LlxpVLKA4g
wOWlwPbJTxmHJT6iEKV5H3f0uX3XcCP7aczczrxKAo+Fwg0NUH4OPT1S1dkLAIgnbpFs+ZA5jxOE
DeAoo2HCxdAmbH9aAeLOx4YVgrKWlCbZXAGLLmx3NYbQ9TYOxA7stKnBT8KbkRxVTcI5CcENYVao
bcdHtwvq9JekIDLrlZhAmG9yvTfNK8JqeHFXZpeEgI4K082Z8Jc2BKPItOZmJQ168igtQv1bPM5A
wuLQvSws3XuSfccGezbunD4ciZjIy+6BJo62SVtsSTwYCsttGB2szAvWVhCwp8vpva8Miw7lmm6I
3GtqsPEcioQ8wMeQwApFW0baRbIqq2XEkBETvRSnX5QEpGnl+jcNGt6qLZbN6VQwEoqG0d0bqRn+
yFTg/BpDK4Av0BRXbWafd0NTT5s0a8Ybu3TCb9Lqi02+tHdK3Ia3JIoW39Ab5Fuz0MPAd2Y05Xrr
NNfE5tC9qCDpsZlJs4u4CrMHM1FsSyiJt/NC2ND6cfRJDiYBFsLYFYE4+bkUfbfpwLXcsKxX3xKv
i+56kV0PDszJHcWv2NYTli6kWcWuB9J3B+YjexhyocJtA13w3OMDRnRzPZNf66Vb1xJoHZi5KLTc
kKTi3irv+ehUT4XMq4jGqiqwdOrlI5lMy6XN8R0iN6cFadPXv6xsgqHDuAf2HjjqOW6YSuDnFXuT
zBT4i6Z5SWyEI9YRocnTapwoB9ZLtOhZzRZ452bAX/wks8qDQzd7G0rjJgnKaqePcJEbzvEpSRt6
ZqPZ24diCkB2TjmtBuZ1wR3DZHunKfTMkpmuryUaSU80WexLpg31GQs2HMaimA6DZniHmUydDZo0
1G/4Qf2aYeM+KpR938f9/FMnY+PMQwx81mCE/oej8F/tDIt26nVJtHCQMPSYaKusNyXRlIeC8UdL
m4FsHpjJms4nhseWda6Avxes2DLz1mt5z9/rWsJL+nGJ9KaaFChE+R97LlL08Em9rsnqkuZLkpHc
OLZVs2fqTWD0YPEVFFpDCKfel2d4LJpPjnoidKISdBwJSxwBP2YVcsteH1UEc+REA1ENbIzo6oqY
lalqTeV+Ii46EWC8HAemv029ztXV9eX3+ENB2sOQ6ZQHo1MQz8Kirjd8NAraEgxGWbE+vpTvHcxB
esjlhIjsnerkDBYRaCm2d3Txw2/KMhIHRUvE1+LuX8bMcV6uDkzMYzOgw5s+FYrVIdhMbdTto0XA
8GVBqMJODlhh6FLTnnJI0v341N5W7uiaIWnzmOiwJtwTebPhlqwbWS6PL5lCv7+BRcROmnEkg9+1
onX02eV8+4y4aP84TRRPzBz1k2OWhaj1EYHlseti9s0DQNnRgMfy8Zm9exQyRRBXGSiDThWcWWAO
AFmUfcRNSqBNzIz5Jfvm3x+FDSUNT0T3PPcnb5kNxLaWGufi1bjJ7djJfJMxxr+/S5LBJjIndjts
N0+uWFoDjSHtVB7NANce5hPuCV1uQI9T0JLyWAGN/GRL93b5YE3nZea0sO5x2NcvWBH3wTRktjhq
ZWA/GeTHH2e9pxTpstLbFGSLm3RFZxavjy/o23dtkcKitH/hrL95IJk9xLQkpXlMO16uoGSZam0c
l3NCZs3Hh3rnFHk4MPVQgzts+U/WKsjZDYfKzeML3mfKyemYFaFbmeCBIQGOTOTlqfn4oO+dH3JE
PG7otpkPnxy01+PCiiDNHTNwTIgpGF9luhvt8Jd/+qK9iAdff4SQxiEJEYj+kGC+edMit3EZtOhM
ExWTUxRZkoxgR89uq35uLktSDYtVMFEmjwN13UCtpS77uh+DrdCUYHNREggV0n0zIkWQFEHfxDdB
nwAA9vFlebsOMdu0HPw4mChp0Cxv8x/reRHLIZ40QmjMBebrx0EMuG3U+FwRls2jhu77s0/VqeOM
tRZhIm8VX0eMFG8slSGYAzPgE3PUGHQ2iEws9g/tOLY/3cbgi7Xk0PG8J+TFQd2vv/a9RLdi0a+9
rZVJ5lUddiA+qZKYS04GPeh/f01YKXlW0PTqbzTKOmiumShliQ7OpejW6ekboWYdVQYCbjXUCLc/
PuCbZ9Ne3M+QLPl8uwKhzuubUMdqKfqn+Ugqs/iu0NIk4L3pbfJh/dRh+t7BlqQcnQYNS83ps+nO
Jpw0IDfHkdnVNb4z75wBNLscqVfskj4+szcfA86MrBp8pXjjWM5O3jrSkowKld50RGTBxjKMW54s
XkR2iR8f6NR+iZif5XL5dktODoPnyYOcWVE82iRl8QFvANvp7OE6n6F0mz4QBzarsypZgsVECDEM
tDcE/6xyLHxU2fIZhM9zSz4BfQINMBMzE2MmDdQhwkwHDvbVo+uFxilbuh8DLtZ5N+AgvG4Lhq2f
+Uve3h+5RBPQMPWk9VayHheg7pxcqaPJvHc9FB2hgmQn7P59ti7XjAEdFw4wFi09INavn7s21M0W
rXpzbNDQHyA8c/51iQhaM0kNEgUexU++MsvX64+FUfBZc1yiPPgrQ+83dwn2iGXUjRRHux7FL9s2
+2MjyBN5aYjYjqKrU8+ZfChRA37ykpmnjwhieNwPtg1klHk6lZD1+nRFFrSxGOLkaBh0kmYk566N
TH4iDcMy/WEM3B+2kaYM/UplqEsmWLyB5JTFe7OdUK+aZjLd6i/JbfMLwxtR91LXdw3L1ezwHDU5
A8tdx8+/dlo0fPykAU+XR4AX0MsUm/WNZAL9pVker0zjY7BDU2xUR7JfKvU/7J3JdtzIuXWfCFpA
oB/+ieyZTDKTlEhqgkWREnog0CPw9P8GVVWW5Xtd13NPyrVKJpUNEPiac/ZZCYdgWhsodR+0Ycbc
L2NwFLKeHwAne9EosltbXxL2dPLQLiPThnPjdBpgl8S5r5ShzTuUKewzh65Eg42kTD8xltbLoHXt
3gfS3chTlwGtDdxczuO6UvVMAz0nx9FLjABJjQ3rozdgZ5ITyIamY/atD2P1uqyfK+4ZA5MM/FIj
N97HxgOunGop9wuLyWUYqhAj3xNvw7+7Wg2Cnthbht5+Q07X/meublnP/OmMHvFn8YkOj8mLny91
DStdsmRLgvN+MC1PxiBb1FYYacEhfkCwpquc5iK+N4sqr05ZhGf30potY12Bl4fYLaOQ2bWadZ4X
Td8ZZE/oDjIKfEAnpHIVch9ptO9Tq/MuRjO15+8mFCzrtqmNZRQ15nzNSDr4Qd465PqRl/sgF1LG
JhOpdRr4NFG5SETO2ySDlbZ1pOKvZw7C5KojktjZeYUi9htMLr+xd+LQ+DaPZnmop7TXHiZsNuyu
syXY0NfZfkGwyU2w9OU42N3VIHivhXCZMXilXayaAIr9SNYbsXeHYWgA76+x0CCRQOmPKFBwhNtz
xBVEMCwtrnDHxD1ZQ2iMh3jS2N53ZG8kZ1SAzLQ8JEqkneS0kCuR+EwZo16fmsefEY5eYnOBsU93
xFlLGp4NH3UAM3uuvjnCOb6PnYq5mYGxSd2EDEI8pHCqmn6wPw/vP7KKf47gsN7zYsx4Mn4mACRh
TCpC27coWn/eVo7gbPnItBhdM/Vey4+MyXEBghuTQSAr015m86KzOMYbx+YqwvZNYxSTvsJ6sF1m
5mba9t9UgiZhOyXM4X+uZgzPeg1tcykkIovazqtc67Uw0mUS2zCeR5JG+zMZOhP4j8ef6/QMGWNm
V+7JdtlHrDI9ARtVIWVpbwo/4jYtpMamIVcWH6wVDhYpEb6Ikktb1rwQQ2d2spW5aK8lhoHpa48F
QBsY9NjkA3iVD5jfnnJ0+mmK27lvwkR9R3HBJZt6tbAuyiA4cB0DiB9N7r/RLXgeswZAhBEzLeBa
sdjmZNzBnek+UZhnJCWyP62kucqJYwEoGIZzwWxey+30CO+Oab3KGUpumaDNHhOB1AqPYKomRm1M
yLsl1HbuMS7/d0/6M8btb/akAB6XocH/vifdv46vSfLrlvSPH/kTY2nDM18CGUhNZNv565bUcPRP
yGkoELl2aRMW3+4fpB4hPoEKoX7H3Yb7DKPbX6Qew/vk6z6dHM9b11gscP8Jqee36KQlnowmmC0t
1i4KOstb6pZfOgXM7/mc2pF4aFHfoesklkqtBoPXGbA+8E/SQoQbJ3nzJl100XGcaVfh12pXculK
cJZQnfMWhtoKqPW41hwj6HxNbuxpkC+trvN7UNNjU1mYuPdpM0lm1WhjDhXAPAxaQmw+VLlCY7ES
LyLsD51vJVR2XbJUOFjcFhyY1n8vZ41xN0Yd606DSns3EWRD0nbbja9+JNWra8YqWTIzeRDG0cCR
0GTNvHVzvT6CuZTfehGnr100qnvyE4w1Eh/1otizBr6MMjcw1dx9B4BlrCAVWocIgMwlih3kklqS
rCpkPp97LBXZ3/QlHz3qP6qnj69gMazxrUIuZdPwm327mC0r1ZhkAgQhzsI2e3sjxURd7cM0z1aM
RDqXzIbCv69cKU7lKJbTzqGVCZJMH3ZznKoNc0Qkitz6t3Nox2eBBeedekh7Kmu7vcZKYz2VpOlt
b3cYX70YhjCxCN4uikGf961Z3Xle87nLTbzqcjxh3hGPIhY7kmfe09qpv/1yk/wPK+6Fx/9Lycib
tnR3uYCB4rDs/peBiMRPF4U66Tvk/oYvxvLtR1VlPNPLTvcaA8hDn5rNoUjHbmPFJTuPQuvmbWum
8+3UT/o3ydqeHTB11V1UWtlxrEz7IVT8Ww0g47uQFbtGItbv4t4xTmZU80j1wi+RRQnqJzhiMp7N
gcOua5+UI85JrdF2GRrTtSJ3ecM+k2va7PThRp/N99LpT2MjjH3Xh/Zeec2iu8Frm0wq20z2KDa6
9GOkTC85ARdHy6rGtySuOMY7c3yTTWgePiKdm84YgG9i0IUauu0SlnrclNnZHTRuphbgQma+68hv
kPSyEKdoSBEWeRbm0iT0pn6d8PxEwo91SZ8bEYgEAa9bIiqdSr4lFi9JelvEi1IPquKTYl/+nR0B
OqASZxcOaNuv9yi+jG0Zt+2eAi+5ybtOvw2XhbZXGsOtnbHAXLGJZq9Xx3O6V/jR/GC2InHVkm66
azuDD1SgbEpmb96P9nJvatl8KRAyP1lxW3/zUdOdLKvxA5129Pzvr53fzix6W7QRztJ7GqbPd+n/
VvELvKhhRCT9Ne70+YKGudxpBnpOKlRv3bi9H2BE59ppqvltFB5Wr66VKsDfH7+nslqWLiI81p1e
P7m1Jdd5nOvUIfJ5wuG0rnun+FzU/JZsaGw8S4OJ+Ivv/lSFS+Zxx0KJBS7DQlLhr5PeZBagQd6q
6tEaYHtOAo4rtR0w0S4HapUdG1t2xsbuNEFYc48onpzN6dxk1Xz5uGxlimMjSRxFxWobJ0NW4Y8q
9/RnTyvapwUC+1QSZnNO2gSYOGslygCTqcW3Us920Pk0StKJVRaYhB57mKKP2WRe7N15el2pzb//
+D/mFv84r5aPf6FYMQKmkWNG6y639i+PjLE2mN/PDcL7RjraumMaTi1faw/p7PMOjFToAUtw7TFV
yQCAe5K+vJ2aMp52np7weDG5B/uVyOvw6GWDfM0GB2ufj/kgCqTRhC+NpXgzusiNQ82C9u+GCksD
/NsbYInEy3JwScFC+e36KeesbQzK32vuzN1mSo3pXMso2tZOiDCzLTlnwnrkvBBL+HAZ29rG8Ur5
qoe6fWOMTogFoTE5mBUd1OQaJ2dE6xsLJPHbOvfCx9ytafDiMsq9v+u0f5sjLB8+jb2LMFWQ2vkv
YR0jiTrNbI32teptDBBj24Y/uJqJlm7wEH0xSOC6BZQ83eXuUO46BMDJSrCIPnhA64+4Ihl1+KI5
5PaIrtattceOHKadP1pdEjR1X97NXpucXMQT92PBsnPVEUX0Y+AxwVeUWN/A2vcHfZ49jHyLlaPH
MFbuwL43gaTzYtGIk6bD7fIk8HntGQZ6RzD6oKIZGW7z1oyoqOPphUUeqUTjEB4SzGebuXRL0r2E
mL4bUct5JQqLHKNWCmMzm9LfmlX2DaH/vo3Nsl6ZmZSHnI7opWTcg2yUp8bHrRfSlb830PYHIvP4
jyiJQrYxjbhSxitMa8i5Ah+Bzrsu23mb6nH4wpU3fLfyYjlBlo8mdcMjbML51tIXtadVcPLJhUKi
RJE96lLMpG3UTvLsFumbWaFErqN4OmSjaIOG1WygWQQxIKlt17abT+cU7XL5NxcCReLvVzEwDWqG
ZVnyUQ7+VjZwVhd9mw31Nc6Nzg0Uk+lp9XE25yPJ5AoXckBqNW8AV1G0pRSTrw5ewcuMU4XIw6I9
xFrt0nqlOU6EvB0xxulJFgxowgt8QeW2I8ON29Vw9W9q1PPPHP/dNzFaw/c+cS1t7Tt24eKa8xae
L+XY7VB29qZwdcV1YJUm+hwzJ+skN0LEuv5c9Hsv0qa1mqV7wAv2GdUx6gsX2x3rP5HscC+RyMGN
xaqs1/t33G8ckVmJwbrCzTAZM5Ab7lqY3MlSci7fKxri7gkl1J7F0aDWyLHmjW+qJ0NKQlwqz2Sd
SfTAqkUDtfMji4s1Fa0VOORjvEGzKNbNMGTHCgHqHm0SCXhYQOrdXJOQcCumELgxIqr4C8+B5Eur
pRBEAOCaHiaGIn1qGYvPK/QATrSPqVvQuwI+zlBUy/hd813jqhG1TIGDnP6oexOPqrZw1g1Wz4hW
uu82EA8LnbcLrmuVV4v2vB2XZImw6xf5bowlP8AvZVnrfDbKxyjq2kOIS9BazUZqfotNuk6yNxyZ
3WioYyh/fHXBtFBp5JLU+reC1XEUdHWBdZaTXQ80mtlTZI/ZEV1WhgNsrKobzVJxFRD7Yy4pY7CY
lN7PF/zFYb8y3HS6NtSWezIb/GjVtvP8QziZd8CSpG3yvsggATuhgbalmceNNRBb6rVOEuOlx/sK
GZirMKmpMpHDNOvOh6W0smVI0IY55z9cd7x2Vc2Y2qZshfGMSybIx6w4uy5jIVG4Y8DDwOeT8dV8
+Xic/VcB/HedLatx5rj/e2d7QEZW4uT+p9725w/9qQB2P2E0FMBMbf9Dscvv+1MBbHyCCEd4FVAt
X9jMhf/qbS1izWkrMR8yUVq0udQPfyiATeeTD7YOmIa/9LwEqf8nvS3rgX8+Iln1CBfJPm2V5cIt
+WhCfqlUEof5SG608XGqDbQ5oySmG46yc4NGjLRQNZH3avWp/4CQiKpsgYSEgT54NsiclityT1YU
dCyvyp3jPLtWuCHkYCaEiYHLpUdSb+0M4O3aJfPT5qnGSWIHgzSjNECjC2hggC5/yseCgVoeYu5f
9YU+W5iie+fkp2S4Lrf6fOBA7qxVmbIJnnMeZ5thwZ4G5ljhNm9DOawsT6OoTpX75uULPtvz8SjN
AORXxPR1baA83NxrIxotcfJFB0XbL5zbkR5sVQz9tcVavEWaZqIWzQedOC3HSB5kmqrLFOvdGZ1Q
cS1SrE0bd6o0HGHeROpoibHLWzmpvOa2HPDeEdDIs0PtI9iMRyEbwOuxt5sS5HyruEoqMmJtIgDa
GH9Mx1zbQP+Jy8kik+IpJzIKXWOTPxioJTd+bH2NcCTe2ZXy11jdzftepEtshELrZIj72Jl5fJaO
u9EA3a8mqSHRdLX8bJbj1dbHNiATDLuunNz4DYOe3FkuuAYSqLIbpr448pypvg4NBeCqR+p+y5zS
Oo/x8lTq+rk/6eOmFlV1DmVT/EgHx98O8B3RZnL4Rbjhr2xW3+yQWC4jxKhGnG7Nip5/YFN6YnBn
rBq3KANyo4+M0hkzYyF/SBtka+bkTzcmW6t77Ov4k7P4G9P0+NWunJGR63ST67Za20swEKWbhXxV
apehmoqHvMmKoMzIYydGjOhfPhECK7NLk6eoWKesD5CktZ+zaUbx1IrprIAIrCV8kI1h80o1ZvRr
fQijx9lzcb/kjCF7xqGVz69NU8IfpDRuzLjWj5zv7zn/f4bFVn6hWGQcCeXBv7pgEi4eVosVNX4a
rhZYxtnSzC5I5UCLrE/Vbtb68qoLrmimrN2JNGDrRlErysYkspbL/raCUPyC8hXsDk+lmECO2Fhj
i4ftbpqDta6zbNz1aUjEc93fsG9sj3rs3A4DwsgV5dKysvJSIgAmbW+W+cATlWsQ7gPO+Z4ArYDS
/Yum5du4na9Af/Rt6N5YA+afti6f1dinyM2bO405h0FztvZz62rUeo7WQr610nUZLVRf1AJvozD8
WrhNvsXw0qmgSMSNbUG4L5dvSr1rUQhe1oAJN/f6k9X7UzAoP9zLcdBuR89HVtHLCAmY9cJh2N4J
WUxbrW0q1LiRTcxka32xcBiDziAarAipIzUTtUeqHV3gpyt8Xi+4VOtN7xbNjtZBYGw7zl1y6oou
XtUdCuEyOZdhSynq+CuM7wUc1JR0zlEm22xMp8DK0vZKgm5+kZ4dHUC5wXKYM9TVvjNdiimfd2WX
AVSRktzObHJurWbA4meOh0ZZYbYGgj9e6AG+9IbS9lqt7PNIHCixwITSWKP+UKYUtf66NhqR3qtw
NIsTaoZz0XjfqMwI7nJm/zE1FblRgl1V7CXhvTK95M6O29fSktbBRnazmhPj1ZEDGS5xo3df24a3
DJVArhvG7DdRXhZbXdhc0nqUB0Nh5SAe4vxeceyu4onzDnI6Zke3VF/n3kd5GXI+Dz3XYKIm9dVX
UxIhYtXrh7qZHkqdkQjE/gIxLp6y1eDnvbyP7NA4mJIg6J0k9J6IPZss2HZOkbJmZECQkN5BnpWl
f+1S94es9DGIBCavMfZyPMwegcZAnjqPIVxZVGFgJcDIIuhXdkrDnzgaWnGoEJ7oiq2K8eFxuAO7
mfovca5aw9or6uRjUepxz7NFq98yDSMvk80UtBCJYMK5y9gS9au0Qjub9SSRnCarcS4IaKoHswm5
RbKRS+/QdIP93BIpcozngtBalMTEa3D1J6T70JQEhha6FrQC6V5ZiXuC9Gq9OVYCSnGtQm3b+WkZ
7cO6OyiYRndx3ucPcAVMd9UM0HVIjefC9ecxfgE/1W4GYRV7gwijV+QBur8CAQLaMFKddYrMhpx5
15KwOuYRQvIgPe4PcxiGFVNT7SI52n+UmaXjELaI1+mGtkUDLmqiULCtNZSzpYxWWN3NaQUZsH/S
cZy+1o2evPBMjmh2i/62NQm6CAfb/7EoXIGu5KFJiY1KX0MAfy5090Dfn5MTYTrvdumTApEwDuuR
og/5JoKfc7Cr4VBw2qICNIRin9J4BW4ePkUIk7H3pR+UfcqdNn/XUj1lvdILgdtBJuMlrC3nC88R
f8PGMtr2SglCFgjxCYE4M1I4NMk0vWVJ4lscRlgpwCgN93AAiUEsVKzdJ6nTwq01i+YFREt2NnMG
D1zFneUGgpSzg9/X2TuJERl9De7MlqjuIJnL8JCxHF4bWczNKquuvptrE2MgvbmnVgJiT7FRSEBu
6a3HF3tU4/fQi+uvjPyHbamlPliyyI/gGddKOzKjGe6hOtFfmG2jvVm6gtqNIRguI+KKfe+Cx9i7
2ii/+tFEX67msD9Ig1nmOk3SmkkAre9TTUKExSLO7AgPCVkxa5NZn51O5gfuOSyEvdCZuylrqlmT
x/7GdBv9BXl9aG3KRM+mtTFo9o5cueQa+pIZnKncoOx75OW1Z5GkYcaph8B9KAIzE+5JjV19NIh0
XzvS0tdq6Nt1Lrjglr33AjG1SNCwa8IuRLcBHeVbKyBtF6Nvu3VLG33KtaEHWhACKZzcVB4QVhO0
XeRl85I16TJmj/rWYJjWVs+ZErLcdFhRa3aL9fwdTpZ5G+qjXCO6+mZFsf/ZZTL9ihWj2ppxPuRr
jviwWBGAXWmMWTJORHtS+iGBVnfrz5b7dbCbfC9jCbRPRPYMi8ZU5jd3bOKbLjTML34Xx0QtF+ZE
pFMzoKqpRLXHBsm/ZjNenj0WbnX1srAegokJy+vgD5jUS1t+jaywu9h+R3RnOgn9pZ8pIDeRPvZc
S3rbr7zSNd79mhCUTVg4kXZErho+QxYqP7P6cNqtyQjhpm97tRtSTYvX6NwwUsEYOqRRdk+6VvJc
l+45UsO6ikkuxa6/GT0w06Xq/AsKbf3cu1a0jvzCTda2L8UdVmeNkPjI3TEwsXFLNIP1DWa2gBBJ
X/qltBTpR2kxghYxNBbugdEmOj7+KDq3nSBfkv73IAjR2c2W3a1naebbXtf7k0GiotM3xfc4FT0E
t95xQaKh5lwNLQODzOmazxGL328OPeWWdERQSXybcxvIxupvYzEhPqDMAlIU2rpcJQ1ZUlCfrPQd
Uv5QrggGL1dSi3OOFpM4MAYqT3k45Y+Jrcc7PbE1+oOwPzVy8hcdiOPdZE3hB5FOjViM5GLNwMxI
s68ZeyR+Df1NRNlzC92aNVY4MhuN0WKEG4npZkNyy3yzCKuOIyvDE+8wPwkrSd7COem2BZMXsD/1
sI38RXWQR+ZaZPOTZObdB4YwmtfIrN17s66174aeNIf/dslll3Tqb7pkj4nIv2uS199zFsDN91+b
5J8/80eP7BJMbS1iY6T89LvYXv/qkfkjl5mnTbdrIG4TjHr/WP+a/ifP5D8gEP+5GBb/aJHJwLYM
tE6oXVG1M8D+T1pk4kN+a5F9unSo4Lg/l04doDF//kuLnKVDzHiSpZByVPzcpSyMOFzNsV8hySG1
yG2KbitrdZ9XYh4Dus9A112fRAldbtMh4agm3dh4DpO+4AIvMycgdX78PnWsBjx+eUBZmq2WKKoS
XSh8tfzrh2UCgL7clpGPUsvUsXFOPoRnPsRkHxa2/ZB2YwnTq5vPeWqTCOf1GNBdwu6tAL9nc2Q/
hGamCrH5uDkxcjFTZ+SYzc1UL21VQZenwarYjbw4JCW0WAd3TsJDRejzlSEWTpI2+ZoyAH9O8kJ7
jOqSE6lmPtejANnICAmG9Fp5N08o0YupvVCCvDNi5E2GvFMjFheLJfXW9wmUVx8osKjsdnqU/aAL
SqDU+F21LnU2DDZcti1bXLmtZ/72eBAXx5wIYXC7W6YMSEOEuADweiQb99YIEWnFU/kAV844TSO5
yjlFBECKcflHAUWkOFmefA4LeCOz0U0kx0ZfQTIenLpCnGKal0xlX2vw9bjzqocJV89Llpf6Wpox
5yJyIQ5QKNoQfgIuwcfJDKGPpDgGQ2d5CbS5Nr8al6+5Axqj35mZRqXIQw0zlJ9/qVRvfTEoxnc0
ZuQqRKEJXA5ORNmReRXrxY92lveoOed9CHqpw8z2WhGQ80gW7MCRB9csMCXIXE/I+3y096RhEsuG
U/ROsWd4tjLv0WmTaldNyPONVkUnJ2SjNeMcQEDkAPTLvc850XEY5czxM8+96GgVhGfi4W0J6WZm
+abpdVMGFF7mpRO5eS4gNcGBEPHE4DYmOw2t9oOpGTh38SvFa1GZjEk6f4tolrGxGTvkNjiAH4EU
UmSyihiKCcAMwjXJc0MaBrJXSDYpqPtV5w1OdQZ50N9EEfDCLRNP+7OLKvHGKhz9KySSYd0SLU5z
mQqejHyW5LN5TUgBRoFwM6ra7g4Af5hP2WmnfmilPWs7j14n/KF8d7zNRWOCt2DTvcldxijkxrAs
K1Lj4b8H/f/loBdsBDn7/vdx6F2cVL+e8n/8wJ+jUP3Tou9dZOUu6lvoIX8d8x4CIHaNwIQ40z9O
+r/OeYgHvssWEYMGoCzgB5zOf45CvU8mAABOZopJfhwrzH8CQ/htbYhhgUUR21oXxxUSit/DasNR
I4K7tO3DMOnEpYgURlq82NlwOwALVzZrZqQVW2Z689ZANIs5q0Mh3YJRsxmZvFhO2j4xcGyfoglQ
xy+f5P+gBvkX/bDvC523zwtETv4vITtAyBqkjb51SAereoUqMt1/8NxAPLE4YDeldrQHyzawYu3x
7/9uBOu/PQIJ3qBnZzYLnBrZtLm8ul8egcTY5pIssvoQRrA/wZgFPQ20f5v5TbV0GrZ7ol8uHT4m
x72ZLD8BVtIkX6e5nN/dvq2HtZyVeYzyqN2QapbvsPX22aapK+fixh4t0NS7hMiPBfwj6IlbS5ds
b0CNIgQoyA62YObcxULpEhjNYAQ63EByvQ0X7m5PY8/Tj1UdahRnwsDhiBdmGhmDmZTM+NarbtzW
mjdNlfdX/JjllhEqDwytMz0oCrXvx0TJ8yA2sVc/aU2jbUgEfeynuckDwIbsoVxHlufGmiIokxqP
maYyh72CuxNk2myu0rnrFVLocWCaEjpxIOMyDgoxqecyXRSHGsGtJxAV4ZpFfvfkgePFh6zno77S
QR8wAKAI2ntmppih5M4OJlrCklSMUPIcUV/9XksvepskC8e01l+gwDgImFEBrUGV+puxN8HuwrOl
1024la6IuiMwP3XtsIyz4u7R6CtywjqX3TRlTh6tS1F2V4htHjMQcyQeNaFi2BZgJjwe4F1m0oo4
0tCwDszmTTk1jCWiKBHjikaVyQtLdr5Whl57GxM2mFfLaVajbT+7qfKAbznlfVY207aNagEgC7TD
CvowMK9IZ1IEYqHZNt1o3zMV1XazoHaoYwHTS0+2PAwGFsM4aoHnFddZgCBbdVWfHufUS9c8CN1X
OO5yP7Mt2Pi57PDboWXZdgLtCTZ+oZygHqwJ1haC6p3XpQYRn950RF0WfjFph+C+xSODLdeOvzO9
G+6MyphA85Zu8R2faVbhmqbuqO2kZPRBEi5s2oHYh5XjNk66hqX4EEeMgc59lvR0bSn94vgACiKZ
5Kp2ywqWlRnWRGAAzjVQIHfZewncN+FZ2KQ7oVfje5YNxA0NGY1iDAVSDvptW/tN8jok0D/3fjlY
4q5tG9bz/bzYtsx0eHaY30EkItrzdWbk3DP97qeGu6LWurcy7MmoaLDns1jsKivZdD0Y6k0Veup2
UEapglZ3Udr0A2CoB0VWiGLWtozAtRCqJyCrhsgblquR5Jk8MtzMeNCWC6UDeGg0ZmyAmZrxKOjK
UxMDGVhTQFSvbYWu3WhUzqU+6dVB4ZK9Gi6HZjTFvP9sTsq7dO5ddHcYLVhl+/xtCDLCo4pD+6EJ
Z4Ntg92GSBkHq33qEodeswExo22maEmQqqZ5j+QZzWRoVy/jIIhJ9O2BkTeIMdPbtHo/aSt03f03
PW16/ZZO19bPPpNY8kFQu702be7ba9Yk8/bjKPd550Rzp73YdOkiA8lAJZ9Z1sxfUGGAvQ4yimOc
ElOIahv4OX2HerX7HsrL0RsSnf/JIvyMXEfKiCws/8Y8Ds+MxfOkXQGzLF971RVcOg1GnKqZnXPd
GrziAZuhth0J5iXiQ2sk2iqR3y2xFNPKqRKGaS0LrkufRIJEtYobC21bfofYitBfCN2VvSaOZcC/
s6QZ6EMXFydwEC7x6rwCrt2CcTJJKt5wthjzLh2IHfZrSDzuV20oR+YJSZP5QR7NpbGuPEfprIAQ
7a3i2h1fKlJ7gToov1h7DsiqkB0lkwBYsNnYVt9ao/tsTqNzGHw/tXdG54+X3kHIsNYyNOLQZ72a
uZKXFNTjlc/4107DrdHrhMyaQ8hoWFPlKcYO+SiyfmI4BUf0zR5KJ10NphFvq5HEcVFp4DoMezpZ
YLNuwniIT7AxGma4tZcfJuRo9sabGrY1ZKUffCFArnEBAaHmOYMxhS3/2vLxha+MunBF4NhtSzBy
hZ0FJAwD8l05morTb3DSZs05ThBHZFvbKeTAbwuzffpv4fh/KRwp9v7thOD/Ndlr2b62v9aOP3/m
z9LR/4RVnDwTbqWfW++/Skff+uQQBY/Ojv21TXIW9rc/RwTOxxZ9gQKgBLewpf6jdDQ/6Vz8Ng86
dt4eWaj/SekIbOCf6yPD4LdhLOSJRDgWr/Q3D16NeMuSCIoPdu55QW9rw7kpO+ZxYTwd86i29zMs
WxXAs1bvNm3Yyc6sGoeGYYzXiuTrVd9K7TVHiH2bIUY/M842F88EqxqHFQq7dss9Mz9tr4qJwmPR
2vkuw6t/KCLH+FrJ0NugyUqPGME2nUJeOrRpup80r2G4n46sDtpezm+6JKErCSNHkBydiQcafPiU
ZV5iajHzXW+2NFtdeVsRohH4eVistbTA9zK046FMCvwnBUzGtdAi94j+E8pnmE93lfTyncy9hZMH
CIdaaRKXSev9s4v6+tZQiX7LEBdbyFCZ9Va4Rr4zKhE9G37inw34m8bk9LehgM+rw7I1QGOtytry
tZVeS/OHqSCJjpiLAs/AQRuwEevufWVwxKSAsxgQTe2qyZN+Z+e6fB9H/hKzYaRSJ00OKLDKPtdW
yp4LA1C6Y/eY7qENk3lojcVadxV6fDyTTxULuTsA0+Olq5L5zVcjxVvTm5co89TeVGlzdkwOZZwC
CWIbkWxrFAs3+oT0G97iRPJN5G7Juhh2LmQctAYTWxqQ7nsOXDxemdW/a77JFNVWgUnitygjLDXI
zvskhx+mV2BL7PC2yGRxQBR4yIkBWEd1NT9ZQ1Pv6nqwfwApRxKREujeOda4c3Sf0W8RF/fGzMR4
62sAR2PFIbjBuNbfSEulXyKV+C9u7RSbNHHkMZQUKnIY60c/tJLbmYnX7UgXM4ArNZMnFi3tiTVb
ju7ckrtiwbDh/a10UOE5D5hsGZ/MJAXfRiAct8p1kXtp0nMX2i3SbTLhFmCyOaD5TPR7v+FaqaLO
CYN0tvK3Hm7sOXScfK+m3rxZViF4jJzkpfdcZucyBkIRSftSePm8n5Bcn3VtMG/EaFf7BvzaXQdY
6zHlcA+mos0PhcbapQzHcOWXtncWtRQvpW84tzUeqENiUEelaU4YWpG1+Xa0wKnncrwR8WhxOeKI
J25uQ7nTvca9pysUL5mxETJ0X2tz/G7XU3GIFPqSQi2A5zq0tq4HbkFBIfpiWtmbGk20Y1pkiRfX
Kx+rwZy/tGipd7MOHboCaVOuCOzVjrbWkhzmY0Y9x4NhG4T9OPUrkR3pPYGXaGss0/TfeMzHu3Lg
h6I5yT+DxQFZZmIWx61f3MA3YqdtmsmBHspZeygyH1yz7b4hMhqaVZcZj11V8qQenWM11ruy9Jxg
dhBhrJI8zS5QEPKrHeZ7hz0R1uS5PFhZUa2J8IOwyWH50lV+cnBJedmy7azXbgslKCyn9Cpb3fo+
EznAnimNgzlWGZEfdvbs6tr02S3RZ0jBOJQv1NVXACPEugbWjJlvgtHj1DfsalAr+P7W7tJiFxLV
cevRh+zq/MKKengGyVWxkjCNS6pH5r40PL1F4qYPZ3A2zZvZKV4JK61Rn8g0oQHfDLnRa5sYf+9z
56parqQ+52iYXFVtyllFd3NbZWDQuyVXQtlu0AyTg+xOo0CK/j97Z7bcttJl6SdCB+bhliRIkBpp
jdYNQrZlzFMiMT59fXCd7rAohlTnr9u+qYiqOOUUQCCRe++1vhVOflfOLbSzqsMg4Hn9QzQTaUAr
0UPvLqKGba7FPePVQr2I6qa+wgqr+nDunlOgsQsWfjb8JPcIjbUbde0J6t8cBlTmDipn9Vb1KzWF
SpVm1Y/cjueLsIq9o1W49r5tLZIvZhphx0QqxBeg5rNKMk5sEMFLHrF7q7Z2IWlfGeo1lnyVHnEx
53Q3c9svjMp79PhqXFPYxU/CNZPLYu5fPCZUAR9R4kHStr9uIxPNaT+kl21ql2tsud5l0ZniVsJV
vkrVoXlUwiS/bjMSAEiei7aaV0WbWSed22ob4wkTrh7YDMx94PPVFjy0/jY7UXc1MLd6NY1m+bh0
s/kcF3nyIHWtz1d2kiFETr1o181x5ldTNKwVLYxvsQaziZOQTBJgM96pHbce3fi8IVyo9ttRd/Fw
eFa6GXPA7YaDP8/INCbrimkxXURquZsio9uVySj3mTfXD3kX7hKtTv1sCudbfCmmX/c9Y6oJz0O6
7pSSuJgIoyo932utj/QDZVz2MjQ6Yg4d7hhRZOpVwit+0SKOCugwAbnNGuF9z2w72RTloD5DmQwD
dqZ4H0p9M+m2dTuTXvmzJlj4UEtX2RaR095okK/3AKzDrW1G7TGfBvchGlwOvWqj3sWUCiznhMp6
mhSbSagjrsXUgESep58MDdn+OyFnAFmjGREzOmib2UCWq7fKhVWqeg8vlrl5w+F1sArGgCWhNOxo
iXoE6yP49qdpdN9ZHERWKe6JaV0anjw2UZMHFfA7EIx40zJaIWIoGe66zW9P0KQll0lHSDAol5in
QNuXxW3fl6TvWt13S1houKuWoZxLt+dHJu3vVhIj8e9+O/n83a3Gb6U2F2tlxqdbGk2xF6Uz0dNJ
7vUmqg917Dj3PVEhjwRtlz8ZPYxPlHnfXc75Co96ggM8g7rNVXSHuqFJRHI7irTZvuKoRZGzmvVM
tfyElGbTpyqKL0cGQptuGDv3tpHNZD+3OA26BBVNkPcDP5yCGLjeKv1M9V2puw46IBbWuK7AnzVK
9b1mA+Xs5fUbjVP+tmEuUBzwo4pNO6T6hkMe0rhoKg9Y253v1mQ1Lyoou/Q2HOP8woktevRLBEW4
y2GqzeV6bIcZK3wkrfQXjRho21YTjpavxT3st0pJMqTvdKM3paJOO+FVZOXY7VOLe2wlxijfqBO/
pIzMpxEnVmAnNTr1QnbX/Jfj1ssdjpPAIBNhXjJ1IWlGVVBoZhFfGQVHVMBZ5KGc49yP6ZQc+IIo
dzGgu8vRybV1VGrTdR9HzbXg10QwhS4zToZXM4OCITxbWbWm0u2Ik51WZbcct4wZ2wlNWHGRJPss
BMxsTxSroQzc3CCtGD3DroWtgXrTPBak7W3A3kV7nE9y3yE0OizZGwepMo/QcvhfjlZfxqEtN1Pk
NC+dAcPKHa1ph7M/2aayhbgQqaEvkrwiH9CsIWnHGR+ysEa8yM8cdHgJVjLXi52Ft+Q3ceoco+us
TkacbUwmf2E7sd0nav/SaX92ptNk1gMaFE4c6wS9NHbi/1/E/c+KOCagf/WNP+KQX5Py7X0J9+f/
458azka4jFN4gcwtouc/hdo/SmhH+z+A6yjTLG1p4y912j8lnIl8eglnX6yf/4xy/2/336SEI3wA
968KScwEBfyvSrj3BZyJRcszcJcuVlOMc6cF3MSUmQOGMgfIQSbPt6YrN735626c6eBzFX9bqljC
1WxKVFK5+ZMZhZz00Icux+XrzUEfGrTDXEIgyTWwuaX/b+LyH6yy/BV/depF6I2jFbOKU760yks1
vsmvYnG/upCFrPTXEk5SmXQ3WQL3g6MeMRQ384/Pr2L5J/6yn5lU5JCSIJyZS34p8qT3S9hjrpc9
xWswmG6zIk0PeHtdHYuCeMeYgKTPV/twQX9W8wCAwYWxwTm8X80ZrVHCYRHBVCHpVomIXyUFqLM8
qr+CNJ5bSiMA1nOXSQ6xBu+X4lBXj+gkubDYje7JMGFcQCTqlcrs+IupzeIxPL2HiPvpfJjgGJFV
vF+KwAAVDgJLlaLsLrNcZoEt2DzDcR5XTTQWu6qPpvW/v5W6ZuCBwa8PyOdkUcwBmq6gvw6A+Fkr
Uj6slc35dEXv/aupFKqQD9enc0xzyOBkUn4aLpoZSj3XtSICVIMAU/NQwUrXuOk+01V4LblobutJ
G6lX5/iKLIDxi/u7PBWn91cnjduEw76oTE6emikya7CFURu4BSW8XXKBdjM8fH4/T8d+y4vAOE51
F0/pQi98/yMSRC/RjekiQDeg7RxGFskqcozwOtcRe8yA1FY9cmufzHKx/Xzpc88Pg1VLXxz3y1D2
/dKQ60cN8ZcI0iGb/NqwAG+kBE6sIYsuEvUIYfYUo836fFmOVMtD8v7OLnIbLpZJMUKeUzRbCx8o
jXpKc0spxc/KsfEhJCoGcmdg17HCLP9mqCSQqVQAB4NP/3ZsDX6CdNR209gPu6QW4lGHGK0hDG3T
jZDOEcl0D7G3H4dLT9jJtkJlvjHk2CPGD0muQaofr5yiS+8ncOCMkByiKGwS2NyqfincepO6busT
G9oHHZYDTOIxKnUaDTSOSarIa8yfWdNVVEAAnW3RpftYzZ0L1Z3t70rhMAOJrSm+UhvFvsgjjuiz
qrR+rFj9hYxQR6+yEU01AsaOk14xPyBnyzdY5PQ1EpyfNhavQ5gUhu8qTFPJlCx2pt5empkuH8Zy
Mo9D2Gk74NG5Xxki3ZuFiqao08xtm7GHOmOtXblqRg8IbzEW1LH/ZjiSfyRz5aUzw0eoZlcHbIH8
+iokbyioqOLWUdXFxzDth5+eLKZjPxtdu7ZDWOFOn7JeMr8NoOyf4xqvxgY37PxgDxCoNsOsvQkB
iWdttab8rTQmfp0xzeUjk00iXkZbmkfKNf6h5QZbpnZVMdSSq0IW9dqeLHtT1KFEZRwaMJKx95PH
WDr1mr8vW3tMADkYp8p1GplvslVQcE+y+5XO44M5628esubvVAvR2uyU5BleESEcU8MtETEvUjnQ
y5CVgAyFhihIwYOuQNfyI1ghpolO5d8rCMZjeOdkh8Kz2sdkefTzsXEuyDiNr+piCCHaC20H2yc+
QiFO9+Q4kXcmCMwadFfdMWeAOs0HJ2K4PIWMKkBSgQwBbGlNph4Qf8IC+syksknlDg9UFqRW2t9h
eu/uZB3yHwuv5cFwE+uYR0hpVFDqBxxlRAwrVeczfjFvXMLi8UAYWrgpBImwOsema0m6XrpPdbvA
SrxUhSNE+HDh72jfOENHxylK1Dto5yTZ4g61bjCSp7uYmOGdZorwR4hZDCW0roTX+uAh4M8o5rqV
SeHJpDM0bzAkUw5H9GRReZsHxNDNZaPg5dToROxtr7ZvQ8UgS7eOjVtHK6LLwbQew6KBRoCZFauH
1atg0htb3zdCwt7qxnxcZ0kc/pAjQmmybyvCZZRO2VVT7P4208z9jdFErluI2xeC4fCPmPRpP+oa
U6MWcFVfaaWHdcxb7keoZvaG2JpfOYq4dN32IzVSVKuB1mpTUGDJu0RAa96rYzb74URnmcUsbUeW
r4CAaw7Prh72LyWokKNaNGrQJzotN7Mbk3VC8oWxKoDW/NSyVh6aoiuu0eQjg4Q5cFV2kXeDEde4
zz1Jm4ypEzNMwtAu/sDzjD6bt1Et3FtmcOXrFFvDUUywJcY0ltdj29iX2uhMyyjYushqRGQaSrV1
PUn7rqbU3RB+yjh0UPCXA3xjgYb2Nc5YHXGzmFUi+sgRyxwiJmxrk8Be2/bhQO2U2FDNYtorOD/6
9Jc1222AvBxFBgyFHY+GtaE/Zm1rkGw7WQ1RQWMwaXGoxabfqWZzkQ/2TORR1cQk6RVhtIr6nH/T
CmN7k3pOuNadcj7w10b3Oh7Zw5RNzQVpYtM6t8KkWdOHIq/LKlJvjxLI2lZpam+QQ3t7q/WqLeKN
ysfXouzoH2KwLm2DZ8JdVDcUCNJXJyH2ilBJ7Iwbd9qG9FV9uFXQpHQ199aYBLgPY8UBRy+JjSo5
BPwYGinZxvrsmFemu4tTdVpLdoEXLAhESfeOE2Ai698ctUSCGLnWhV5q5W6AV4bkjgDJ1zartB/M
CzF6514S/m69Dh98izHMQ2J5+POf6yXBbzhoxH4aI1Ass+UMN8OcwgJxJ+n3EOMmn2cY/dAk3Y2p
RTgL/iyZzDWKHdzL/brDn8AEJpfqjyyT7ZMzynbTW4S5opwwFP8P/wIHSIqBEMP9win8nppx9dgz
m9n9oXxY1hz6yaypfKtpHQ+NCmBk7LKDXXWvNHjlHr2tm5EClTJCDhnn83nP2DxFf+1JIv/+G+Yg
GM1c2dnYX2mKxBMxadVI6IM3LSw1zdgL3ejpRbh9cUhbDTO3U9kkEpvpPAfoY/mDGYvMgZdk9p0G
de5Ztv18TMyWn65eCAtW7eIyHxZ6xFx3LPsndHOErLDSRNfjGIG7gFFoGBY9gfRdRKqXaAyA3kC8
/OVpRHRmeWrfFcK2LkKt8naR3bYbOk9oKRrOmzsKUYGJSckeB+ZM9MIb+25xz/vWQl1xpSx3UeaB
dFg+dshzGNjTfb0dbIfhiYY/u/JaAxU6fDUDC9irVjR442oecDuEoTPzRK8d1ZR+YarlW8o3fK+3
antPWOL8yIMU3doxeaMy7Ty8YXgBbLMlwVzUJapFw36W1KKS4Dg9xABbchRvi9Lb6QyEbjGpAyFQ
1P6tL0PloVjcM7NExLJxFfuf3ymTI8JHSHL+iMRzq5rEtMCSQ6dL3MatgZLokJJB7CvWmHwvu9Y9
elWP7U7trCejm8ynXiwxgVY9XfOlsrdxEyubKUmUjVKbMQEOYXVFh1p8w8dQ+joxKD4i//H6z12X
FnyVqnXdG1p0WwD4FR++Nr0gzELDlohPniCNYUlWULejVakXThOXfumlcl9M0vDrptDWKIpwk5L9
PR06fcpvQkwQe61gsrD+8yzPrjYf6f8iLgaWdDG7yXjttCWpD7kTrTVTIraC8JHdqE1a7DFI2c8e
k4SdDFXazG7CxxAvMT//3MxXWVvNV1rTYj4YCN5Yq1MWswVq2jf6ZT9ExqCJTWHaM/opbxwxzxvw
16RZTsxyHjF0Wph95yH1525qt8z3cMp4RIl3mZOi/o1JFDP07GB2hXWRDkA/NGdQ/BDjw00D3bNC
4oD02WkqxVhk4wz2MCSE+Fg0TD98m/o9gzJ80+Sv1FeDJJl+De6juu+qsdx2bDicgehwXWimLm+a
iP6m6IgBjOJ8vpoGLBFNaA9bQwerw6SxVO7/GyzmFj0nZrKYV3nPtqEi/qW7ZqGYntuEZrvbN2ic
6oWDopX5o9rxOBXE4B0ML9F+qJEJrqdoWvJvBgAXnkt3cExgNilmS0Ruy4uZwEKHHkIKjSCN8WAP
5uS7chJ7d9L7emVMfd2sCs9G2CL7RZtY4k87AqfknSevp6Ig5X+5J+E4kljM4v6yk0Qrhfynt6mh
LSK+uQkD5DDmLqE/uU/d0N4NTbJbrogY5BGJN8Gh13BdgIt0SXGHbQUippuW/lzHyo7aXiIitib9
ZYIxS+pN2dwZvTGhbUqUiyjsb7t6csgERAw0pMqb20hnS6rdM4AnbZXjQrvkMrINmS/snGRNiC0k
sMGvAFXvyARh5sm55MKE9EvqXqM6PidEUlZmq1hLInl1SOrrjHnOT6dUfrazdTPqrbHVx6FYzm3N
3o1xYKO9vx+qeF4LV4kCdqsdN6Jfa0ugXxRS3nmZ+6yAZV3L1KiwYLZErrsD3rjMEHKjulLZ43Ey
ET/XXG9ZWwQud9Cm2bHLq7EOr+oyjiA2RaVv02+F10Ym5G6e0/gl6noryEYtx0jbjT1k6rm6q9Fi
wO3Aq9OuCj2+iFO7vsW+UD9DdS1XfNWL761Sdz/JqbbvcOyY4yZ3mSp0PURnMJsZIJK4C5Q4gxZQ
RY15a7pivmWIKe7qKMn8vsBGtx5H8pPs2bb90RHhOhRxvCOiPt32TUY3Ts2TQ5RqE5ANicNfzMWF
5ilGQP/d8oirrSJjqLcu6dkZcZo/ON5r34HtuVea10l1LXSrOvZNisdKr7rhNoTbuZdT7O1SiKNb
6Xa8ikXB2CjzlJigJMGvuBlD6wehgc2w7knyuTE1mR5Li4h4hg3iu03UdLaC1qlfT64nsQ7EziEz
k/IpnBw1JPGsMx7V5Qtpa0W9UmM3Dsay7C7ixDWv4qKVT6UEIzfKZiASOuoviCzLfkqieTE8afy4
VSfD296pi19F66jr3tbAY7dpRVxWWDsHLdPNSyGpwG2FAhtlYmlS67Zm50+KNB8MVIx+FlpEfCZ9
H19XyvSW9Y77rIPJ9VVvxr8foYKz2jxdpz3yWc54M59CsFn4QPG8b+xJsJOleRrgaYchYDsqPy9f
2wNDsAJzmzGjNXNRptQzoQ3FvZInzzA2aWixy6/o2ZJt6U0UxVr9JIzUYLab071QadF3G4uT8a7y
7OKe4OTqUs65vhci5CgFdWcKIwO/du12GNvbQSkCyiVbeZtk3hG0KKy91tnuo1SaBe7QuTuqmCWz
NyEZ1lAk5F8HP7QQ6euoGdVD2mTNc91BQdjVCpxVpHQEau36ygqZpOBhpJiS5dE0NCKu2yoZXzIB
n5mJ3JAeer17Y5A3oF918Zp4bnlhcLL9WdaqzRAEu7qtZNdz1aMyQzKIsDlzyFDjp7qE2zUw8G9q
eU0jMLpOOQytUrRsre+6VnMlIjQRRKXp33j/f0m8zquOb5q36hwdpmEo54NXtd1tptJkMKM8fhxB
J/DhcjRfQ6t5bEkE+0Eb7MVM2+HFnMa7udOJ53FsABhKOWg7PJns7LViYM1YbMvYJOQ6jhsBHoJ8
WGLQ2q0dd+qWLDFs2zzxgeJW5i6ObRTdmT2xuYjO2ceFR22aklDESIy5LTvhCj9PtEVj7NxT6vA9
wdH4EgI22tSR92SO5nCh1pq+419BCTA28s5MzF9O7oqbnqbWj2gOe3AS4Je5b1N65WGh3kFD4I5V
rgvpPkW0pHjcFCN0npw+Nu+TvhLbtEt4YYXHMLnkTDXFUCksLLLSiPVbapDHJaTpZqxn+4D2Ga3g
IG2/Bm/8Wnlwb3MxuLQJjfTaJoOqXFkKVYwuON2OLbbYqB9KSLYtNmVdod9cyL10p+JIPKx96zRq
tLERl18z3TN+a1FZrqt0qH2BTvNAsFZ3gxw/vsytzLoz69Qro8UWrHTf01IBaYiQtGC79eGf1JtZ
juoxDDs7yIe6W1cyq3aonPM7yY5LmCuZ5GgS1J3Iu3uo/9CZnSWkJaqmnRzECxxQJ0ijmC8WB0EM
2I4SFIbXX3KUcw4DQC7m/03G+bcqf3cS0dgGt8IPo0nRz7oSC/UqauLsBxKFVL3Q4LJdoElPN3RL
Bh62Vr/vdGWc1groGu86QQ+hr6uyIffJEFVtbZuSNvLajYV3XU4ivy8LPFmFNXm7OGmjTU0L697W
2zf8ad1KnTmqiMYQB3UefhLXVxwsRnprDlUUSU2Pcl7L0j25T5pPOREoKDQPvP9IyQv7sYg4G5th
FQWcCnMC5d2fLVDHTaVOoGhSvq/EbwfISF8dSpAREoAl1CNnKJvOGW0ipXO1n6aXDxdmZRm+3cBY
UlGm30ShFvSeEv6ObcO6BTCuH9vR+92MpvIY8eo9AJjD92S1FeJvT4zhBju8s0IPXe1UyMa+njSE
7cqoxzdMB+DzRujHLiitX5ImiGOgFWpriyfjrzGL0XrkfWFjwtIHfUwr+gcbtFMQ2VS3HhL7/6Bz
bzBsATW6hIWcxoREolE1xZ1YrpXWPQ7oHRXAiOfWUb8Yt2hL5/h9f5crw8picgxn4qKedpbn+Z+m
Nvz54Sfoe1pcU9j9GonCwCiRa1f0ldSd7c7qa4znN5AD/bjP7+657j0JDYSx4B4yQam+v7uZY0hw
7KoIDCcyjwQe0tKL6JN+vsq5cQ8/4dLDJkhAP40pNeFadGbBDObPOKSH5bLGLD+uNJOI8M+XOndB
JMpSCEFRZsS4/Cl/PS4ZgaD9hKI6GIYm35Cj8gL+9uV/t8bJdAcntm7ztopA0+XVbIud6RbHz5c4
+3D8CSAhrWlx9p4+HF7qDkKXIqj5gF2BadcPeoVtYe6H5DlWGLU0Za/eRIJeKxwpdY959qvRzsdX
z1DRWKGwMaEH8qC+v5emVXeGUuH4jTQMELKS5FRrWQMbIW32We2Vm88v+uNvx3oOHBw2U11zTt+9
hrOVO9VGExTlyC5lT3iiNOeL/eTjs2gwQ4evTX9nAZKdjJK8iFBZsk+bIJERMQt1RUJm3V86xIZ+
8SieWYmLcC0ijjTLMJ2Tx8TDpTRPk1sFbG0l09v2AmjFfS3Sx89v25mfiTxeXdX4rdi5Fkra34+8
XReZ4QmnCuZExfD6qrjk/GUluo/w8PlK+sdhI/7Dv5Y62S4oVG38PSzV9R7du9IEVjI4EqK8R1pi
05fzw2QxmCYGOiQQ16TFp4om/I6lUfHlDGsjZQS001tq6UIYdMEKc84OlpvWB2mMyj4a4vkqzDkM
mk2J3TmiZczhSvq5juP84PRAMoeqo4014bRYU2tj9bCT+YsLNRHmn+zNjDJp7qu8AIQAnU798hxP
kYdkOpjbWD55EHiQzrnfJgRxrwX2nUOXk1spcgi0JOtunWyicBrtvY0wNbEYz2hNna317oFweDSH
OOHKqgCu4QLdprosqqzxW1w1aLMh6CB+hfMEXRFDXY9+iXjFbj2iOw4YcA0bKV3U3gSnbqjjncvM
RMuQZvhJRvbrjYe0EDniuDG5Qo+7pSscHudW/eGE0Ko/fwLOPGu6xzASBQvyf/2U6BsWfcMYduK+
pEp72UMR2POrj0GUCgTZY2gMwecLfpz8AvGEbI/aH4IBDMH3D3dTgYgc6qIKPFeae5ouoKYjIS9t
o5Y7vH3yMqb/cm8mXvRFjt2Z15exNvQEHS3OR/GFgF2iQAQvA2rd6bm3B+0Fq412T1B5+vavL5Ip
L7sRBc+CQzrZaBmOcOicujIoekFrtF/CrmkHt9gOSrG3gX2765YpG05Pnc7d54ufuU7OVUAkVHxb
uINOvjSEcHfUnmUZtCFwVvJJ7yOMZvDUSDH/tyuZyyalOSiMHEL7TjZECsE2Ap6aB7rrPk0TBH8d
UDlvkWH868eU4waCKYRRyDA+sCrqFjNJ1Hc5w8UOkJ5N98VIb4bBskltsX/9+8sieIrzDZxKZron
j2iU5DVp70hMma0bgVJPZcUggcYueWEwYz5f7OMLaKq4kPlwYbFhyZPFGgbEsd0VXJli3seG8tTM
7q90NO6jwf7iDLJ8N96fT1kKfY7NpbHnf8juIlFrKhWmsQuCwaBh4lVAzp28x1NW9gd6FV+dRs+v
CAMFGdvy0p1+XszagXLGio3WH9Cfv5JpdG+IDMEvsZ+ruNO/SCL8+OyTBqhiWVpOHax48kRaLXWH
DJ0sULruAPAyMM3sJrHVL5b5eLBZlkEjY7gOp49TZVXvqmMCACsLekVX7hWnNPf1yBfx80fj41bJ
KuQZwZFYPPKnaV4IZ0fIjVoWCIOylnJvnadolEv7mDaSqRp4e2P6Ku3zQ6iWi7px2TiwnVlQYU6x
MMjxpYf+JQs8C5bzkHvU4mWdkb3gMaqbSyZZ7bTQwZXKBFTpzF5N71t1dnJson3OMGk7cCya0Rjj
7s5w+tQ1h4PlWNBUunWBNsZ+8HByBOCMrS/2+LM/jOstxY9GvuzpD8NcMs5pbwLaAvfppxOBDMpI
s+PzH+bsU4auEuqIpyN/PHlnC7PhMxJVeYDtHEpi1QcqDhXXkV+dWs68sMSucrZlH7KpYd9/KyGI
G2XdYLTSx9pgmh3G+9FWx+3nV3NuB4IrhR4RFx2qr5OP1Zyq+hh1SoaCoMWnCtaAyTh06rbNf/Sp
+e9P0dSMyET5ZIAAVk8rVBcDNM5wXtEpC38t904k9rEQ4dPnV3Xu5XF52wnfQchGxs37eze2GSL+
ipcnT3CdZJNGnz20ftFxrbYistyfQ16ne1QsX2U/ntvzUMSanKu9M0UP/RM1Nsw+CyI8zrJUXpc0
7zp9rNP5ju169/llnnvgKXtAJpuU/R/UgjnX6Nh1mwVgi7JdYVvOcdBTZfP5Kqf5pwhXqcG5mTqf
IwOZ88m+6nX62Fn03QIsE+pjEqvVVkFxvAph6uc06J3hISUCed1Vsr9ppjK7tsAZ72IXYdc81aSP
RGm90Zqw8/PBZSjbdelX1a129s47SzIIATO4FU9+chG2qkW+Hl+b0aRXKJtXTXrVGmlJC4fPfepG
uhNOHdPJLI3kMRt6cOpe9UIoF2ayWh7qoTD3dJG8lU1o0MqLuY7Pb+SZd43BFkdQBzr1cj58/1Tm
Dn8DwTFVMAAQqUE4bdUaRVWYM8SeXj9f68zt0P4IDUGroJQ9Pcbo2kT+DmnXwRxqv1QaDpvCUl/h
7ZeB45Wpj2ZYfnHCOPPSYRjWbE40fLE+6Jt7kUPzJMwnGFLrOU4iZa0zuqeZKeaVoU/NQyOGZsNI
tg/+/bVqGnJOOlIcEE93SlPx0By5bRVQq1039kCGjsjhitjRiojnRyDZX2Vvn/slObLRBtBhoLOV
vf8leVcG2ZokEyiEr64nDZtiWRryODReERS4pb44J5755nCBnKEMPmwcFk/eQODBJpgibu3YE0CT
m2LYkPDSbLAUOf/JUuRLGCBxSMo+/YjWDmHzBXjbQMOscwuaYV4JR9oXSadpX2xf555Rgxdq8SEs
kueTL2mPLqac6QwEbdFhQKreLKu5J48CLkTUHN2ulP+6OGIDw3ShW5quc0I8+dm0kYa73s5lMC9R
HqozfBOd2NT0Ab5Y6MzGjLZYtQyDzjM2juX3/KtvWc+Y07GUlUEeWbBCCMCZm/vPH/qFEXV6oH+3
xskzsZiiU9NkDVS92gpiZH1ordb6pnd2iIMdxk4CA3RlDaLetHYaPVSDcFAMMLDpXJHR/MNnKkpg
cJU5IoPBRguabcqDxJDiQDhZfNShwML4JG0lrNVyV7QoNKhupzVauHAfW6RAzeqSWamJxTjLDO/b
7BGnopZam22rogXy3DchTmv0YzdprnI6rMhUK7NE3MQA3HeaaCcyadBp9UZcXPWK6AM38+6TKmvX
3OFsW9ArAuCBWihAoUSA6TDXkLdjC8VgNlxWpkGyTZJ2289v77lnk6+4o/GcGMwpTp5NcowaOdk8
m2gFX5tRvrpxfWMaypawUh84cvUfvHacuTns0b5HGX+ynhVPZWPg0QuA3Cw9p2sw+vtBll8cXj+2
/Ex6pSj86WUu5LGTZcwxiw2Qi2WAkvRYE26DcMj92ZCqXEHKHxQwD/pLJMovSibj/Lp0abmjFNen
BzKvLpqiHix6ItU0P8ejiktImMoRtTtsdgbn1DgNBm1fkmyzyUuUQqDm2cgbvd9bSH2tdFD2hkoo
lCbNch2iDuOBq3cYPxhjeekPaMEU6iN6oMyZo40nyW5NemfeRFp4B6i+JXbdalaZTE14sHMd+Sl/
z0bm9RvCb+02xZq/q8eh2eLo4v9ezNaajMHUdxRHf2wM66uf4tyebhMT7nj4EfhBllv21x6RqK1V
lFlfBqp8nbBMrIja2WUaqMTPn+Rze9Ff65wejEAJkQTjDWXgApJYl/Qb1kUc+58vcu6DaBsO1arO
vI3Y8/cXozaQiBqYygFDJ7DRsJUoxp+qLEZY205fmM7OLka/kprFw912WkTYgs2ozHlXlNguqETn
XW/WW2RgCCpl8sXtO7cR2LT9+Vpg2ftw+M2nyQDZL8tApOKot4691sLpqcrFG1E7xyK2v7iT2rnn
wqFKooDFS+Wczmnmts65v5zT0jGPsXroGkBhMex1evGbylDiwKwbuR5rz/iWqCQxTxHK5qhKyis3
gvzmVeb0QPQRb1QbArP44n6c/fPYEGkj0b/Fx/P+lwYR2AJD5ZgzNPWb4UWP4M3ucoNh8udP1Nl1
HNzxnCjJND89HLQ9rucaUU5AJVrTzZGv5aSQcd2JLz6k546tNKdwr6nL/3BO3kNj8JBxI8AKJMLx
uEXnNpRHUVmH1NVu8qq5L3Lvi0bFuQf4ryVPD6wLMgShjloEyjDuoq5688wchat9EFX/Rc1hnHt+
qUgZknF8pBY+qYvk4Jr1PDoF24w+vci4/j2QFb0GM+Guad9C+agV+KTsyH7SLIJjRVvkWQLlj9e3
TyZNlaewWeDwOrJlrC2YDWIp7qLZqzZuiR+6CFt3OzqD++ha7JorGxYhqZ3tuJmzpbVZ6b/VQUfT
XrmbsVZf0qq7xpNY+5IjX+L2AxgSI/G7YtLvapSXfOx164un6dxd8BanLi0OntvTASzgubYtESkH
c03ujpw1snzMJ6u2LuiZgmWbhi8WPPcTL/YMHIMOzdbT216nGO4bDkNB0ngK4piOuNWZ6ndjRCE5
3u0iTP38hTlziXzXF7cxlnlO7ieHWzDKLmRgIw8yKMd+LCZ7Sf+egymt2qeUjPoAHdKPz9f8o9c4
6SqjvSGWE1IVrbvT73qkTDmT2bwI7GL21vHQ2XdmrPWQEybrIq7y/BF+irtJTSRbf3TKfxJoiw46
skRLtFOGAcnsF3/Ux3EfUFdONxQ/1Ewfat9otOY67Hmj2zlEz2ZE5hZVmrEFS0N6vWMT4WiTtZtb
ue9FIl5PzGSQX5va5vM/xDizhy2+cOQYGmWOedoqJEQigneSFPiWU4PRyCJuTox8PiKwLK0Lfi5n
L1MkifgswC3kNJE1pWCOCs2+vx2MQd1OU6g+xyYHbyL81GeOxUTWDjxS2CayLcoea4cu921CkcmW
3fvwWmMfwaC5EUopiXhvHKJFOmfjRhd6lRl3mVGON7y2OFGA/89Psdt5h1x1vqvdlAWf34Bz188E
DA+6s0zoTxtHtNvSvJUG159n412MPzcYIT0+JTD8t/9+KdSXaA1wo/PZODmAMHRqmmL5LHmVEW/q
xl0sPYROH7w4j54+X+u/2DuT5riRLN3+lbLeQ+aYAbPXbxEAIhgDg2SQkkhtYKJIYp4HB/Dr+4BK
ZSuV3VmVy2evNjKTSWSQEYDD/d77nfP+uf161a/VX53TK4/BX4//pWLlgywSDgejCVe0p2FM4mMx
1F1YV6Nfgqk4qpUIb/tJk2cwotGd1ivoadF+7OoSyfH7D/S3XHbXybcWS+Bb/3/WL/tW1XOLj6V/
hwf/998eKoZPi7/8L7vX6vy1eO1+/U9/+Lbd/33/5+i1WpEJf/gLuFX4+nfDaztfXjtm+H/wi9f/
+a/+4z9e/xV8w/dL6neSwJ/oDV6FFujryx/4zd+/5jd+A5sYMP1wpKB/rIe8VVf3G79BFS4sBiLY
VKvXy8pmPf0BcADtQN6d0jI1J3ZqK8H/B74ZIITLmZFDnGnqnHXcvwNweB9M+OlCY0OybkwYfKLK
S8/81wttNSSJUFmUo9OHTerCMnKdeXhsR9co20Mq0G1wpOE5FKc7RtwwbZx0Ny8k88ZAiex+g2XN
qKOD4YZOpl+XCqlscPtKH0cirTdO3iZUA7KU1M1uDWQmycmMJPzQDZHdNBwwBC281kdhQlajZBIN
ZHrjE2IW2kMErBwbARzoKU8ZQZYUh7VpNnhYM/KExAaxFfGklS3xRoJUbT3fM7qrqqR9jUjad5Bl
hti9SZI+kL1rhDlaIQ2lsTmUq/BpaBdiH1j2wsyLzIpu/ffnxN+6a/6F++Ffu7H+H7pr1uEALub/
/bb5/Nr1//iUtFFSJpSdv9+K+5f//I/fvvK3m8e2PzBqYK0U8/XYx230+83jaB/I2K8tif++Q37c
POKDtfbXbS5siyLjurH/cfPYH1TuHKbG0ERSNcOZ8WPtuP1+V7DssLix6vz2938wgXrLyabv/vM/
OKT9WiHTLTYAXOcQLDF//1o1jWZsbiXjxPuusIdj5ZSAjkutXie3CqyqRg/jKBt09dKpCg7cKN8I
CDwkYlR5lcWtgi4nHOxt27vtPVVZZePqufspcfp8F6Mb3ujJ4FbHajKbLe7wPvOorpj7Llzsdjuk
Q7h4pmJIixivCUHYyEh/j+6c+Sa0xiuge4fSAXe5aeeo3USFE31Uy84NN6NJYMS10kdXyk/4zUME
FWE3f1z6cUFmns/bZFSET7BiuGPKSD1AxwNDNpWdDPpQyUdvUcLmYs4NKrlxUZGsCXvc1ZVyl4R1
2vkwz+TaViYKJ8G1wBkQn5e2HY+pLuaHsJ717dx28S25TfiS7rL+5nmZdYFWQBBLmPnYsvwhyYkZ
jLgHmWBuNX0i9t3xz7Zo1KOrJh+rDKZT5PTjtUMgziFT6ymNqPwITDAk2sTo77M6tW9DVMB31HNI
q4MENlQw5gO/ce4oi+8OFA8dezQCrR5VGjNMgfIzZz54QMMz0BuSkLAZuZr0z3Sbaxxl8ck2Zm2n
DvFN5Cxj74NXN3KfWXsNYi98xBKMrnHqqTSyDS+tHlzN0m+walxRJOk/Gt2cptjcFjVQRq0FpDzr
BUzn0uTzMIcTPIGrPhVPCB1Mf+B3IZLSfwrLWRwgS38kHGx4LlLmLwQtZqRVtc3xxmHgGt4E04qm
n6dRdOmwJJf+aFc5TJ6iOedljCWPpTu2iZJWFnbGzroFBxL6SmyPTwDbtLu5qdLAjKzphEj5lb1+
BOFqXqyA6Ed0S46vO0xuvmlTC9GGo05gBjIYIpBH/aFUwjtV7x9xVkHlY8eyj3H0RkfZi3y8m9yo
ar62UdR9gaA3vCXgW+6sguMRXHb2jJaR+nCfh5PZkeT2+pE5gQ2DXO31oIkvcjKGs1JzxNOkeDXK
4ostZdV5hVk2OAmNYZMnurjhqKCug4Kz8+RE8fCATLIipxPmgdWE+eAtxTBwTDUGM92GVlXmXl5K
+SWOlkr4RKUSiHpKs6IDOM2Af5+1gEccE3plNwo8mkvuZSIWp7pxbd2b1Dm8G2vtVprq09K5T6Jl
B85QWtDaooBDDpWMHZlNbmQ3dlwxItKsz2znOIjXr0IbQnDS+MWClj3glZmPo4MmDyh26ZL0TSGT
XUWsORe+AyB9vYvPXZMcHcuV+4kgS8fFbMSTN0Sd1K47t1uinRPSHwNXUD8VCRGzS9sT0GtFt2VA
kGDUwKRR22QgGUfGgLvRmvC1uLvZ0ON9li1jc6cBlC+uhlDFNuUMc3rMdJFmQdLVeDMBlJvXnYnU
xdarmHRLqAbEdOSG6K/iqzVAMaMtZpPi57EkYbtOYMQ89fNoE1p4Ys1wHjeumOW2NFKALFOePU6m
PqNOb+TRSeytURKLr8O1m+50VFFRp5l3cVVkQW1l48aSceE5Y2Z4aVM0hzTTF8o1Q011rku8EVzC
tRxNyTtAoPqhQYa6N3unvSYJrXzCXxoP+RGaduQXOTUwuheVE0yKXmzT+kgO9lELJ+wAbaft0aAu
FI27+piborpW38tPgAoJ19AV04RvDmzO9pk1OqxUbXPHRK3+QIUEfrwF5xTiXSy9GXvDLlTCyoYK
nGVPS4oAwKCQcaQPnuLbHL/kGcnKeBxiGBq2227X8SqSruM5X6L5DWYeXhuy9tvYjMgl2kk9QFXv
vhmh1fiWHbsIMa0VRa6JYR8WyM7xurSnJB++8GCxtsQ5xqtyaeC85iFg8E1fS2l5Bdavb1rJ0yaw
DRscShEiqY3U+4iz9pWuFOKYCKZS29JJEYfie42X9qqrHbGhS+oEpU0AVS2V8YqAswARYqurTTbe
k2OFKGM7AkKtFDjmWmfb1UKDQK66x6m0k2DS8ktoLbNnd7jbZO0CFw/bZOURgoGZOXltipq1V8LF
9KkONvvGhY6xQRTX+GLSb1u18pRqgo5gcotex2Qiz4mYHC/La0iRS+b6cJjVw9w3Iaz45jgBwAoE
uiUY0u3kRfQJAmTr9anX8RYvgxHv28V9JpIItNZsXxo3GoIhk89FQTJQqDPc/4HHjdrGe6ftoqtB
5jq+VefM5OWl70r9rBca/QbioHcSZ+e2VTpcdullEJ1yJ+P0duJ9PQA41Lgb83NkFwskl4zsD1YC
U2yssbO25tK1PoxBfJTmOPQewdD5o5GRBaToIY1LQ1wKW3Taz8P13ImoCsCiIXzTkkmvqTbpcxRv
DFnNIiDHuYggRn243OMsdZVH2SHV8BPbdkhom53mAcYt7WUDtjfPjcDuVfAetZncm++ehuXd2dBl
uXEeM6b5yRypcDXhZRICwtbwOr9rH8CLNjdaxQQxRot2+azDgvlcVGI62Ks6YlglEmghSc+NkMEo
bM/ZeBBWJln6c7gR0xijoFhlFGrBiulkivV1XlUV7OcIEQp30DemhsrCwRB4KETRIVAyA6h0cjsT
DnxpNEAn3arD6Gan2UqnUWFYr7aMomR5zcgJt6Rksmkbiyj6ZMxh7dtp0W/AeHZsOgrduErejRxi
MYcNo+IqXR9LJ1IOxVk/tjXysaDX2hrOgTYPrgMXfBQkQHm2bRwIKzBS7IGzOWHWA4ydEhKs043D
XsTzcMzjTNkrBOrY+IUCWLDQDfdGNRWLA0u/NEh2zcYldO0urR/rA1SkqBFPnbk6jSccoRxh2uaS
uinNVupvZA8gwO+Qck7b1hEW86oxAOoG4gRClBm39MZePSk5Jz4/7HCnFO8alZwP/3FB07K1OnOn
9+HQbJJ394oDy5+vx07erWqWKFktLQpZtIDx+uJszPR11x1QQxWWEvCeNKL4HK7Sl4iDY+xFw+qC
qd+9MF1GcDhp+/6RxXsB89NZx8pVn42VoTrDJCxQlw14DPJMkOZx2yzmXDakM3UrU/P63lpqz7Di
4qZsiIx5VhYPQW8SMTKJKrur5Eauuhvr3XxTEqW46959OJ1Z5jujtNoAp4R+cAagqLT4jPkFnUv8
xWXP/RG1iX0MjRjacDKP9gnkRGn5YaRG7nVBn93TZvuxX+0F2FNJIEcYDfLVbaBNpiDWOC+tBxze
etJrY5Re5+AxZRafdSDX3GvS7vMr2J/I6yEGfWU9TQ6JVNRgbgzrcRyzbvZQONohUuokhkUjFgb4
e+LpM5Hmy6BWemBaQGar2c4CMtHuzp2KITCncTwu9ijPMOLlpbOhfKalnLzURHpeZXX8dW7kBC65
qvBjJ2RuNrVatwFdzd4rKnCfJGKbQLFia6tRW3/RSm061V2ynJ1mqe9rXEAmzIQqfat6tXtwS5E/
RqpAdGPOqXuARBweEgD7B+xODcEFszmKJrLu9KWXnhR1tdcWwQssJnxd26iDGRcoe39hBSbuDIgk
fZyxNBflVlq1uUtzpdxPgr14TbbwoWKaG7hGS7G2SW8SiqWocovxnNKvObJIjD43IDeLPWpsWFj5
9KxNvFhp6iArUiuYDRV6djbOzWadBmDHYKTHOmGPkheCJJLb59/izDIhO+KvpQExWG8jkJ4Xq5hi
x6tzd7pGwzPpW9ka1feS4b/P///EbalqjH791fmfWgZn/z+c/H/7mh/qCvGBkUDVNex1TJ5w3k8n
f/MDeH4GzO210LZ2TX8vm63l8R8nffFBX5NUxAYcSsOoJ3452P/VQR/B9C8HfXf1a/LNmJZm2sa0
1kLAT610lyydE1ZOfqU70ZPM2K314I3Y6YhHarX3KK2vSjE0j06hooiX6hZCA7Xz8cAG3AkWBfW6
jophj0ln2ZSqNNExZ/muRczl2wTyOfC47dscjuw/Y9tBLdOJkxLl9RcqiOKiaBwfFvx/vp7Lxaud
JNmGSokCIbIvhJSdW7kkCBj74ljKRPLdQIHpsiE0RCjYn6VBhrhvvWYsbuaO3hcbrB5027RvSQzd
YX8x/cqWNg9oOTysDArU2xMDOElcbwxFvZOLzmOnjz5bBloe+nT5zi7y+LoXicqhnp9JiDK5Va2u
DXi6NbeObgdGkn8aYCSD+AKQ0VjmVWGPX3nErrqaUfqtUU/PCcrMYybpIuvuUm3Arlk7s5Mk04yW
7WE5d540ckbSdP2lJ7iwNQYt9EllQMe0h6/aOFMb7MdD6mYFMtsGj/RSJrulL6OAT3UjY7u8wGLZ
9pQ1lkq5Cec0Dwalma5q3ZXkwyv14tZa/tiPZv0Zt+W2wMvD7GRxyUjfsJd2ONelDg8xDxX1dUt8
UgaaMwqvKZvscViq5C7TY2Ovd0rvQTKDqlBHY3vfcLi+1xiXObKLQ7KjFGbLmchqTmFcJ2e0avIx
dLXuxQXp+mkqdPAgBFGASFS2c4pHtwg6mRn7ZsidOw68GZUFnWdTroEd6XWnfrKTlHGBlJjbpzKj
32PmADoEULqzUUI0Ix+eV5jaRN2e7EZzfBZGeHeJqw1gFYem2XRaXeIrDUNIBJUoD42ysDVonNJm
g5BnkjW9KpKz6KvqODM7uNWknX6xtVGxgH2ARGGnHX5Ktby6d3RM4VORVPdYPNSzDpTsaMjUPTGd
ln6p6xBmlavaSUSkZlG3RUomlU3rdDubY3Ie+ox97xBxfOiSjs9PFoSMe0nN1kzG2W8bx/jaCB2C
WDKL53bAm6Xo+sA+pCP1GrUV/wdM5S1voOKN05wsHDWF+kAbvDxMPd/S1uCa+wJk1K1GCOeTyQE8
uzK7kV++gcl34SnHz7huXy/I9qpjV5lWRgaCzwFVC99Q7ae4CShpl8EM/cOfYC4+xdx/u4R6I0ID
0Nt+OCXdqmbq6UyqZXJmB9C9JFS5qRjp9as5tdNtOFQ1PAd+sjRMa2c7DirfPidAdxctMa4ZuONY
AcPYuTMmrkFIG8UbpRsKetRIHrrUABJlrVOFUDNnnwbYfJkHs/9oc9Z5y/Mw1fbmyCLig7GbA+F2
4y6VRvrl/UpLzZ5XgzwBvEKdyUwkkyQIaLjVjazJY2ziKB04XDX5J8OV2mdZ4vQK+sKw71qOofsq
C6eLOuGdaFt0rlo02AaNKj7UYTDKg1KQWdxoIXu2nD3bC+DCBBkFJSemCOZjE6raJRSpc5GNUgQx
VySEfdcMv5AUbDaA+vGUl+HENxodXtFm3HubR7FyD9EINxBirXsI/e6uQqoavH9ahSyq+ySaO2Jv
WchQJzNOzB6AHj3NtmGe6Asb4YYuMoAPK+LbDxJNup1PXPULfyQOBaPWmD2tId7bpcsZz/d5xE08
KN3D2EQVJdPqS4mELiqs2XOda60fboSMbuNx5YX28VWRtm+mdI+uXpF9phVXavaFwudWH+MdO9tP
UdtZvsk59QTakoUuNIP1CKLVc+U5Wlldep5jw0bTK9DyiWpdQGF8hN+kni02KH6mOlA07Fr3VPJA
XlLM52RyfTlxWAqrA+ia8FbtlelGnbR061QcP+meWPHOqrJ0g+fECOY6Q1FfQ4gdR/S6vZM1sa+0
6gviNW9stFci4tWxiZP6iHKuC0qtUPe6Zn5r1f6qZLdNqocK2DjoN/Diwie43I+d4nzj3I6Vo+yK
LaZ6SKRzOQZKQV0n7RZSr1qrgWG0rOp+ALoMGShdXoDKetoSc9IFhr+t+wnU21AfXDvb6Wkfe/D4
+IATS91OzSqzpCJ7yiz1ozULkE8ucfJpLvZkCnRG3ZvMF85QB1NJMZITBnKEBZtBVT01YjAoW1fi
NGfCPrRc+LsUSIJvMnEqINN5CkXRQZ3f9Lm+1IljvyYaomhDNuKLbSnYiLLsgX1x+hUDhR5wrzP0
qjeOBzgfvXvn9mvnywC2vSysB6QViLYC0N2YpDa9pfJRBt83RfcSzyB/RenM5yluYZ/o0Zj0Xtlr
uHNKhJ3BMmrlqVKtM+PJ2R2XFe4aK1Rv9WU2AqlRuvMKZJZXGSQp3+iwQnWqVr92ppYFS6HtZzLC
G72uvw74tH3GaVw/VcdHEdLYFxVPe1drzJ1iDd+EIZ6aWN8xwBV+hIE2b6DejYBpZMagrqlctwYu
gLkUnsVtiPGujB5Jd3Ze2ekM1wvnJJ0hCtgkOC8GVfqLbSbqR5CV6x4CXrzXGdZMPiKUSEu00KHi
MqYfU5vjr9EZ9IVRQr/2bZsfXE5EQMC60K9GBYUlaqYtJ6UDCE09YHZAnO0wre5oDE1+FDfsrGCN
UhVunXMNJehLCar7i2Rg/2yhN/JMdlgbIMWLn3MXsZL3yWB7yGkbL8xAl26sKY1O44Tv59BpIfyM
uFuss+Y2A0SephDcEtEnaJrKjaW21JN0bWr4ENHIhG3EjE2WDifbbA2umBL+TdWYWBaMRfIYJFp9
rsCcHIx1xjRk0jQIIY19cpukv0g0jiDwuqYsN71bKuceXuaenUK2U0XVBMmUhx6+6mqdqpneykLT
bihm9h9lm8grhCDNZ6vpK6ybM1CzBe2qtCVpX6PGqGUv+6xgF1aMo3IQFQsY/KAGIr/ZeTWlEC+F
orutEtXhx8obqr35s90B6UQiKW8ySxHXbVi221yv2l2joWEfZAYhpqZuWqVbQ1F2kRbh6HGWp7SF
YuOnJaEc5lhbJOEZXKgYQxQwR05pbWbsFoCBUxJj7agUHgMDYzEUUsfbJWOPl41U7SuqpjczvI37
BgLTFfZW5UnvUZqh8nmVa8O5seZ+Cww32g55WAO8Q/rWtkni07LlFmcgZ0NI8sITtLopbTLBtYtH
thPS/KTX025iSteHl3c/M1G6iikZxnKoZM6lusOuhR9JhXQ3VtFrM82UQ3jkjU2VByNT3sHEvPmB
TDVQvLQL97IJT4QFLmDqTB8FTLqnHzIdw9SJ3d4Hhob3inrRxc1YXdWjPShWMgZpHedqvcsKmUZ3
jHc2PrdwJ0GBd9KgOeUqSsQjgWIPBjNXRHPh2fTdpv3E/hcSD1uVzIONmZnB3KWjPzk19kUTYlcK
43cchsqnU0YJoIPbOXPCdeQIDVUnfXDF0/DzVBh3inDHLWzMwYuMQd6H9kKZbV6oTKZmtU1H07ju
zeWxoS5Eety6JG6leCm8zAuUJM3H+ZkCYazN526i2ptq5fKsdmp/LQtb2Sbq+ErkXQukqdF/G0fd
px9rHLDiSFa/uLt1gTufpG01l4itSqCFg+7Piv2FZgeoN4jhX2UPoShRWoOmKQ6UQkkssP5C4Evp
Sm8ck8kLa6DEdYjsbOrRMjGe8+AquLXMDLAl5GCA9emLrVGzMpoC0RyMa3C13+Jc6/ywT9zDHC0W
SU113fRHc9s/C0P2L5Qx0pOUJQ1HSlVXOmMN+zZ17wVUeLEB7Lgofjb22X5ZQgKpDN7MJyNpcXXl
xfI5p4Z73cXFNw6g8LUrrVn5av1iHlFdVX5Sxt+aouCprzTFiz1a65oV9v12KJNx26qifWL7YgUE
/KdLH+KdYg900ZPUvNHTJYLkquX6QaDg9O2ZlhOIGvnJGuRwxOpXnpZ8dGqvgep2k5UNxZvF0eNn
KmaCNgvpL1TEMY8CAeIDikjiVOwDctd5cSLBwjFGpnpJ4GR87lu7flr0onxe4gqOH34NQ2HJJ7zl
DYJYf8mmPzDVxcHABcKP4Y8pcNRln8woemrJIQvfX3ZOokE+AUlRfSbBsAeaZQwRL00JMGi8ONRN
NiVp5eAxLhO3fyDa1UaM4VdNuYCUYvcMmNmbErnAiqTrSg+t6ca3uCuY6mLa+qptZI2TsXzN1kn8
Dnocx8fuBGGNXlHUOherEOMtk0r1BYPW4mcMkmyW1FBIBdLggVObQFl2wgM/2EcOfqFvuzEBw7Rw
9gzE0Rr/+7NS/z9OffBs/8uhD0Bn5eu3Pvk29D+PfHz/sh8TH+oHovUMZJMggfz0nn3+obvRGQZZ
yUY6LSBGUJnd+H1cihkrE6EigbIfXtIfdSBDfMBWakElMk2iNgBv/k4hiGjVL4WgddoTsgjsK+qi
Qvw6dWtSRgYwloxXVRmpvhYn4NGX0qXh3T/OVvbsCEyedcX0aTlMrpelVsexcAY/r2a1J3rnwQFq
fcC8m13Daz+NjkHNXmEX0rT6hgMonrEUiPI8oBsgoLZsDb0QPmIwmMpO425rl2Fq1xpcjyndO6ZQ
BVJtbsjUcLJAbexpE1GF2eCHGr2UJyqFmUb4adY9jrmL6yypWN+q1eqbPltKLYBT8t8zlW0iUO92
X4/to0oUyVvMcRW0m5BtQ/uTIsUFruwz9OOEr60fIaG+YYsCywtuzbMt7U6NWSq1kt/HqiHwAPJ5
tNTU3bDQlBup8Oux1dPQT5bCHxUbcKUD+7/v2Sjx1oxuGFAQ17lzszctUxA6W7yVFQ03koh803zk
LTCy6CO/Am+DcADfQa4OYbKvQ+P0f2sDrWGoddAftOoqNRiIhjWbsy5Z/GuG68Ehd75+ZWowVJm4
A+c/bXVGMp9L5UnvA7NXlzui93cudIeA/i+fScTCbhoAf2mVaMHQ8APptKOBJEcfs85Fr2ivJkSA
gSSsqqtGbzWPVje2PCCZPOrz6FuYK2xBWh5eAvavXnL66iAIenEBox3qkbOpxAizJ3W7hxC8+Inn
Q+i9G7frBWOJhHy90TteVJr2nkGhh/eLJGlmlJoGcKTa5jpQZ/2uGJkdaIX7IB2GpLWMP+hu3I0J
P1SUUkzSlZYpv5QUfhUV9OncXmN4fL2Kev6vcO1zginCb6pOCxhpSbFWWBNvExfWkKN2KEzzzPX8
NrkZDUGNHx086TM5Vj77hb+loYlcRVVKX/ZO59ljxdcUvEudSl9cs+sFlwdQmrZrH98/7yJaaVcY
IL1ewlaNYi4ZOuF89A1TghBL84NQozducq5qZgA3TszV6dhcKtV6L0TE6D7mMX+1nPSZWBqfP8DR
DQo9ykq8XXS4H+aFT56tHHeXDQJdOsVyTWGw9ly7e7QzvqFl8wnTweWszN34/maUNTcFHNXlmq3d
c1GhUgmF3RzYXJiBEXLR5hk85xlv6qXoCH9rteRh286jp/c10/js44M2Y7akaA3eUjHyM0Rxd3Q6
hVSGpaknvYGG3kC6CjKbm5IDzimRdC9BSXGVlfzjJMvs2tG4UZG3CMjTSOvQ7+UBcxlvTNYkd2Ns
nt9vL3YPy5VQ0bJPDDf55KQYeBrWjm3Bx20wLHCIYlKWE7q+YFTX2zAjVP/+2XIOBk8dlidr5MwX
qVwCsCFcT5e8N+9X+WJD4a9qgEMdithgJrSytfQ496XC5fx+AaxXOLc4wHqG8WE/u547cn8bC/6Z
94+5H+g29i2XERpl8P6pGn6tE1O5MmN+1UXhtcpBVa5CV2f1MpNnHIV8BGr2RvNfZzputRmwwfYK
zgse2FtsNu1Qnmz6/2dzYlJdps9KxGioYsvyFGYcjnEBJt6ANeYqMrlPq8VUqQrFLrxXLrKyYEul
dPDs39Ej9IZxbrM4qEBOk8nYMdzdIQ+c+GaqHD2j0y3PpmxJ6YuB+kbr2r20Ose3y5HsSVKIK4Zk
9EDJIxZFprECymDCV+zM3YWDdhfrrrNbVBzqdc9iQisRGUXDrx2O/AhyWLvMdl0h2mAFKwB0fF+b
NBeH/PtNO4K38JQIXL3ax7dmyyXRmsadNqfzzgoVZwNteX3sSC6mZqq3DMzx+VW58ONGlKfJMqbz
YGdvDO/y1szcAe/vNa2PzM8KvuWg8rnSS80Cg6qprzgmS6BhosLJlfBWUxeg01WTM2rUvDVUiVf3
T8BNX2+ihPXEgGe8Vdv2myMUMygVNfKqxv5UVEYFYSS+VeRwtqs+pTuB0GVOiFNulBx4pW8NDC5o
mawYG5moU/hLvnzJzLxg7ocdgRUwIEm9bFna9FlLq4mBo9Q1vURoD2aU5UBGZZ1ez1E30HkVfIS6
CCNyypHKEEcK6x4BR9LfxpFhcXa31BzrdEuLJiVw3Itgmt22CzDD1jSem0Y51OHwVWEL/EJK6ZuR
iGrYRPqUvTmU9ReLVWJZOo/lX2JuaKutW2QTqJoWSK7HLAT3fGqMCmULjSKQ6oTXrqwWhVN2Kbtz
psWOvS9doyMURqFDecSLNXoxEKqc5gC+CY67jNWxzc+a5GyOlsZsn4bU4FIObB9i23r4qf/2P8yy
slOrf5oDB5aq4xh0dIuWleX8KXSXu4q2GFU7XNnQy3btEr8lGQ8XvXQehhZyvcnot2ckXOl//bp/
SjGtr2vAntEsB6yG+CU85pLgmN2+Hq4wU6yLHVsIPcleSqlACq+zt79+tT/N666vRoaUMBEk7T8h
j0CXKkaylMNVPnOBrDsBN8OFEuGY/v57/bv1+09avzqJb3JjfzH6PdMwKqOfTwC/fc1vRwAAJuzm
gfhZgjFywmaMb/9ITKjkIhiDc9iD0xP+2XhpEpgQEE8Ichq0h9d+8W+d4PUEQL5BFYKYEEPhZG3+
Riv4l/0/NjlTqAYYXkggRP3eA1k/NYLDQaqJGTbyPBQvUYdpLH/+6d34H27EX0J2f3qB9Yb56QXa
CcplPfECTmqx4y82g/s1Gc8J2bfi5a9f6j3y/9NNLxya56ZO0ISpIwCNv958M+UcImqGep2aOZKt
mkzl9/gGxoqsMb906RQ53+IqdHqxEzVa5YVAjDkn5UHoTIEUL1VTOXbELLERs3XcUSYVO3zIA6lL
4STFaWgpVRtHYRGKzDs3DdsHB5PQ0ULEFT7MTb9NtcQ8kIInH8/wMcZxLNt0cBhTiTaOTsV+o1FB
kd1GjriZIeAX8LfvG1ejw4oapmTCmc0qwcRNYs3s/ctBO7RqnXycp5wBrLChBLysiN9tMSa5Xhxt
nMO+iWbnzJHMlF+USlibTInoazsMelFQNQ39xlDYqR7T3qXvJGkLGmWAmCB0Ffom39Ms9nu05f0T
+feq8U9WDRg3awTuf181rjnKEbxOfl42fvuiHxMjhKlck4ERWAfWmpf6bc1wzQ9UGIh6/EGQS0QE
3I0lwKtRb+IW+H250K0PDK8wXcJ/YMVgnfk7ywWgxT8+WLnqIfiAvGNUgGkwc83F/OF+hv7ZDE0U
HxZ6f4y+5ZGFlhxlBdLA2jLGJxEV9lkxzeqSgII8L0QvN41TCEw2HFADOuYY5xAboQjH0HITO32a
bSylTDeu3e4mN9EPPZvmDZd33fimMzkcjELXiDdhJu0tnrT4OOayOomI9vum0vJTHbfZrV3pzq6g
JrgL7dBGaEhchdlY8gDdkFm7JYnbfQZW53qg5Oaz2aEvrQ/Ix0H4OtpxzhlmTwatGjy70FJvwvft
6fFAo1nR+quxrMILwAZDbhgpnPbD6uZaqq92lsO0zXRkvu3kcDYwZBTIdRKdprJ1I8PJiQLVcgFJ
xKjI98zYG1dZqynfZNU2b3aduFRJS2df4XZ5jSYtbFgYa/WWSZVhx0Bve6HJJJkNtwWCjyylsq6n
2msq6OKgCVw454OMxiIcWeeIYYAjIg7lW2kBid2oFEbOytKU+zlpHkd3YvRSatYui53xY1z3/b3r
9lOxYS6wfTZCO3pslSxzQZoYM+UKuua0Qd1lMzjlPheZzaSMSFowNm5mexrmoq/NPMnB0wz5mXQx
E21DmT/nSU8yZEn6rQpj59siKAslor1h+NA8ZG1fH9C/L8c6JHdTmjYapcnpNJ9G1xwz9DloLR9q
lD1i6+LAzLs08N1Ix2+1Ts+Ps4pfrq0Ki190clOO4eFw4hmmIE0U8W4iGPFQlUb8OesTBvVkWdNc
mSdKv9DeMGcpoUlxONZWNGnCBbhvWmO4/i/2zmS7cSRLoj/UyAPHjC3BQRwkUdQU0gZHIUVgHhwO
OIav78vIqq7M7O7qrn1tqhYZmkgCeG7P7NrgQAwGx8ZJkpIzHW/TBesEZYsmdh2W5+uSJWiychmP
iXpYQxe1k12z1y8VDJQ8rc+Zh07gyNk/4d1Y1u5CU43VBdVtS4/RyQIWhGOyGlFxoU34MznDNnlh
h2GRdsIm8l1OI1GJonW9HXdi/lUL7YDsfeITenESHFS1uFsqN3xI4pmFGWDoNqX5Ip3xAHQu3QyM
9TWC9d7sFNUjuYGJWathxkiaTkdg+5R85GFfP4dNHn8zKi8xDrG0ZL4JcTh+ydFUwyo1x+Gil5H+
az0X4q0Py7imQF4OD2Ko5TsGLysKMVl+FJ3d6UjP/XxRI30eN45d8FTrghCqmDVj763sCU8Tyyj8
CbGwX2xtpkdpps73wePsthIOH9qIjq0SGl8dvOe+6d/SETSbe8SY8An9nAXOnPtxtXJSVvFUiqhm
G6R19eEmafjcZc53wxzbtdd29q0YvPmH23Y4J5UQTb1BeKq/5cSCBHUfec9mtqy7t94HurKa/bwF
Gd/068rQ6O49cM9Tak39uu27B6HIpoOm5nruTLatM2aKTVC2S1Qx5q0Wjfwwsay8ahBsukHnHbAI
+QfXVDyc7TQPeB2cfEeWg9taB/acAg3Adbp0sgteI5dNg1lMayPsY2fj+B2hTwghnNa4o2rLbLFk
1FVGQrVvy30y2/KucPBq0Yli95cuyJyrWazKX4ssl8RGRW9D+V1iIhPJVAcR+dL2Xfszll7HAEQh
zZCTo2vO6t5RnfHZuD79X3gx9HnGzs7NZUnDVWPkYbcCsqKBFVKM6I3z+EPiMn3DDS1ubVza1aYf
KTKEiTVfE3exLe/TOYyLNYIO5+h0xGJnGZzVhdk+JoVq16CpaOn08LhWJXkH1jEHh+rDtYZH8xCy
aV3rJIv3ecFtsxGORMypnpLaHXaqI+SRgQPCGdBlgLiMYq6jsNfeRprT8rXYGgiXFgRHGnuoNmaT
agvFmcb2yRSlHo5AiT1GLwd/Qva64D6sb7DP1IX5LZgLj2Vj2tkCnXugyy2/j6cY90qYe/ciH+Mt
VrOOTUxpXjzhJ2dui9POD4plr5PxxXXq+iJJEV9QOGKLFGQev4ydR1eY0QXDis628ZDOSfES1B6L
TgW04UITXX02h6k6g9uQW5VUbtRnhXMXJhVLZI1olrsd9WeCRx6y8ozcZ4XDVgZUf7BJqqq7nPrL
b4NXwHRSmH9W145kLvUQEjFcMO8kBb/+MvXWLYV4MRy6pY8fnaDz9rQOjRTIGIEkfxOnP2yiwve1
QTz5utZrKEua47uwadtHVD5/n/CHf7a4vPZUQrosK7EUTESb3wvwJkhs+OpoRcCBmBMqowKrh36P
C39T9C73oyETyxH6Ao1BGbBIlsZnSTp55UrLvo+bUjncZIv4Mi7xvvFy67abmoSuwMXxudaG5pws
fra7vp5PVPKIU5iT1uF24dNk1Bn3RcF6lnXj6D5gP02/YlapN9lk4O7r0Ij4OWY/H+bFnx+soht3
4RyGey0G9dLFTXXWwtU3XE/EupElqYRrfVKRLLM1sYd5Jiea14SdBjuUDyMiJTu63CY+xplsk7oZ
VZmydO6Bhse3ix9Oe8WDMVu1cAsIun2aTRZ+CmVbVCNRJfQtG8qUiGBc7FVjtLvaThG1Ms2tho9f
ykPaKW03up70CKnmxRnC5vjeouquC4Bcb1aTUa4407rYXwWvFewd6+omHN1l03WW1TzWc/gts6ie
22gKxtqjVHIQEdYci+1oNYZvGXnwR1eESp69DjPiDTsnifDkeYUbVbmQ5snycNDt2hANVa7mHscU
8mHIK99Yy/zYyWQ9cUSdt3bq+WxsvKsLhbpnNvpXZ6nV5Me+o0jqZuiN9Jvb2m72YXlc4tFML6S7
6caFlqtV4U1y8W6FmCZN7VdSZOZw4CNrdcXB17VnwI2Llzdm3+m1KIz6M9eT9RL2g/8kWBgdpMye
ZO3Pm8qW1d6XCjzpoHEaNNPFK5c3boC026Yfee+9+eyXv9uNYoJwMPmtlDu8+RAAb9DeyrMU5YZy
JOPEm0OVKeGZfV308qfNkghLSyuvXajSDrJVNmTlDZ7E/sF22X9EOAJTuUI1TpKnwBu6TQUZ8SFF
Ec5oCMHsZ6z+fYT6/5AqhAOa9p8dofZfH+mfOBV/+4q/yy5XbcXBSgVJhnAGmtx/HaHQYH5DIxDA
wv5yjOLMZQLnv4p3rgsm7Q+qi0B1gV+BJsMowNrW/leOUb+XkvxRqrh+B2jOYMptsPn/jcBaCA7y
rh97d5QqU/sR15M88tHGgGIEYnb9hNZtek2w+pqhVz4uWeuG34Xl/0gR/B9JIHHTIGTzBAebi8U3
siP5Te4ppRUAS2prD6WFkRbilIHjrr8YpZVw60+oBXo2a4pxV/Xv8gHVt2qHfzLP73wrDTGsyjLY
Ziqt91U825GfDzKqZpGsa4A/a5ir7jbNoIVuCH8+FG3IASrn/nYqMeud1GD1u9nT8mCF3fjFQ/Td
qXp8daEy3zi0+cguWfveVYVJtryiMMRWH/TUM1tPQYrF07e69LjM6XRDFMfZ8kYZd3VuxNPa9zWh
t4C61Kj7XS3x20FUmuxaicnCYs90b6Sp9arn6eRgTV6LbGIvCX35MqurH5X43lr35mvpZuHzxKB5
P9WTvWut8HWaAm+jqYSObV09OLkhb5yhs+66qqJqGCs4UF5QH5VuRiDYaXYbGuVH2EsMri0VbS77
06OsWIqUjaG/80SI93Ps2luo2uWPqszoswCO9oODeyCjQHX0eVjZj4GzziYcs+kbkEvCUklGOE22
QRLJqgzeLWsoNq6fQyoImtcqq16lwY+uZbtQJjmSce/ZSWC7azZOkfmR2/oVC8Gx1myXcaQKpOew
evSXyfFWsZm2++sn8llqwpmBiCEgMFMWN/jIYdGlvt/z22t/XRs8Xnemtr153Zac71ZeIZKLU4ji
PM9quY/HlNPs4shTalsGxyhzcvkpdkNAwXd2Tl7S1FEZdvbIKqk8uVU7n1Ksa7dWiJXXS+PxPHay
29ZKTZ/9ldy3EqbdR0NhtD9DqOpsJkbQQJWfjycMctnN5Nbq1MfUka4mb0y+Uqs0orJt3ZtUEIxY
zUPr016HDWaV9b55R8yCEGoXLmT7a8usI+lRqJgEanixp3kY6VudrW1hFxKnDrv2tZWkegvwwI0o
QTfY1VZWeNRVhZm6b0HGYiemdDAcp1Mm+aV86cGOXWb1nGAGqFaaBcjPhuTEJgjKkJ1D4Z061/jy
EElWdprCRyBL563sjuGYOHTCIb61262fm+ErcYBipTufEzGRkwo0DfZw1/yu2elsCf56nwWPxcMy
VZo0tk6pve2wYGFiHr+BLrTPRhH7a5TieDuwLEuiuhjnY0NZWh8FnHEOAQHVlnyvkW44XS9nBMFm
s0h8UZ43Ae6cbGuvmJQuBMxZOZbj8OKm1KVmOL+I9MeFwQI7yY5Ga3NupYSZ0HrIn+RRpG6urDIE
XOCPcrV0et5gvMiZF+N5k43B8qwnugJB4QgS31SBpvgQVl3vxLdpUHdnj+FdxEH3lJGUvYT2cNPV
9nI/4teKmokD1cBlTa7HmvYcPrBWjl5zziu4CWIUcA2CNpgfC1W2t5XS1pPFafY9M4VcG1eOwzAC
gQzmLI33NbrW45RLDq8YNkFvmLe4/jAwN+ND4sjuNOdtHnHzNO8UhzbiwTU1DlVmc1OQ4TqxR3O/
SPFF0sm7ayEw7y2hrX2lAG9kggpNihpp6+RN3nVWnK7jrH1CcZ3j1WzZ/SMW1/kH5bKMVYY/A5jD
zujPktGyo0OSDDCzGhpGsfOHqV2Thu1XprX0xywdpmdqNp2tbGmR9ALt3ZoTLZKQrcd9mKTjOgZm
9GY3JlTLdiwjY6IDqXP62cCt7npvPASXGycMjR8iZ+ibxtSG3uYMP/PYaO4cvCcX+BQiagEFY2Ez
P5KlSjbMR5THNVrvAq0MxI5Ypm8QoPtTV5WXa7vMIQ29OrK7rj1aZdKfF9oQtyOFwWdTIGkpFDm5
6iG6bJyEhrjKabIIf2CwVkXAAcFPnR/J1Vc/+tMnQ5iOCu6Z5VXiS6POc41TauBCb1p3fEXmYVUn
2uXiBWNIOKTx3oYg5dqwPQo03aDci6yYYPcNBjesZCRzkTnvRckox9EpuxN0UO0WsxEfY5U4pFyW
Z8ybcWSNs3XDLrIlx4ss9JhlYlq35oITJywviyn2iLAmuV5AORsivrzBteWGaz/TD2NbJK/GRLVz
PoCumL06PYNuAw5Dg/X4YiaePIS29A8JM3nAHTQOb7hvGpHqzZPyDfuyLMN5SLJ+BdcBjAMvWOTy
2XvKZ6s6UEWEhu9lO7wYeBgWkDxhYFwKsjssFbuGbbB9bRGsk4CTjzdswcaUG8U5ODKD+JRj3t01
nkIQIJiCId/M1sBHnD0XVLodKoqOEoLKKwt77mYK4uqUUNnOoygeP9LMbHeGNr3jopX/Kfyy/N6p
1rhzVfeg7Mp9XALn2Zwd1r5hLLGdAo7oemPZBYPPMdD19bOiP/jgetVHTrx/n+Z+siWT3ez0lZg3
LBAQV5ORqAOl9wOxusS5qKRuzotkax/w5NKEZh9E0lpvxliPJ4QGnULri/WryDLjply0e6raLKde
2t02di4jnG14v50XToHOygyqEsiJHa98FtBPYZC0u6EP5H0b9PTNq9bemjL+ERDRisjPpDvSBThe
USNuVFMupxQV99i6RYJmqrKVr3SzbpdSrmGfLT9dWT6lFYcbq8j9xyLmV+hF0Uf8fqimuX2L+lsj
zon3WCH3YRVI7/O2OZW0O99C8zvNsXCeS+rZDzK30X/gZuzgF4bbbCri926Yp50zZd07HlEMxOFA
oF4DdfZHmN2lp95HRGTCYJXYJhiFi6tntxzSD2NwyYzNtrnyg5zS4BAWWJGUx6k/+qBVcPY3BJGd
skmiNDCbKKUf+Tk3vPqRoao41jLgUe8K7KjZCMXjviFADfwxae9KeJAVjWO7YDK729GmiryeXGOX
5k61NVMroT6w5rZj5cNNgmeXnMSYe2fiBNM+dUpCLwHUeChBLtnH8R3nVE4CunPb3TiK5b4lgxcV
bicOzdLVWzcYp48hiINypeRylf2VR0NzmdDzDM/IWbvNMn3WmJzePaxJ1FirjyoJ4zW/yM9qqOQ2
xyVOkUVtdHvAEgGH3AK3DLWHeF0kMWukx6K+bSeLNFyBE2PULOEiw0mQEjqLXr9l5JHmcTin8ofw
XJHfM/ci1lxx7Ja3bE2oheh+sTgs3AdImTBtprBNb2LbMH/CqIMZg+FuNfSEyiC5sQLIUNwYPbqN
KosH12dlsFJQA44xNRwEL618zz5jeG8EPA5rimHS1EML4nJWBYHGQUUkxtRajiUJIMmC45tMzavz
DYAA6APzwW95IK3IgeV3YuzF59T6JVLQxA1BWyXZu8LaxvVS1uIxmOIhj9exDtLmMxsqTfa0qkuq
ev0pLQrnELtBVhz7CS33aZw1r1rTf00GcLmwZlJe5Z0nFlAjpfCR8CmvWLthVvjrOU3qtdHHeb/S
5G1/tF6bfo1UJ62YEdxvfE3zbiSIa7Ol2z0xDvAzQgfT2lRBdhh0IG9ly79ulNe8oTeu7GLutvxE
47YIsY8PGPR3me+2zSppp/qri01xS1N3sMd7tnAFs3O78wfvacFSt5JkDr8cOLbxavGX9hi74bhx
l7C7dFdzWO5VHdm+tnowxzRdewQLicCk43DjlH1wvRvMa6Y+a904jDDWqKpVQlv9DU0Z8EVK1zqa
tXIOndkxAtB+hUCcTmvXm3Hu+QY/zyza5nnKtPOKAZHlgMpa4kGQ06yVNMsCiWbMLyPUhygr+/lt
dOP7JA94WU1C/I/TGCZrnSOORj1ur9u5pXo573GI0huJTKzo1B1wA7XBfcBTGM8oybJ9rmi4WakW
suBU5flTEpT9W8/oyZlJ6bu5XpLHCjALdDFe7LiCgogIfd1sWFV6Z8SaKommnvTGG1pzP+dKPsZx
ZfbrrOGfDsQa94Xq6kufIBUnUsgXNCzxDSuk/FY3LDRo/j45+AaR0mosarbVtsihISuXQZtHhLb2
UaeTqtdx3Nb+LWxE56FO5Ye/dETr2mWC+WKk5hIFo8ljP1sSNm4mRLf7opzL19wkRBigz+4Cagjo
1R7oFuco1D9jnx+/tCFwK1kOW7Aqadf8RvWWZkYuwqmrkUM95Ek0wo5ZR2bSWsepO34HEWUy8Rv4
31Ab57NE5k0prS+zSwdvYWXKhRynzvEhqgAEhkWH154cc7ZPqfE+uanO9hXVjXely8kBLAwfJtP4
XgbN8ow7i3Z5DDz8cUTymo3pFvNrwa3C4pM/mtGS+8u9MbMxotQ+3vWWLi/1dU6yFz5X3ULQDYGO
WnGrIAjF5Btl5Fpu6jwWdGCKa/Cyvg6ywu1OoKeAQNWme72DkRaHpEGPusrApX1rejyi99RrKxub
nMdhTOJvNlfkl8BGUC9H2GiFJLJ8GSTlxrP4pZWBquIbamN+7eupnZ6W0SB2Cw2TA29/hgZk+ziI
Kar3qf+xO1preUm6INg2tIoT+FWiISX3H5WjVeoQ5rxbkgmAlE9pSVlNL3+Qf/4Hp4n462r66mWh
A9YlmGOi7vy1X7FlhZaXthjv8D+5LFeslOiJ5h2p9kZAkDl5typ7p3PrYBfu1nC6rZuKTeDHt+2w
bFSDx10bu3DJ15jUdv/8l/uLU+uXDeaX/+fq16Lg9+rD+YMNphJa1maMRty23Z3fMivGN9hg/vUf
As/BgUcFBd7/6wvgQiXl0AtcJbNMlpscgY1yCwtl++vH/NvV8X+4OoRDqcQf3pH/Rs/d11/ZR/1n
DMjvX/N3U4fzG8WfGCccdMTfDV9/s3UEwW+EvcLQo3OVwMgvx8ff+Z9kSKhMYgPguwJz4bUqggdZ
n4IXBSjKf7h+GakQ0iTBv6JK8kH5s7njWvgu+C1wx9ooa7jd//wpHSyVZktKD3FsL9PalmX54eYx
9tIBWypbc0K9ejWreYnUYEANKhI8317aVdSAx84UCVEXeMoz/eUjzd0vpN7fQzOfeV6HRcIiZTCq
9dTEPTm+pX6v3Njem56w7smFwpXMNXtcNEOaGou8YqxVYUkniRc8+lRWX7pp0Pem/qiajn4blRYv
PbHit6bItIEnCgDXrjDb6QM9sJpWmTLmhahlAl6D/hbawe3eT67kPVl8T42CB63dVdh1Z6uLCb3N
GSFsOZGCLsOB6nnKfKEJxgvzZmcFzqbEGWZHnR3mAnpGbu9kmDKdTmmcnuzc18GGPW/GmrIuoUkW
RtF8tqpt3xrYSHd4Tkw2SqU6JqEaPznj1G9On7llpINkPjJwy4e5zZMPK7UskFxsjypWbqymcfJD
jCRPFox3izs1Z+7yDRiQYJIdCNbR35VTVtwFdjU9sEpattft6qyaPSukATWxGCJds3vznHk3Wpl/
Bh4QWqvcrj4nbMore6qCM0hn5jEaph/tmSAu5iW1ccbZvomXVpSr2uCs4vZYEXKCB8dgGlnZLkrI
g15Agq3MxA0ThiDpnwITclzUQbl/sat2eBycK+EJChkukkKLb5lfxN96g4NBO7pyU9ehcRoXVqR9
TVqyIRweUZixnJZEDK8ltdIycsOqO41xJ4+M2PpniKyXMxf3RrFWJWcr7dTlpkXOytf1GHJIQP/X
t6UxwbwkWFRgUrmGJdVEXhxPN480C/zYew4yr4zGWEpsFzQJnWsQ8+IGET+7pG1hv1pY6B7CxeWn
2abfPQoiq9tBps5RWDDTAI40Kb26fcLxnxSx1Wt5M2IeuSRpVUZelU9vRp10B1aI4Q+kKBi3nokA
sRJ4xTPSGzK8sG5egG/1SWNgVbC9c+pkNWpgAA1nBQKz+KTVmuJAEkDFJjExq4dEepCHRf3E+1iQ
d1fp2Z9ydavEnB582AThRjQj2mxcO+hgc1Kt+bg2T4EtzXtcQQQxDMl/F03i3ErtDM2Gx3x7l/Og
yLAlVlzl36Za5E6OASaEQEazNyMSNAOdmfxfU4uk/1V5PuceYlA4meWpNtGl8DaCjCEbMSKx0idg
xpcZm+N8wLOV38jRO4sgL9at41PFamfotk4XPk4lV89GkR57i2MOraKM8Xr4WHJUVLQWe+FKuY/D
4JJKnTPRR70zY5KqM/POgQt86hHkd47M3ZVqFDwH0iSbMNYF3TYoeR3XyyVWqLxsXXX5PMWjXZ28
oTfzs58BdAgpDl8G89FZFIwWmJRe7d5ZQho349C9OPgfHowiCAtGSHvcY3o56KT2blmVI2v1BcHi
6dqDRBnHA75Naz/kpSTm5SZIj6p8GDssXOWYT5FT5FCO7BBGZcsbiYt4RRFIxnyX3pGbWg3EFVZm
n510TrVixneyDbkb/Fhuwsx68xhWKXXCrZFbq0ESKxAECPg2wMQnqZyXlF3YPma3EAleli22Y3Wf
mc5bOLTJGuARMsKojdt8ETGndO7W82C+1qJvOUUQSi/mr07pY7/wGsa9ecwzqweKGRbm1lTp82RD
tyjz5iXwZ39fBe2nyzu2IYx+MecOOh98mMTu7r0xz8+9rL8x+HJsmo8Y8M1tZTaPOgMLXE1+H43m
jOQ2Fnpt1aUuyDe1wY2fEnZGRys5KSgJ6yf1bmHPqUNnq2NPMcR2DgO9s2zNFkqRI1g5lm+ufTCd
hy7xnYw/r13eOFyoW2xaoAEJblt8jI4e7zZuwQ6fBhVZF2yLzQ42r7FziCpEPcP3HXaWHLhxg9kE
qHv7IOc5vDCCcxBAoisfyO+N917YfflNah6KLBHHpQrBxCnG6qh1J3G9zUrAogEfvyefSPCa6jKs
vDAyN0umqnXiJfNdCYh1NWvRPS/0jkeGi4pmhdmDS86CS4KC4E5rdVd1RRUhtVaPuozjB9eKnRX7
KBLzjTljBdHHMDZxCFh2+lFO8UeqTPlgtf54tqZwOmadsi9eFtaPw9hUUW97B8VqiOQ1H53cMF9d
xRLbNfifNJ+u6Gx+U6vwP8dJq0tghLiYhol1/7yE2wF3109PxVcr50YNy3Aae2oZYBwq5457jHHK
+8znTAuP+eKWBKikXxdHGz8msUGrBfyn0k+nLLm2EN+J0BXDhQ9hid3ELM+5ez0g1Z6/ybxFsV80
zz6Ox3Vv5d2+Wmz7XOJqXRvD3N67dNC7usMAJIzisQqx8Li9TxsNR/Stov9N8MlIC3g1yJcR++J6
O2cWZjq6DHZQBFlhaC88uGqc4b9k097reUROxeLtDdIpf2sz+fec/H/OyZRC/dM5uRn/MiT/+oK/
Dcmh+ZtwfZ9p+08Tcuj9hkh5zbr4gh4tXNH/yEvbv11JdvAYbGKTfN0/JmTSErZ3nblJAbGFv37V
v5KW+GstH0kMaiWg+pMwwGxt29eOyT+c4+aq7zXU3+Bgymo6GjkWt5FU3mWiJvKrqjWGKexIPjAm
N0m4p8bFnW1X3RukTcWN1lfGWSQ+aIO0nfXZAV36Uixc3keZTdNn2rMB3jeSGGUU19z/I8mycDuI
ONzEU+m/zG4/Pgwg29AqSCzGB7yG5ZfWs3vScgheUhAn3WopMZ6CCBHWjAaCBIg/cJ+GKBZI6+Um
T23JUrcOXQysle19wbEqf0C43idluWAymzQFT9K5kCUalvWg2/hnby/VfWLo2wKpGf9kneX4bWz5
4cSJfp0SWUWYPtOfMMxaMsKJC4ytm/xzy+KVkX+2FVd6MuGY6iDShsCpfvqVYTw0dY6G7esquaMc
Pt57TstyIAGXmkGvtZ2TldLayfZ9ESHbK2RuighpCfVitQF6lL4REob2ZAdVsFO+a/v4TvFLzCJN
75kY9m4zNMlNNpbJDtBMcHAtR+/MZmrt9VJV3mOVJgt+qjot/dU84wBdNcIaFmpwmXLWtdOEX7Mw
8RHgAfXZel99hTwHCHTEhTwMcUFYUAlvuQJLYcrIKTx2GFd5UPMoA1rRBjBnm5AHP03hF+1XMDzn
tLkpDFNxCiGJEoUZdYORQ6XyoyzH/iD8wIgaa+LFCUv4Uwas8ntcz6yigmQBKurNmNQT9izf6IJk
5TA4fXAEkoHYky7zRIA78UPGTi/u1wnmO3LfdXfPeqyLIMdiGGVvxi5jnFiXm5nqD31e2enKS6fk
HPTtT8V3GWg/g+dLXtJufo7kER0SjtRxrcjC9p91x9hxEyPRv8RUNO+1XcvNEs65vcd6oj9aEXKo
GDu9btra3YaGjX8zt6W9FU3IwWvKxHi/9CrJX6SJUV4/LEaQQawRQCH7nS90dhkJtZ5Zw8+i/OLd
tUYHY3yX8dpOOJoNdTKXbm5g+Xl+Fd8lijVtJRpkNafXiKmjx/wlrOck4GfESq7zcnl01IQ7v0Y8
inohaJKMa3Ela+EwrrlCCe1bPpxth56oqqi4vO0umhv2n0kxrvwa9jKVM81GmW1FylnE2zwtrtlc
MufAyyB9JHa1LguB+TFEmTbJJ0yNc0GtuSlH0z0trRNHs9kRzzTr+cabJK/7ME1sIDUs53UdkIlY
ObU0SVA0s7dWaqCZoINmnkGyOVhVB72f2ti9PYXjabChZI74TnbSHYYe18Iijx7+vwObmOoyi9oh
9dt47s7LazxAoXpYUi7MAjoulJVnYXAbKIPiK+gaZ517Hnb7LFdPxmCVd+U4+ZGqMdBlkyseSXxz
1wrYE3AuccKV6THSslSAbzsmQaQtlEo9FGeWQy+hA2E7Wbiwjca+yfvk4rEfhW0n8og0VB3lmald
ajSwjXeLx0qz8K6vdjM+wUJK16aew73fwFy2So8dtJVbF6/FdM3tiaQ2hr49HoZq4+HUItztqOGW
SIK5kVPOdg19+9UuHeebX5GMSgvmjokW84M/9P4TGstwbEevhNecKO4pjCncK8nAGZ/mMjWIHEWy
3JsFVy+xv/y8aO6NBTL7TUPD781AdfZpFEY4caJMpm1sLUPU12ZFTMBNIhYE8q4aICj6XRUcCXp8
mB5nGha9GgMt2Hc3lP0GtwKYPZsX5WHkAL2JFxgKrCJLXm3LzrlQGcLCzyybeYgEtgYhlU39RITE
qE8ZNKL7nHjwlzahWei6WDiIWObGDNqa4jh/IAccVN84jQTntE9wkye8/d9ynFuWO7DILab6Xugh
W89lYj7hyil/qtnp33yROI++nOoHUAXJZkZ53pbYX2710gOZMB0FGxBlY+MGVslNN82Gx8yxcZik
yv6wFR9p25bjabIk1ZqiVWBuXHGvlEvTy9VCrKpxfkxE5QX4g0R21+uQyZzD2km5CKJm6uaRzlXB
ziXgllkm99hW85sM1iYul8EPAG4FPixXO1nbeY9UQr5gOZhlm24rJCOEzzJ+TtnfpUD3XfXO+JdB
YzR0drJ0oW7ApEn4R2L6XvVDgVe/XZ5sbVs4HHK/I82U9XRTSPXMEt86LViVToQhAFyVnnmtgJfp
xfUG8Uhaz4K+mrewaOE1RPC90tdWtgq+nTedU9VcM9nXuz1P9OkjLdgZ2+kVKjFg2NuwM2f/YzkL
rNOhP7hd/9D/MqEn3S9Huim963A7c4TBrT7/sq7jh+myV4ezAJ72vvEGnkTF1e2+/DK+11cP/HB1
w4MYwBjfXj3ywdUtH19989DGuAWnuCWpz7k66xN47rsRs/04TXKHOzwBvousw1tZUn6CO9++Kkku
hv0hMdq1vHr4/60j/7+srYyo5ML/93TgkQKp4bOY/5gOFL9/0d+FZOyofihwm1xH2j/EA4PwN5fR
2eFBRQcaR8x/TMl2+Jtw2IphcSUWb12b1v5LR/Z+cxCQrzFghxTh9av+hSlZXJcZfzC3Qi6CeER/
KsNyiHpr/SUEDwkp7YIlTg70SQC/tIGYPIwiWbY2fUG7TDKdaPN7fs3Rtb8ideC0Quh3ur/p/Erv
bBaLO5QQ0Gl/eBn/hxWRa/E3/uVX44/DaYbFl8y8+VeFe1LuDGk+8PY+dOTmPuSxcR8s0Mg4F8du
sRID5FWiBs4moxChT9DejFbjBuDxHn8F1Gw/KPDcstu0s1/5r0trJHdzKqmEcFIl3iiK7uH2A/dZ
tjw6jGBdujneFCQsKCkYSHojuIFH+J/snUdzJEeaRH9R0FJEqmtpAY0GuoFLGoAmUstI/ev3RS1p
y27OksM5z4UcszGiqrKyIiM+d3++bKSRlV28MfNREgWqsPS2T4S5okNFUUE6rgMnbx78UOXzhnWD
0QlD2OAEu9nUw+p0OwEnaWiyhLVp9rVzh++zI9tFD4yd9CHScFIqBvdj2rwXc2EA/LNBpw1QhNI1
qQw2jj6qtLkbQivOT7iq8owEwpznjGttRFkoPCwKdNu04TNoZLFvk6U9NVFq7vveVh+JEbe3QeFM
GzdVZ5TIU43j6ItXJhPqIRxCT/Ud9oZ4OE0CckTiLUyscyaeN42056syinciwanEINWsHoQMXgw7
hYmT4C+jCDeP6a8Ja29l9M54LZiQ3lOxF0xrL57VdkyG6Srylkejj/Lblq4jbJUE2chxuGa08zMh
cS1h9QjqGGKVgw2O+buRuA+Gn9UPA+4ganj94s4ZFg/7md2a2TUPYWU/pRraP5kiuV2WZsu2zNo1
AWj/mRHnqoxtcP8a/I+CWe7qSxuA2VIRrthwbxddFjDZYb1FJBYre6FKYMLJfGTXPK5JMbj3XPWG
1qOs3VGWZJwi0w5OAQXhp/jSUhDqwoK6o7qg0iUGzWiCxMt6weFAlxzYuu6AJJ33PfKoQJC6DAGl
ACOhLkjI56HdWpfWBK673C3NiFWg1rUKmS5YsC36YjpdurDo+gVDFzGgVQ5nZ1T9lnRawCAVIA9u
rhLLA/bHRdc5xLrYob9UPLS67SG/ND+MPFBnokAUQjj8kTXWQ7EKfRJxGC3MNytKY5w3ukcCuO41
XaNy409Te5C1RDrqdPeEutRQhIz+jtbgpu2mGm3CjUvnQZQZKgtdwHMUhTpWU3hQqIIm58hiB/MG
Dla0rBhLiS/OpBjuAmrpjgEz/3NQO5UDPNfIj7TZt2pVmHl8FbGjO08xDl5b6qI5OeiT24DXFmI0
3Bw/lB/EM0fMHPnYonTX5VVA7wiXb2ky8lRpuLOrANegn4BwCYCXSQpoZTjs2SHa2CU7MOteaSTO
3ssq95h17VMQj8u7NywT2Bwlj1TUYVB2MfFtahP7JSvh+ALv0m9XtQ8KeFVEC+VHWdISwo1wvs1Y
YVrvtQy9oN84TYsducKJNNDPU0tas9ibrPDjejiahi4urmbaKaxVMA/DsYrcytmwreJknnJQu3U4
oLYAFCPrFtlkvHfbAToPJ99h4jiv8luAaxiyLJoxOXkPlWAXadbDpmaHfuOyHJxpi811ljMvnsOu
bMAu2l21nYDTXkOQaK4ETFe18bTOkGjFAQKUyDdmn8iNoRUJ9yJOtFqnoI4HI5kVx3eJNWZPtdYz
fK1sRHNfbCg0Yo95ET4clWUfadQhhyQXaYSjpHunkjkX3wDXI55MWkexLpKKd5FXopq84U5q1aVd
7OY0F+b4gg0TrU2rM6bWadjobxbhCkwsWsUxLoJOp7WdOICY741D++jYlZZ+hGPcUUMijtk8KO7H
eSrMg2pVdIcSX8OZnLssX1terF6pKsIMLqHUOftWi06hlp/iJmhAiJrTcN0h/KGF4iKOVzNFMzkT
oi6+FZMWs5xB8XqYaYdPFni0IRGPu8bD8OeKgJeIAmO5osLQ3qWznR7bzJq2zYiIxuIwHVMtrA1a
Yhsy7joWen7lGSPl1WzQDLfqNYcd0yDqXKqFOvOi2XmzpfU7hZTHzJzt38A2/dz5rnv53g4EQc+F
0QpOqTYfcjC9rYrdj9Rm+jz6EhRTM9nPiDL1Ma097y6wY5NXLT4s1CnuRCezbydRXwHBYM1x8qto
9kOEx+oYeMRuXUdAUzYLsfENYhR1LdOb2SElIsnK8R8sk3Vb8kuXq1rN+U3n1+4W0qwA3VaD1ghG
RB3fEK+p1k9b/MVn6TQyX6s6Rl91SEQPWnMlLONtWtpj9npj8p5rbZbblJIcothItvIi385ayVWY
nmPUVbs9275Wgx07RvY11eLJbT+LWW5QiQLd9whEfjOhHD27adeV20bryvIiMc8XuTmSWnpOLzJ0
d5Gk/dgbwXH5Wi+6iNZ4otoXsjbZM14Avi5MnDIdboUhs4fZcB+zKaRh5iKF29RHLCCrY/taXcRy
5tXWbZiVaD7Uwr/OWlXvtL6O4Mz3hfEX2V3AFni1nabgb6LKW1qfZy6E+ONp1d5vlHmlWM/4GWlV
P7oI/Gy8EPtzGnQ5C3lW9sY89kUJE9z7bNoItGlQn1IkSo+ZkC+YDCGWx2vQxpCjRdUUDwREupsq
Ted7+k4TFL4BwpirTEY/bU5zXq/UQ6S/PXZFzjVZgxhXgGNZVwkDYGeDYoBOMMqEVlunkMh5mnQf
Mvf4QEhr3v2gqTnGLCI4oRXgGGdoS5KmSKuAQ+vSyVU7tssR4oxXoTn07lVHJxc3ET1yxC/E4sH5
StOBvOwC6GtkIUnphsPdu2Z/0n61Ukp07wdbFnLf89SHQljRoGVwD4TboMrd05C2PArAG5TNgXSG
nDbTGMZY9TzJBqzKbf9xmky5gRVGQEYyDDz7bcZKGwfaRlu5eXrdxvR4rVnbyfWW/vTcAu5+QBv2
XhuwzNi3NcIhIxnxIc1QnPzKa8p9o1rmudBdoEHE5sIzo/Hifp9oZIRFvXVx8jVSIuo9ojSlIZN1
bkTGsfZTCBQlWPKVsnuA8RNCtt2dXX+2mFv+91z3753rTIuU4V+c6/hxv6kfT3WX/+R35UP+4hAj
BsTqO/oIZ3J6+c0fxFEFVBQcF9eXPuc7x/4/9YPj1e9+IF2mrTFI2ItcpvaEHv/ROY7D4h9PS6gd
IAhBypiuY/uW6/50kGvCzqd8dXLPhVVTYGZRX0Sbizky9Fj3StQdvyOL2O24ygq7Cm+qcma02jqG
QBFeOqYNjzmhElGclHLxB1KrNbUyPPghkwr24wOeS6rYlvomi4ljeruiHQo53nRGlsRsSyyPqS/E
JRzUu05Bdr0aZKM+MmLHZL4BgZiW8Dh4kUrOCblQUURUudaZZeEvi3m1XKLM9C3qXLNOny17i6C8
cVVOkKLWqeLRRsOcDkXnnKWaOw6BGXnnMHhRED9QYxmmmgxPhpRGzbKNMQoRtxa2KyteYnaX7XQJ
ZPPsI5xt65w2pH7/NmtK96XBgoMNkTw3JmAmiWiVu6qf8ftegt/pJQReXQLhnc6GZ0uRH1OdF3cV
yXHrEiI3dZ68IlieT/ONb7QgpYaM5iX+EV4PvWvfUkJuHDQxbNvpnPp0iawDl2ru+0uQ3bhk2i/x
dsQVou5IIhzELgH4UWfhS7EUd73Ox090oB6tdh73i07PB+zPTww8tdMIVgq7ewZxhzhPk+/cD859
egnis08XtwQi/P3kuO1B6cQ+Ilj5JV5I8S86z8/o1FsPeHvROYBSXUtnsL6KCwjA1UyASkb9JqiR
QQrP846D5gfkeHWHTdJDOzStst8KjXcYSYIyRbCXQ34BEcyaSSDmot75SS72mHqXo4yt5YONDvQB
NrCPiyYb9JpxUF1wB1KTD6Z+cQeTYMIgO8tFUvjt3/g55BBfC0f7lmExXuriGwrddXl8zZmpPOHZ
GPNq4/1vvzzqMoK5iVuZzANVF8sWerFpfPx3Rf13VlSLJY+F7v9fUa/flHr7iHv1a9f9sLD+9l/+
trC6wS8BQx2MXw4SIJMvJla/LazeRTsm1M28ytXrKiv478ZL6xdfcyQvaGzt4/whDm6hNWOyBTEZ
wMP6RwOzn8zB/GnTI4BoM67jxYwAk+kfReXAnl2R1YLC0CT/jKso2Au/An7i48n+w9X5VwOwHxf0
yyvpMjtWdde2TPunV6JDspTLZPJKFhsaEomvNQIxOP+4X//zV+I1eH5ID7TgpWr+D0I5J7ZwgatQ
H7oRC2LYG7dqYBzjNsvzP34hn4cTSDJezuC1frx4g5ebQdUu9YGkzGeWZ5+sUZ8p//5PXsbRqHa+
8T99R50bQwxzpvoQCsqlAh8ZjZMQdrMp+Q8uHfdqAMMU0IAP1u3HTxTVBnHJmE80wAS7mnTPKj0Y
/lVbpn/zofRf+mFQy1bBtXjw8T3pAfNP1w7Z3ReMLepDrNvY3J7WrWh6NsX8XA/wf//6Cv5kz9f3
nk/DIURWthLAFH76WAI7FL/NiiJx2lA3nqIQLfWbkORF8mb4RKITCRWcbFv3z29FOJq2QwYDmCZA
zx+vp9tW6JlxWR/qJqG0qSX84wQiexYp/+uvP6O+YH+6oI5nsSrgy+ZX/eNLLX3azwluyoOAq34o
+nreMv0NH//6Vf7FeuG7f3gVlqw/rhc+dKpBcAQ+IEM6Z2Z6z4BeyhOT2v/o0v3hlX66dGNWxNUA
3p2Hfj9v6Bt6o3IwX/8bPy/jzx8KNqFP3TvChqQZ7qfbAw3e8YuqLmheAzFcGwPE3LnuprtFFjOG
ToPyqqA1mcU6zsGAGISij6fRbqhoGxqH7jjwEjR6TPjq2qocP6hpgw2TYjHHXK8bLLPPGcvRMVrM
4br2iIW19aJc9oVVo3FrJmxBCFdGNlpr9lXOwZua4h5vowVgw6qODhbB16GgvG8sJucAuy1bVcDS
9yNi7CYj+BOt1cwJfJWVBHioWZPHrotLqrfzcttZXvkICk6eCCyOH03IKm92Lu/dNXmVVFZnYMHQ
m2OPWB4id45CkjGzSTC2rYUVyLci5ENnQ0cNQBDVt5FFH1fnSJr1Bls3Hpo9wTHQBl0AOpuygMYI
p22KLWgjWprEC4NPtxQsXEWKCdPrSmsN6p/G9YgCQMT/fk33kLnr4rqi4Dow7ZMEwrinCLs6m1Qm
Es0lF+MHhcDeZFhfYSY45yky09fIr/Jnd8wSzqd2/dK4hfWVhhhCeN5o1i81veML72kg4R17IEM4
sM/81iewqcmKIE7+jI/SOftCFfdCJN1ryKU5x2lT37p9+mmYfKd96lpfCz/5nNQYPtJAVx1HvTTG
kDY1vZFiyBZIoYb0MS64SxN3ekinRB5Z0Tt45EWyHyIA5GwDIF/kNJCdkgiCNMZKCtcjuw5uUzcq
Pxm2mTdmlXIR+9wpN/DMqAG43PY5pPgTrmbKLF0uGfwiPmZPpwCY7XldNDVMoMXiI0Vekr0GC30+
RUP4LMT+jC+kY4qwJuLq5vsEKkUNsm6ogw1AjOFbHNYi2FrmQOdfSaKB2bZRtleCSpqvviidL5TB
FZ9MGasTn3HelpTBrwzDh1OSmsFzxdzkCyAQ7h+nNRwqE9hiZ0yp46HagRwLrlosTyuCSXwFXThl
uC+smvSYiDKBu4q+TtW0/OyksVA3KXnELdhtAVDWlCo6+VjHzx24sGEPCzJ9C0aGOLjlh2smLKQH
k2DI9xRPTg8j+aNvS7tke6fuO+KyorWSXQoSatEIFFy7TE5HbCcUtb8vQa2+Wwu/LSnC2dxQGaae
BqB3L1EqnbM356yhU8WbbXthn1zGGYhhYyLWZsY34cRR9tqAET9dqjvbiTaOrE0/GWEH4O1d+8Qb
MXdmRLWlmBVVqnHhxjcRIhJadx5A9uQb6m0efVjtclLRrb9xYhruCKL02Saup/jXsg6cQ5m55F7o
nGYAa/bfajUjUpIkAJfXcyMso1+eGFd9qhCnRiOoDYdEvA/a6Neub71NrOgDbKxDVw3vfTzT/A4V
btuHtXvmUejdX6pLTYBb5Pjy4Xqgd2AbZfzOOSyFNCp62Vcf/sHZCGhDWugsjJappg57zDBkwAAk
KNvl3NSsingP8hrXX5/CFWVTuWsEv/qsR0Uc8PGtbJXO26VldSvGbthTwoh9WfK5rSJ9IzJDmpQ8
L6Zi5d/bQ2feVNFofqFfxD6RvuHVWFBf+yDM10Y+V2D8+PiOwky0KvwmuIXcOn5AjMgZrCvWnFhm
/r3pkp+UBlkih4WybVk/3Fh49wt5dxiZ7bwJGW0BKLR7/z6ssvbKHHvdQ6J3Wn3QNvucxgeyJymL
mEVVGGRCujqrisZyhYHOMs3xI3ZKvGegZAjYGNzBBlUVSX5r11Q9xaMNekQV9a1q9L66sqozdWbc
TGMTo50VplxnHlcnCYORIjIk1suqO8bJS5fB7TFGVqtB3yOOsZg3GVVcN6kzRbthRi3xSEVCYBWd
c5NGzk7JdFkPlW5NwZ+1RxShjXJxq6dk4gotXlhuSCO0a4l5fN3zDTP0N9pLk275ZaijcO27ZXkK
l764Vz1rj4hYPcaAH302FFxzJpo7myH+KoLhdGOHlvEemGitgCXZj1b9rQ8S5aBcA3ZtXAX7IojE
ddcmt3ZiD99EmqrbeYq76zBdviaGPX7Fs+5vfMx0e7mYzmEJkmVLKLe4rUUb3uXZi0dkdpPYMG4i
TZ3okid+z8/tYJBV9ytaaiKqJzvDrm/lrCwGoHO0Z3F/x8QGmcnjoZcFPA1FEufPTcnK25asOEbh
m1/AtdQABflK6/9dZF2pqBrhO9hx9mKw5E4aCihB8Mz51B8Ky5HtvoRXaZlxPa46KNz4UeEQ073F
IQ9YlZVCyTAjA6gbvZcBlBjItSV19TAIBsK8K4i5SbGyo6YzVk6IgW5VF9aTKgBvQH0rTqhoRr2u
GAidkA/6TW8Ws5VvwmaqPPc8j9ZU4PM18pb1D/JN+NCglY4bI0tjQgXJUMQnZuTYcFZWQcr+JIe+
KleIQTZSAnvxFmoMOXTvU81p7K98Zjm/1o4brcwk8o6T79HZMF76GxApsLWpS6sDjc0zpTJt191h
l2eSnsqeMjzlR+m2A4EsN4vdm/DwlKle/cwASVFN+eOY2lO+qk1wvnpzLUEVevNwKnOSOEltvEu/
P9RpCqFoxmRAX2YMdYvfFwvHcI/sKa5NuxTppvMI1QnqDfb8Ti2YzKnC14ZKcLAaymgA775lMSUc
Hj78rWVUVJN4jfkNZxoNHTyjzdUUUSNRSotC44Ck2g0/1+gjyj2zp6+JKozco2EqzYU44jg0/J0X
Faxv0mX5lhG7E05LhMFHGeTOpuYDH7J+LGARUbj8N2ld+0+bUTq7QHjbjsvgjrnBT5vRekoq4cs+
O8RFISETqOKzsvE+rEYAqAYkAMnWivwYly1Oze5GS8ArEyTFLR3JFgO+4o0HV3nyrYZGI4tzBun/
skCg72nPtpLgqmzTlgpYFWzRI5Nas3IcYjn8Bu2JYwpU2CJ8tKUh3xg2LgjO/GPPpMm7Bx/CchvC
g382kgTgkV4DSwhH/npctCHzrw8bmh3+45kmYB9BpBocuW1pWt2Ppw21kMHvlZEfGjYTG9ca0TGj
HskdbiIrvm5Dnm3Ia/QlscfKgrY6s/g5584uiHyawd8dWv8UUtXvh2mJSdWxPvj/fGilvZP1gPfT
FuYzBuhzm+meZY9obt4/hDOP/L++AvrL/uFQx81AIpdXQujS8/WfLoAcnCIa6/wwNGxIy5ACX7Nk
a1KWcXUW2LuPf/165r+6+4hvw4/VeYM/wQHLls2edLOcxbUBasqKSQujKgeqSrmxOoHMlSnuNRdU
yt3lEUwXi+nuY2uEs2XCRguz3HmrFvqlJ8Ue52/enz7F/nxBHHaUGheHxVZjEv94/oz6MUx5emWH
zgVY5whVrTqqaNejLb81iSdIRaLP+Wls7ZyWThuErNNfv4U/nbNRJggog1/hR8pX89M76HBGunVi
Jgd6UpO9gzvoXMvx75aBP00seBUGFZZLYNsikfLTKtAn/RC6ZZUcSCVQxwU+d10CPlg3FmlmmE4V
RHYIHTdxxqb3rz+g9edrzBYFXdo3AxNR9efjMHxcObT5GB8QOKOQcXcVXAnyka9Fz9ZYgRqdbwPh
BM+lnJ8zWA+fonbGbTcP2JC7im5Ivd6iIELe9e1t1FHgJfEEHNh/B1dpVarvNJeH3VGEioPr5d3/
N/n0N8kni9WR5fMv5tUJnZGQJN7+KAL+9l/9bu0MfpEUwjCppo6FoRyj5d9n1YHmlmo6gO8aeljs
8lq/z6qDX2yGFzwBHTYQFxLA76KgtDF30uzCgR1dMeAv/yNREP/mjz9/g1oFBEYoGxZv0MBI+uPP
3+Z2LzpZGmcIL1Xc9CTtXLGZ6JA+JJ051VtqFmh3xodcQ++BfG9vXerBfp1IMOHGWhLqVnE7X0/s
RgLqG+l5+zotOPafTfYFdAIq8z3yreipmCg7SSLX+TpI2V3DQQE0R59EuEsq0kTQeoR3HY38n+vB
pa1qL8hjHOiILs9eOpFDniBEt539DhQsnM+GaoAXSdfqiNgi6TzZWdh7V2ppFsL5uTviSJGF3X9P
l7kF9aYIOLjkbIOUDemsQKxjeNvYrWEzpLH7Fw5KIyolCGL4RHbiLCCHCq/eZXy3jxE2KQgoFof5
bZ2HyZMZz+zY47Fc1m2SDu4Ru4H67rVV8wiPDwIjVsK9NaXf84atfgJTmk7FJsGyOVjWnlqZLzPA
yjsXHj5Z6mC2r4HYh4XGNyZUdtlwWDn029vOFG9Tpts2jbQYjy2wOQ1ztrd0zOCeBPo0bJbYaxxw
80I9YDp0rgdyFFsg3p557LG8VaSAg/B5KXzvER5T+KXtZss/Ml60NVawdvIzDG9aBjxis9+GsY23
ggKkdcZuimvA2t/0U3lysUqcuxpffdkXEIEs7HoGjqd5PHd9R2hERHW89ch9PjRlJBNjH0YMhTMT
Qa5DhFxZ3QgrcVzKjefPwC9l2KQ7fw7DAygz61u92OSIF1p8vgS5R0Kpi9gFgLw3/Pw5gcNekv5B
TzS2PbvOSWzHDg6V2lt9Sq/DMY4c3FpFCg7WfIvU0kZ8cxARHAeEYqHk2mpqCXMhHLFwhkzIGHgc
k2F58OOQ9jbAZmTNqxE3LdR24GoY7WIXXlDbdzgW8wUA6ko51rjNl3BY0w5SA1LwvmSTsykc6xj1
7bUz+1R24tbyEmCMzYKqDgRSTkV48rJyR2udeqLH4X5iM7RqeZkdJ/+OapT5xTTGZed5SUiybH40
8lQdmzaOt4vbpFdNIfB8OOSYUCmtUyCI5mccC7ZKcF4toMudZJ8DbPSr5CzyeTkaDT9Ny82tp2C2
XsvOl+uGoOIqjTvBgS8ddlXpdUQVbKxnGJDe24rCexoYonPjepTbLYWxbet5X4lgrWTd7+SCOywT
zSYpBBUSjcAPW5t4QgHu/eoszTdmjdhzQyI3bmMsbHDbzF8b0h83PNSjq9KZSnbNc71v0uWxS/DR
oIWbq8FycN6ADL7j3afn1Jlx8UHMrI+mbfe/Uocyb/wYEIbHj+2AUYjRLE/vMlq6Q9U0nAmdx8bO
HzI/uSIKz5Smp0nFWr4kLlByQ+EpisYHGhSPJSh8jGk01aVc/ciN1/4gn1TT7P15uk4tQYbI6add
W+d0P4YLtLZQPlOeTnQRZsHGLPJfc2m0lMiOLtPqmLSMIBjTmCY9BtR/Np3DIpj413AMoGQURPfY
+ZJaZ9d7b5Cz3BZwqyjGHUburVqZ1OKCf7UUfQEiDvqD3+YfCPXJqrGM4OSyXJ76Fuwh7JL0hj73
9MCzP97wqzDvo7i5J1sDX5oPtVTlzURFxRvd38BK+hCAk49V7VxDz3pIrMY9VTXWfb6wdldPdcAI
IP5mCDUwOZ0+MQSbh8hTnD6TJl8RzZ3XjgiDE7sxe6tY1u87e6RCcXGDI5TEh9Bt76F0GTuWCf9c
Yf0nW5a53VfWlX5jDV44rGq7S2/oVhmI1mXdHjyaszOqpr9xIid+sKcpoCfAeFha0W1kWryoyIKI
FvQMM4pdqctVJzyIOFrVg3JpwdBHEnTHdJfaGVF0Uck36Bo3mR3zdCBgywQy2Cdp9yVnvLeziiV8
HLPxuhZNu6bRIH3yRPrkRAE9MGJ4U0vwzY2so9U7LvdxX++KnBAZW+6dGtsjNQZ7/CUhV7GR4COi
Zk/J7UdJ3GDrtIs6GJ31pQ69jBs442xckCQ9O5Su3MSm/dAH9VWu4mc3s0iS5pgIKIlZsdJumUa/
ygAcoS2xgeu1tBb+na/sPVyv6WHiq2N6MUTNmmXUf82oh/yWO74LJc7jpyYk80NoKJz4t0MDZt+3
up0zNBadHKm/agY6HmjMrOJ1Nuc+KJl+OcZVd+jq9DQkYbbvcoNKWmrCoGeIHQ+zfL2EAWc/juE4
SWQvPyS+XxZsDsw382LI+7iAeknOt7nOe0a1EECqbZ068XvNSGg9Wv0VIVSeCWP+ZErcJ2F1HQwL
D9Y0YALedo/DrG44RhQfw1QeAn/+hrc13w58HqbGVbaWjpech9k+mpwAdzIOfbqAHWe5mRwJdJE6
u3qD3dU8O4kDNUJALVZ9ZL+EVV8/2IaZAWltO/ympAQYK9GYekeymVFD1QIt63iu1clIV0hFfNA0
CYhCYuyvrKgM14lloV/2RrKC9PgUi1E/nkfaeYB5UC16MyJQP0MAKm+NqB6mjZxzySF4XtL+AYy5
fwxUtpymwX6SxALeIX+K6BAWZZ/tHG+0KYvMzZGUqazm4cBzli7jLvgoxHBnxlRCd3LsHpRT3o2l
IBueiftijvtbNOivCs4Ik363OtGx8NVXMv8CF+hkCTpbTT6eRm00ryyv8qD5oZBZzXYLc7AlSiqA
uVdDvHdzl9I4v87WBf0YKE/DCz0HalsaEBijYcye0W5IbyNSfLq9E216pwbBENv5G3Ck+ZFBKC0P
PTzizKEl2S+8Z88joipC19AO6fRLGZUGMW5D7QMvZwRno2hNGHbGHV8YZuvJzug7SViQA95eRIID
V+f3us3eZ0N4D0FQDl9tNWyNoI9vUHscJno8smnzMRkEJa0kPFC3OD2NNj8zuaA2uweYuagyujat
/NBlYQZ1w6u3fR9UD35BNoHlNu7v6Tn1D4vnNl/FEhyqbp6+DMg9OzNI4BAGS5Zc0e39vcn8D1bn
HBnSDTZ9G/ZPSWriDbMD+jMYZTujSLZM9nlAJIELxoLC39jRDHJRpdZNCfeGcLfTXKV4ild5p+Yr
HG/BYaxMGPdx85FHhbnupzwx7+p6IGro92ra2vivwQh3Y5xT6BSpHd7UjIeXEiU+s8A+R+7s7HL2
gs96WD0zvcx9Pa+bbTLutvle5o77joM+XjUL9MZVCPxDEIzYLj3X3EIpwp/NsBnJj6TsImi+YFhn
YzHmoKJNv2XbgxsI8k3BzgOtJBki8h2hWYzxuQUSssuKIXok6t215jUbrTU0hGdYTUcmRt+r0HX3
Te0tm6KrUV8gUh7DsrJWy+QEeNGMPd/ayUkJEQcJc468Iqs0yf516KCYW4uGSNahTV0i8/uWDOca
D/chliVIoLDuVrgT84Pd0YMTtynDTWPchq19k8ap/ZRIANR57frgtIuKDsS4YNofPM4L4Y+haR/a
eJB7w3zHeceGKQ2rbVqET2YEJjLXkEghMS/HdU2aomVYm4an1p3LLcbFA3GNYl2gPK3As5nrSlBA
nMhh42tEZ9VCwpU+0pFqGIcsWfw6knd12eDvDJ9LXAT1E1PCaos7qF45SXEeKUHbpKZfAI5ha5h3
QuaoiTXPxLw6VmTJgxFTshvZH3nZP1X17NwKd7nvCs4pFo653TSWct3WFFlJ6tTsmpyFaKdhh1va
eibZolZdXhRPdCFDbICxsp5mHNypiRGSCNg6jR10d/qIq6usWJ7QNKddpdjTJVWYfM9aCCuTtyDd
cJdPuUu4AHC4C0L6yTPzK9QUedNKBN6+KT/Z/Co87Wprpgu4YUEAaZLD7RSreLfkffHUyjTZ5Oiv
O0T8YCtp5mLTDTx3Fml+TeiaCCwWhF1gOM2N64fvhoKrE2QTo64xm6D0eMiQCnz5nHvsekzmkQBC
b0pAuzeMoNdF1YzrRbWoxNKYbxAGTnj1oG66wGm8YYA8EXjjFcC+7xXnjdwUL5a/vEU1JWym6q84
5s5cjGxHk/sx9LNhuwixz8Fc+BA0TKCZVyZF6Ycma++axD6XU8zyGDcQNWFl7eqa4+1gtfbe7iAX
VbqRIU3PUPh4gKYGSq7/5HixTWJveZu8/iPso/eqgovkV/Z93117VfhUEb6GEVBGr0JYw7qX+ZGy
Hrz6tncF0eKbX6OFBUG1z3g4rqzIr2/CkOCUKA3zioTKfTqyOxMqNTRIFt5U5kcGElY1sj0Td3Sx
DcSqi2nRsG4I1mDfWRoMQaR69n11bLmDX+eWyqiMWaQdEkqKbUu1DOJRtFexU7zkVVpUW/DpxQ2P
LLmspsrO2eBVaJ9W3Jb3Y6crFMUEpzt1s32aiAiogtUa8bpC53xhbqnLkmECAIVunsYepjs5jOHI
rjrDvhGXexmUclfPS3RG9Xd3bdl/mdsFwF0V3AZ+n96ViTA/nUT15yVO3FNt++3Byufs1FfhvHNG
2X6RJboGiAUaR4z0mugEB/zIIOYX0WSnqujKnhBoQMo61wyE5baBn7y3K8wc6cBpiR4+seuI3W5a
2GWhXZb7obTlJprgvhZaHQCmgf+YmMiqtIGtyd5fu3VKV1Wch7cunoaDl8/vftGD/rK8Ny/KuWJs
aq/LnnKyNp2PTjvAqR2HG7Oo2Fao2ONZHABRhOBOEZi9SQt6vxj1lWyD2gX4DH9eBQiJ/HYid2K7
x6l/J61UFztYKEBTuiPtmR/ZNx6BQNFyQDfITtMkt6zmM1+9U25zrBspE2UOU/5Dnwq55yjMxMWe
0pcB9jI7afKq1zyqeQqNnBZuZhWcS1XSOp2lcmOFYJupxFoLrChk1KwG9V4BII3y5KAyqT3UMIqz
ThnnLmu6k6rsz2bpr+cAqVifLawFUD+r+1a3Y9ylLV9jlbmrlBz8ljaCcU29l0nlRNJBZ/XFecRR
nViFBcyiuI5c75kIsSJ5ZzbrCVDfSk3TrjSNfTQy78BLzFnGieddnyX8KZ8YSJJ0vy5Vfe9WHXBl
qmdaXQsa2VumDJyzLLtcF4I+lZGQLq4JxjW2WhvxxKrsGOEhrv6HvTPrjRs7t/ZfCXLPBslNcpPA
yXdRc5VUpcGSLPUNIU+ch70589d/D2X7xHZOuhPg3BwgF0HgtuRSqarId693rWfllLpktcvQMp0G
PqlrknF4MrqWa6Rr6Q0D4Ideph8AVh99R92OLIKPSTNRk6nUFZfopzrsy53TjVuOWryTLXoC275h
xWXBtputzga4PiCjzNx0nVYcdW3dswQn2ELrYO9la6VwDXDQmcv3yqHzYjUMg7+zc+uBa+e9PUUT
z6hvt5k3cPLyB5R4joOtYRKtgsiMIkD9RkJVHagg6L/lh7Ktgrs0MnghfXdPqA+W8SjmRyIJtyRa
281YWzYAMhM7vktwSmuoKQzKxsbLJQWwoUwfCurlfEtdmtm+ynzvVVj2rs5fW6vYA+H/ons2vZQp
s8625nTdFMFGpeXaooBjw8LiS93ShEBE6/dYUViiWBcS5zLWGYAdRBUfrWROQWOXJVoACRjGFhwJ
aZXe6pgL9LrptDeua1ypN3A47JPBTF8jheeYx3sO5b2aNF/Enbxm7QpGv4ZC2Yyl3sRURA7KuyKM
eIWHZg3gpGAQA3i0Q8WJTtyywNDPloQlY02qw5wz673DvhuKiOfoY5Kr8NbnqgaJpbG0WzAaK/a7
S+tZ+2CwyGx2BSnwaUfN6qDXwoqR2jzOCBOXD7vDJ+MElrJXJb8jFySfZuMwmded9B06hUaZtdha
ggbF4utG539br99/ri6vxefmv5Z/+CPDBde5uP1/P/+x+frn6HO18HF/+gOupKSd7rrPerr/3HQ5
38o/9O0r/9W//Mvnf8k5brnmnyjxTQPHNKnr5Gct/u37vmvx/m/Uty+iPu7Rb4L7N994YIEjQ0/l
ZvDfIvyyRv6exAFixuxgLajngFyM+2+ReX9dRLHZRmvHqCaZTpAsF0X+BzN1Z7Z+3PZxdITNMp/N
Qk97kXLQoDwQPtLGjGL9EXuO+lhTj/UnqzaWCz/r/Q6GyoAlFJ5WeA74rH95dKRoejnqJjsSsJvP
MHTnnWE3fC7nosYw1cbmoVUuNjDbaheTgZoyB7C4XV5XnGMfyQfhOayihgZ0LukLBtBaoEpZaI+3
KIjZhrRd/UKTgp5tuhaTbr4KEzl1fC5rewsQZT5TQ2Ee+Cm5wE6xM2aXPi77zzIF8blWSTLvdCyC
ZpWCbrtXBtdRnYbj3h8G7KOSn7cWMUCC3glPlTvye/PKsbzmx3SxZQxl/SqCct6xjc1wThniOHVT
ys2GajZcwzno/U6/szDkkMJjwrOYT3mVPvWRiLzdEEgma7MPo2RbdNGouc3FhvsSmwGOmlXAyB9f
Va3IWNoPzNPDrYJKGVNN4g/RBUpADC49o2DtfohMb0czQEGyPCHhx5W8QTPbwMMX7tFylq+MrDiQ
z6PO6nKPbAoqzcg4ZXjT0h8TWo2MNha9S8LHIgcIIclXhRcSBmCJHH0o5im66eVUbStzJsrdyEnV
K7Qq/3nuyCBzRR6A05RK7jtv3rT8aVWZvf7opqq/SEZWiKxmJMCvCYszAD7dIcS8qPM76CL5HjqV
ebbIt2IS3dW696H55B73OiYS5aj6lqp7mzdMDcqs7ZJqbVAee9d70/jIjTR7NklErmRO9ZJwu4q+
jcz9bJRjeu83LcZW+qvB8hvBLi6t5NjCM3lJyYdT1RCzH5e6PIK8bE9OyOLcsvJ7gkrZXT+2JaVo
RiRpqlB7wxqAYVYwHIIJVoXu9QrSUvPBrazwvshiuRk5oR+zyMMJPLTFlTTzZttQj0TjWZIzjQOG
UoYV76OxCj56EWQfDqQ6ve0NT71GPbd+BpDJvASTz82pTS3jVMbwrzgqleadbtDIB0UKQtj5Q2rU
gF29qI7o0M4+LunXJ49Sq43DKh3+UegcI47VCOQw7LUYPtMW4r/OKJfboF4QHlwT2lfkxW06J1Sk
xsD5s3q46p3Yvclxge1EP+Pq8TCWHHTkZMcqsLxzWEnrZbQ7/2JRVMvIOIBOSLP8yC6Z9m+nah4a
sHk3YnAh1YlCXA3xNF5ygssHehXcO9w31gXzavqsyjh94RXN9+PYiauuos0ZehCBvtnJP9ZRS0to
qCN5SrSYaYRpew5VeGKKhL6SVVj7kommLXLsc0j2hhiTsz9pAXcZwBjjDB/7fNTUFdZ+kpyoNRc3
HYLINaTw5D3gh7EndTeY5zrrk3MLZ+mhwxVElRMFbYJ+n60xJsELamqKXc1rr1q3CowtQnl6Is47
2zuriIGAwKA6Uj4x7NvZjDZmGvg7rXr3C7RRtWc5P70fUzvbIIRSFFoXx9YNzzm5+g32X5NS1mV9
VkZHO6ivJnepEQwEg7HTferKAexGVuYHM0LeL6EaoCk2PTSVUu7s2Bw38+ipD3UIl8xUQ0KQEZeX
VzrDXVpx7I0zfzpUuhN34TRMzx2G4I9uaPV3/ELCGzgG3Xs2ANbi2S02fE7aTUVr3WEgH7cnTu/h
9u4qCAuJzve87HxajEHtApnVnwS5yv3sF6gXY0iByehR2K0K3d4C4MPF1BeTx2aEPLzPUf7LTD2k
sSI93vFW5iCF4PFQj1l/xjV/W6NTXmx6259tKvD2M6iO3Sgmo1+ZU2KevSQzz0GbBReDzd3dNPa0
T0HxDa6ranHK5uNNrjqi0xYf1FNHIfpmRmAu1uHQMjRTdAFdhiNN5Ht4mztRnjuFVCQFlxrU1iuD
bveTrcib0r/i2muT+NG6Ud70MU6HkbOq4WvQFU2aHhqcwB/YVLLUS7MT9xLQmqqyf085sh9zgBl7
Ra77wdIpGXXZygsYZIS0TlEmSH2VemzKLkBqlvO5ZzB9rauOFTEW1Ps8qVAT+fTI63IYpk8Tih+l
75HCQFy6w4nUdr8PG6u/9K0WJzu3S2KLSj0NGGNvR5fzx+T0814kY3zHna1+8YKu+uC3pfwyJVnL
ogVkIibu6BPqR0px1oyOh014wKp4NY2UXpB9axEa+TnXgdFwUqDxg+B6k8NkxG0JAsMeADl4s5Ge
8thR4BvLdltJCDW+W9A143pp9qV0LHi6Qa/e+6Cuva1TRcUHEUX+vlRjeAZH6l/1PjV04Iw1YFEf
STzD9jnZ3N9Q81pQDY6Jn94vmnNmTe228xuE6crAdNoa7MKcDK08l5xkgdO/98kwYHNGV2Z1aLCj
b8TQ3dH27l+T8Z8+m6LLu8Vqze2asEZ0BSbTeIhjl4wt1Mj9mLHcYeY20nK5aNe4K2calFrTr27Y
o4pLwv6WyxLRjczPJ/j9NBztZYtAx3sCzM3aDuAvFzA011g8/dfMnOudmYhXjG8V7KHSfecjhK8g
gQrwx4HDZXCyKU/HOEB363l5AU+K7pH93AKCho66ITVrn3H3psfIxiekY/rNqsgWjxIo23aUNHMo
Vbl7AzQj5Ske/UFsf4BHJvDZK1Ef2aU0d9KNnI9trMGAwtiAxTr0wTvLxZAAkMWme0tbD+RSYoez
au3cZqEK8eH1Y3CXR6XcY2Cu1oMprv1QUw7oFY6JiwJ51vHGU9DaPr1UhvqMB9qGMzohQ8MTkgcW
XxSn0mYHnWBqbqk+q28XFP8BR5cN3gjxYXZZ7QwDvcf70NLyPbOA/TBSjoAnlAjmF78wupcCDPou
zOpnKtPklnr5OwBETcrzM6GOM6c0eEcHtJS0TbHM1to4etgukjUxLuhb0lDzx6TWBVG7JBxOdke/
UsXtbULC4q3pcJxKM/c2ZDbdWQk3a6rRnZSttpYUpquZ+QMnRHcRUac4dOun0tTFTY9hpF6HrKr2
3O/KXY/PE4WAY5mRWPJgV7l/Iy05cleQyQsDmofanCKmqyk8dHUassHOgJtIC2bU0c0jePyEom6H
qsajoJ0REr00K8bXvpm24BKHe0+DlBpmKLyeOZU3KCAsR3Phad4cgURWnWPUz8ymv4LLCsYbhmmA
GCzAW9sc3vVmHj2aWZU/OjYzoINZwYGtrSi0y9rgas48ppXIDY8mlbiYU034LOgi3MGQq8MjNjaU
ojES6SltF6JR0ltJx4hJkRDnzqj5LEgE0SaAPjNZ2BSE8q/Dni6+sfX1Caa3uqOcW5wRaKdLoBCB
AxDo6zZS4ykuyTxHDP7PMwp76ngPkYcXurOTS5kgeObCORWZtH5P8NihsdC5oEKsFCtZeM+UhdrH
yZAl4elYbFRnNNtazK+gMZBNjDu/RkwM4t7b5LNFlZFiM1S15bA3hYFlH7s7ZX72VZJbVOCl0SMv
C6UduEPXnJK7jcgZbow8oSIiAZviOi9Ww0KU9nEaZrMs32SZjw5Z5PxiioE9RIE0gTerXlWSVBkb
c8Huz99RazadWHjcxJNjPwld0t7lj5DVTZgAO0uyh56NccZ12YEVpiycxWixl4g3qzlJxctk2COi
J4YIYE37IHTlDS1R2br2yuxc8vZ7NRpJrxROm6JtvENNGuaEeG6eaZJINn0EBWH2Nbc5+lmOSS39
3dS085pqM3c9OeAX6qqNLqWRc2fP0unGNXlykKG3ydwWnBNqgMVejcPjB+/a7VfH51/w5txWSdk2
f/vrPx5LQQ8KAtKOkOC1xS/+yDhEukg6PzmmRcOxzhglq5HZ5yrtdpn3zqFo+mPNLAV+sjOzP4mT
/mqSJUBqeyZwQeGDb7eCXx4cFxlbmLlOjtZY6Y9zqstr+C4x4Ycgu//j5/mr25SHoheH/y2nX/8f
epUSXFjeGBc8VG2rEsSMT9FWOUXV5z9+nH+wWi8P5EgYwpYNxcPzll/4D+f8rJomXDAyOtIFNu3I
IzlHrxvtbV4m7a3SWRZc90HMRn5yitda4oTmqhIBkArpPlxV7PTK7duP9L+tDJ2Tj7pqqi/tz1rQ
m77zd6Ho/5J+BC4A+so/d3JePn/Qr032s5Hz6zd9E48C9zfc8mhECCieSXfajzQXB5oLlnrPx5e5
ODL/28cpqKDHZu97EvkIgCdv62+SkmP+O75NPEI/yzgmU5TpWg4paFN4Lj/Yz2+uXHQGKIy4vxbF
HAC5mKET22jGgu6UqbzuZeJMHG0SqOpMBGy4FvjQ8OD62js2cxu+yws/nFclP/5ZW6l3w73cux5T
FDB2ika9thswTStbaIwic9I9O01RXLQvVbrp7aDbBa2fXOzRx3CElY2lbT/b29qKmzUuGXFpo8Il
kGqqndn7xW2WmeVtOwzdfUBajt3KFGVPuAKHk2Pg7VuN2iufOTGFZADipVPRr4L7PPaLe223nKKz
+QhFfmSRJ6NbT7nzPeE6fc9tEJAfFEraqVqANINoT7TYz6yfYPISxh23zhuoF5Jz/tAt9F4p4fhC
pQSHBaV9vCUF0Nx60ovfg97uprW5cIBFBBE4iKX1TroLJXj00m1vOqCDDbMcr3UETxjc1iMXdBDD
lmVj5XF6yMOkpuYHeLAAgcESZxAScYEsrGJzoRarpEypHa7d5vfkDWuseA0f84V17A/QC42Ff6wL
LiireKEi5wsfOS1pGGTIhZpsL/xkA5AyiyK4dumYYf6EstyQwz6YQwWsOS6763KhMcdvYOZ2YTRP
LbTmbAyydctUSsPk2Bwmrn1nqczh2llIz1y/xCuCW3XCq9G+w60PErpY6NClXWMI0jGWUTCFHY1e
cKSVJY1NGeblHfFI8a5deNMYmfMvE/e5B3uhUXsLlxpQqnERidxFrtk+87sCX43qGdySlCyehYaj
zYhCAS2TEVIV7OvBhIINFnD8pIamuWFOrq7ThZZNAos4ZvoG0UY2Cj7iXez0mvkFr5jxhtweF/q2
s3C4y2ZBcnsLnXtaON001rAlA4XPZt95pffMvyo5Ie7xYNcXR9M92S3Ub8OG/x0vJHCIoQQ4+4UP
Xi+k8DyCGW4u9PB04YibNTNPsrDFM8b3mqwaxHHWvMDHw6gBRK7eoOTcfborqrAkTnSY5UnGfVUU
YbpJjdx9ZsNqvtcL5dwDXLuNHcjniayBoFe16u+0Ec0vKq9tl6mnHq9qN4keAs5aNwusUvt1tO97
Wd4mZtPec663t5krWib2fmYVQnmbpGBGLe0HLSZVr4EUumqwGkH9973wyO4aOhDGnKNLM2i+wsjI
eBaOaiTPq8PiictIfTuVqERlpMwt7WXuNjFq8wzgk6ENwaheU8jtb5nv1A0Fb9GNjh174ylP/J4n
ORMon+3xfRPG5NsoDZ7eeR5FbWuSYgbxYSs+uF5YnLq5R9MrDKJ3695Qbr8rUdxuiPrjrKTZJysu
VDZFT9IqOY9KrwrrtaNUyJUk4RA1F9WnnHCLv+q8YjyLWRYTL42bZGRMe+Mp6htiWanlgnjLjYgi
vMRKySimZHh30LJnHHd+Pd7ZuWm91zTj0MbAMrtWtDNXrjmeLYw0I9KriAru3jtNqLNYgJ6T50fI
DoSp3oXsASfvMZJF3d63Iu56zKnE68vTXNs4mtetjx+03ji9nQ3vdDpG/kcnysK4xHuem4P7WPTp
oOTWrzFs7Azw/+mnSda1lSG+Wlpz4+Lm9p854M8SHUgPBN7++Rxwoz9HVfnTCunrt3ybAsgO/sat
n8wEJzk2KEtU6TvTzYb35gnfh/YWUNm5DAjf4xzebwCqsZBxs+Z2/bZk+j4GWDDeAkdKZgRmRQ+M
9/c12reRnQ3c17Xa/zDCC/uX7Q6DyZJydG32XoKanLcg0o8zJ5VO2dAFyW2aBVgw2UqaeJc0vNyb
IKwdB4Sj0s2+yuER7AggWYHLJjXx2N/01TBeFMM5H7JMca1AsV9wwX5u5ON71wfhYa4hHS8O1TI7
ALc1h9s2V+YnyEMDcCPZlIm/1m9NtDYUaMp/K5ruqPmqArCPRazSU5GW1hcRkbWjeEL5H4ylCXfk
k4RF3lGrqoq4d7cyvycMF1LyQpUuHWu0wVM4Tzu18LoOe7QuqAHIa+2uZuEYj9I0PvhLU2+xdPZi
3pMXb+nxxViTXqMZJEf44N3vNK7bW4dLN1W8pRff67dq4GZpCe47fLCb2h4KvRU1z3jld7QkbBuu
v5vAjOMrFWa7CN4u5+TB+5AMlBQ3vRenF5cswobNpLxJtEmidULvg9OIgQ9+ZLy4loMxwDQGAR1P
pQtcdMMrMT2HEyliwwwgMgDcjN5JR4QBpWWUDK2BE/THhI64q3kYx2cUTIvWD0ymx6gU/TYgSVAy
YKQYZiUsI8CeiajfT3rU6yhSabP2gQGdjKY0YUK4PvCzIpyBAWSD7DClOrwlWDEwhlER3swb9i6N
ftv5v7TdpLxbngktlTYB9XEDfmPcJGaHMcXUHtfpNP4iNa3ZgEayQ5M43W6IBDRRlZCtrmJ5p2Zn
jGBrZ9HGntrqjjoQfZoqzupmoaw7Ym4DakrhnUKHXSEFBjR7D3VgbSDJ0vj9Vv4dT1UByzYCWwEk
pgQ66yCETGezJKtan+zMGfyaDDH8VWSvtEADKtgi1rdOpuLqOOMncGBLMy2UK9yNnl51hEAg2dEE
lKxYOfk+BdXM184GBkOCP6shyUCXRC/fFXWJ5iENMkhPpMLBi7pVY26mOPCwK5oxUgH+ddlsPNQW
BqYq1MG1V0fxp0LJqSb0LDMJcXUqjOuem3azDtEXLuAYkuseSvyVF5bDKxXdWBmyZui2E2Hi6ThS
JeRis7JLtlg0VMSkZQChHALTwRTbIrySI58jo4WXU8hdGSXJbTJCSF3HqsduW3HT5pMdUoGMU3DC
WqPTqhsowwD/dD0zwyvwJ45YU3qHslEDv7GoLTf0DC2/DBirwV03a110hTyPczFc0M/NPSfYbhOz
HGU0ZmvZU3LBSis3ZIL6X+U9yPkwjyEim57eFLk/PNtM1/uW/V50cszmnoxLOt8FnfERL27JZ8rw
YCj4dCq5l7YSzbwD1Vy0u6ibqucxrExn5U9d/DDPvl3tnbDWJUkOh2zqknxpD1yJpncO+8PqaLte
i1c+z20PqgTG4+MbIUhUtf4yGM6j23n+NVmuZn7XZ7TUH4YstiqiT9O48WvDuhINsswcpvadUw5L
qt8J0mKbRlzN3A4GZDapdD+Pwj9h956yjT8Y43g9WkN1JWlImWlE0tyiAftvcysK4fvwWlW7qKZ2
2p4dcWcwyvQ70VGk5wWpfVVR1LUVfgoexkjqIt448cjiZXaSjSlym9c5c6L0g1YyfU3ZezwKnfcv
y2ZMb3XlOHzWnLHfGOkstoXlGe1RR5Gz5jhIGMRjdNVXfIGDndGojXxFGraeCLf6MxQD0JsUw6M2
SLc2Vylm9h5yLEEYG7oEyV9PRyRr+ro/EJoQ1Tbk8MDBrnIJqZ6rsu6AGzDzP1hTJJ76YX7v8BZu
scmN5GfB09oHzx/knUcCaxO14YRdOlZHCcff3JZzi/BhuAAnqnEY78uQvsEc/ke/KmiJsM4DBJDz
3M4kL3xViWfVjs/s2Ppg1XrJjAkrCXOKiXqzpXWlT8fuXGDtucyT1dzjZMD6WnH/iu4Ac4eaXkSH
HNR0KAQ7Hw5IEGmi8KQarhoXyOjfMuX/maf+bJ4i7Ykw8c/nqcvn4S/nz2Pysfpppvr6bd9nKnNR
SchHLnhB76eILPRElBXh4dohHS6Xvr/vM5WQi7Qi6D21MdJI8UNLoLB+ExxcUGNI+JNodf4tt477
i15IHzcPD7nacdFvAhfh5icZT/FWmoeoTK81pq7p1akcOLelI1sHOiiXpAButh7S6ZCIqimMY2XH
+LQXvkV5qAZykKjt0yfN2oIDplm765FzyXw1gv34rHQuN5wPPT2rQ9lG3NjJXOTD5LxDHYa2GlHD
RUql+ZRjb8hZv5KBdLcZg02MOzoxWnnXV11PKJcoO4m9d+KNG+cxn5gvuRjyZFqRDMXeo/GNlsUp
8ZeGWV8aLJYKd4J6Fs1USMXXXs/xyn8X23JeYpCmL4DuWDgVQayw1CpwEaAZW1sflSA33ydKtnO3
L+ve55oCRYMEMRH+DC+jqT7S6KZ3UtXTrWvnJQWk05Dyrd5kzDAq2cSc/3Og+ZeMcQKz0B9/APvX
Tz/Lml+/5fuHz0K75MMjAGF8Q5/+/UDDO/37CQZetSmFlPTsuIBXF5b1txOMcPkr1/M5YQP6e9M4
fzmx/NEJBi/eL8Kmt3ycgUDAyghoB10+8j+q5nHL/a3UtTjLsJFP0+C4x0lYpELdOV+GMJB3+Far
E0sEihgqS5Efmok1DR5Ohc5u1LUbmp397MZzdqlkrpndiWgRAK4VOkhHWeWT6J3+uc1ACLURtfJx
PdkITL2PvlfTm77hLFECR6P/+55ynOql7MP+ZtZByNxilAOEm1lLAuLsYXcJ0Z2D1CnuUpjw3UpS
tLX3An7EVU0fb8ZEXjlsSScx3jrTJL1dPOIVO7A2mLvNmKWQATu2syvc7dknCPPqJoncvsAuU4w3
YVhhEqByhefODQ9HFRS8TB6rSTt0ElndWO8RH/hb0RDfOnV+NGHMctV0jADNpZuimEaMbvyA1ZUT
zvAMUSYKcWeTNLgLmKruZ8DPN3RVrmoqbNrNEBd+tA6pTting5aHIshLtYZoONO8iRB3i1yblRs4
f6R0zyKzH4FRtHKmOhWqY6sOoeUm3b4IbTINe9ZHWbSTOjFnMPVpoUtzncHHvwg5F6W1hnBhHJ3G
qmD/1ZEisZdCNi0pNki+njubOncacd9nFKnrt8Op7yZhP14y1TtBuEWB1QEbM/I9O3Qcn5IkgW8w
IiIap+FNaE0GE2plQedym1awWFFdL9vrBkGWOmhMd7I6mM1ghaA3MfZvlNP0yxtHzoeZ5S82ppFC
Coz13pD3p7btutq8WFORtoKMftMwCMGIHOyhsZ4jNjf2/IJaNJX6UzuotsA2zNU6D+/+c8H7Fy94
wR+2ES8Tx+G1qNmdahZ2X+3Fx09/+6stgDLzH16b9m9/NaT5m4cJ9o3IsXh+v4k40v7NxZ1r48sl
JrTAOf5+CWQBBDwKWyqwom9o6e8ijv0bgwFfzjzCpMAS898RcX6ZNwAFk/ATHvhULqlL0/HPF0Cc
/xTw+rz9spKcg5g5dNpe9PTDXeB/UIp4ivVP0J/lQQIu+QtCm/9b1ks/6ESwC406CPz5gNVHrTjM
zptY9nKNza3d/vFDcWv4h4daBijJ6CSZ5n55qArQqUojIO9jn3BayJPsyrbJlQAPJpJHIfuhIK+2
H2fXWZEPrv7k4f/h10naARA37m3LcgWYlZ+fKflr3x08G7tLOTzYlLz5eHL++Bku/8RPv8zlIWjF
kgG7OHDIv0yIWhtTZ4aWOrjW8DC64qkJrGrdMbjSMqI+//GDiaV9+9eHc9gos4N0yAoEJormj68d
pDsMP6AvDvhK1QlLqQXeLqCWIXOR0/PeeXTeMHhOpBYkHkVxBdyggDmuQL3TG3ZfCU0PEWuKGIjn
kbgniL2+6gPSNm/oPRRzMHy2skDy0RMFnC4gK58W4oOdDnsU9RZXmY/zWrem/UR4qF7Mv3Q9EcEW
l1h1wQaujNjA8xqfpjTU14kXDdFKsCfjyKuC4sHDavM+mZZKl0Jjh4wq98Zty+zeWzQ8iu0Kalax
QXR9aa0Q3MPNQvBbsRRVO9S6+chK4Ey2icN1UXxxUAyrxPlIav6u1Qg0g+MXp9ocf4+wUvIQKVVD
Lv9mAZ5mk1ECts/UAlaloMtt0uGzjgOOqml8U0Nv3yQwyLeOXXRbdmreZSTIjAPPC0/c056kYYWn
NE4gRzWAFpK+/0x/cgDTtaGD1UpTbOAqemg9kCKdzyIw6KONhLVIVDrsD/iOw21qjvG5bNx1F6OK
hT4QFRe/eLYd4CHQ8DpMUYAnOoVHkVSSakAJwDtm+FpTWCavazNNAfbUVmjtylFr79EppfE+znqa
oSuIK1t/HO2Hysr6q1wn1D8LziyJ1m3Bq+rGV2Gh9BkR2N3apcp22GV4ixQqvVVVNa3TobS2/dTZ
uz7JzSenysDe9Wokm5TY3UuXmNBE1uZkXRuzjB6SWEGYTGAChnjSNrHyFht3YgXHGeLkNaWB+q6e
S31b6OY6hHXzgpmrfXCIKh9IBVlnaxTeoSh5L5CtSXZdW457qsxfaPt1ibQlREpTKUbgWUlwZ4I+
3IMk02e0sOp2YaHaTTedcXDXak3thLnjNKZeKm/pbMc5zH52dJO9DpzuCuMZ+PU5RuKUDfq3qFjY
tdLC8hnhGc1i0A/u+7FHuSrCZc4c7uopeyTdzea3T+FBkoO+wtWTrZK4bzicUV5ihIO1twW9HZYJ
V45Weefo1o26mioTQK8ZudVNMXHf4B1tU5aLFmHeiVBNrw3euTUdvOzro9S44vxnAwwMiGkhldD+
W5TZDheg3ChT8WhRJohNBZir15U9woqp44k6Rj988bO2RGWEQh2F4XA1QoBcy0X880gkwPI1Qz77
BWc+B6HHoeV7XbgZB1cvH044ga3rMRD+Lky94KkirM3mNyk3noxfRSjeBzQTgRxrzXvkRvNg9+J3
UEHXhp9H77JFrmMnz2c7mU+tQ5d5Hy6NhA5cj5BSQXKOFqiHOT0bjSK+qsJ8U6r5UxL5cHVik8Zt
n9L5Y0idx9YyzDvSvrt2pOY9NXAVV0FNfQkYVJyZnnrUliGLVdMMxqaGcLzrcGO+Nn0O7SGmTawZ
d2CbxYPr1sG6tDJCBKXsm9vOqMUr123/mBSDIB1Ofdy4bEzjmJgfWbl6voR51mLuRpp/rCyfbrPK
nXEjBczFtvuiqwGiTuAbq8EPq3VehwT/TIoI/XIfcwOA4mP27SqKihDjmVVemsI/5r39CHOdLHdo
kefEfQeb14CuY4SbMDP8cxRmn8MxADmtmq3sbOe1M52a84Dob2oMFwGwZj57XBK8m2RiUUxBa36E
x60PwmfBWQ3z8IyeRnsUkEquJDg2J3YPfIBIDI/pl4BF83trUOYDgHPnTsyph48usNZWXqQN0l4u
9jKP262HvZHPiTd+4sBgLI03Ob/mcp1hvnxywfEepgBzLuv2fCGEjQ4nAq4eua84dM3Suc5FMih0
57ln6e8bB6JPHolG+VHSE0aZOJDhjQrdlLijLx/yZrT2JRn5rbadifD2lBzQ9BEcvCA+ECaBOjl2
7sFtXffGSyzQnUYU/e67WyiU0z6fYn79fTw+Wly5NoS2fLwTU/4gfPybrmnhPTdof0Em9rYeWNH3
LfGg30cWNhdPe/P7phQbuNxgrNJa60tn1S3Eg5R3Hhiug5MRY4UgZmy4eX4ps4ZmavxaO4IXzRE0
7XDsU8E14ytBlijkwpO1F7bs263+P7Lin8qKzOY/TEVL9PDbJL8kFv/210ul2/gv61dd5Un5i7rx
9q3fp3z3NweJWxJqX6b6N/3w26TvO4iEy/jP0mLpyhCM2d/EDuFR3EVs32eBKmy+jXnvu9ghfuNL
LfLUIuBtFLj/1qTP9PvLKEfZjI3OgcphUxUj5CKG/DCGy4xSAp1j6sGbC1/fCpbMEm2u0M3tXuNA
afuaHZ5vUg97DIkAO8fSLmHDenPTgVcYiLXuxDwW2bZyq0hhDqoskDNsaAtzZcai+VQkrn+NU8w5
Yiu1LnzkKTJwiMVj8Oc2CUpDLBVNXAYHaL10WOYYXfGU+ddBHCJ9ND7If3MO9RbeFGhbZgP/2oq5
VpG3si4FBQLluiojz1t19JrUezunjXDbZMbyLSIk9pHh2rm1VRs8dXg6iO7WJrNj2/jjfQQx5KlI
rPFeE9I+hlnBZUzUo9Q0IpRZRcJPVz6padl8anzTAu9UsG2w4hJsPGWSCbzzabwFJk12MFtQ5qsa
9hgBBDvSB9MS1sOi7r5KG5h6VRndQfSxeJwHf7wtBczxRphVsyLMa10iW/H8MWKGT6lHeTyXr6Sm
0ixIwcxhKms+pTrhN1A6uOOTJq9fuImb/WoUmi9zRqu6KirXfZ2iBQHcRfwAHAj4aQfgLbemiOyH
NFy2h52gfwZ30sizdjIe08/+P3tntty2lXbtK0IKe2M+JQFOoiZqsn2Cki0b87Qx4+r/B3Lyle1O
nOr/uLuqU912JJIACLzDWs8y6o95qvPZwSHDB+5H3bixTRgiZezEN0ampWfE3wKYQDJdp2EyHI3K
A4kNWGmV1q/HE1wAO7JiKrBkcF3zJ99PKJGBGf51aOjPsl/PMJXddMcpbdsPoKHn6TyiT2X7mlHh
+7hLsuReKyQfocKeDmB6iPmn2+b5srXynuMyphrvMZ40DJyMqjVr62hOtMLRCwLI6vWR96Ls1jR2
ebFoQDPG5Vsc9hwJfSi95zkfL93SWrsZKx27qzCBTijb9B5Lp2diQ2k0UGWFfCxNLsDVoslVW3Ch
Zyy2wh0GTn7TEkr+6cTI4ngnXETo0MDlc9Omt+kGrgapWs6sZ3SOEXizZWDbFyyycsdhZ4gdhYtP
I0nGDwcG9mDf6+4NMe8YBXpXi5t4bPgSOt7ECa5qlBYox6J1OJ/WyMdLSAbJNvOgLwQDl6i9IdUM
+xPaAvPwvoPUCIQzwGUZvO9k6YmAKDISFQwd8BS0LAYYm1D07ds0mbxkiYWHUf96ncyMDj/26yly
DSgBhYVzyBUtv6xr9GQP4NYL0LMn+3kYvKA2Rf0RGEP4/H4JJ5rD8c3I0KjWLzu6rvpjaA8kOYAc
6rcjsOW7ibXaXUFOw5UZoy3cSdv08C96HLiuqg1jW+cuF0yP6+EqL23++P0r0RPSugdow8GDUsXJ
1rlxMPFvPkIHU4fGWreZdk9yhTlWIXE8OvGUdQuzfpM25BLkyuHLaZO4Fyw0MXBXrHGgTSj4ODrB
Ht/XiKsgku+DrnOBaZDK4cpB5AL/Y4rHQXZ8an3hDkJ/bByJz/DOY5V756WB6LNBYMElUUG5A8WE
RQxui0PC6l3aDJHja6qduZ9Gi+free0cbKI18Oem3tlqUHAYY8yMmXgKPq8xIfDcLcS/xAEYOL5h
KE54Qxhxp0shqzG+zO1UX0dp7wXJTIyKMfNdfqfiu2XGbpeQan4PjADzmGW0bmnHLUNnRvDYkaTB
EYTaeKm50OFoYnP8mOlhc/DoMvbEv8pHx+CaBxk9hjsCnNXy0AI2Ng8TpPajsfCBJ/QwC15XyYki
glU8hjoMiFNUOXgXjbLIY5LtUiggOpkFvSkzMgxGzlKehOZrm0huzSKcuaZC1+QCJ/qQ06paMNP6
SCz0diqFeGz6mbAIC6Oiz9yA9FZUlFwvou28oCq5Skc8XihC7EbcJFhRH4uCkpuuhdSDYPDWKweM
UDWfzFTx6yXV01uUwURPYourG5fdo7Fee4CVRHoFZVIderEqht+veVOa/JDe8ZnBCK3Xf+/Y+FST
wXtmU0c4kKGvt71hFE13P2BqnzB5tdzfVNshUIiN9Xr0ZiJY6sb1nnGkciK/39LSViSkdjsjl5IV
uqo/pm7bwOZmWKAQMWvizrT5duV5RnHejxxeI59279+4YnDN57HsJpzBjaXi3fudtapiYePQcptn
QdBt+TxG0Zy9WMiQEQOZ611KDCOC07izXr2cKIy0J49IxL3cYst7K+PJO6p63dm7eLp4OONAx0mG
U+ZmXNCfgDPCOLd1K7eGvR+jYIlv5RzPB24/RjH6hOpQQmxQt1Via1eLd1WUbYd9zAkR4yg65/x+
SZGv6knuuFscUtEzj1K4551VcIpKnW9N1k/ca/lOws/gFoN4aCROfWs0yn6ryuK5ioQ6sQXp0UfM
7jhRhxjqUZouTuT1QQSpMX9Ec1MD9OvdOySoesh3dzDw38JPBZXZ3Vi6UV2Bk4i2gxvFT4nTWHgN
y/BTg0JAk1XDaB7KuOqcre5gYybTpSBTejx03Xxs476G9+jR7NzpsVltPa97KVE31/TbO812vLva
HDZp4VxCNln6y2zntcZzosI4fxSiKrirrgkrJIsRsMCeiGyqmg7ClgtozraDQ2w3ZrqtK1kchGjQ
sCVmDX7SzIxdVkr0CA6AAr0H5WLBJ4Y/54wzOvmSXnw326CrEOxoCUIssCRERjixBzvfXG5dZG2n
NvV4zCUTCnSCtGG/juLJFAOuRMxHt8mSuSdHhly9wqQoid0qiNy0JgumntA0oMS5gv6FAteIdEII
NGt6BSWePs1O8UTsdZOfczQO900GbFTrSGHammytdu5gDKRTKO9z7OI7bUf8bgsXWdDAXvRdNSu4
iikK8qEZ/HnqwPS5pOVsTRO1Oguw9NpVMeIrjpf9lnZuuVuAxvMcT/QgSsYnb2UqZ3j29044fiI4
aGslqfMZQ9l8ia259AXktZ2ROelGdpa6b0FcUP6UdmBNxfQl7eWjBggZD2HbXrtJvNzDNrC2ldMX
uwqg2T70BoZeXmIGUdM+NmiJAPzYVEZBWzTVdbcgNskgnG1BONdBRN1w6gslTrJVGqCJqj1mXm+e
KwOHJwetDAamfw/gFStwLo0baBABNyl3LIbSRXaHhYKBnXvSlkzc8hCYKflg+0SuZh9zcHz3EcAx
ozTKg2TPvUfbS806w6adIjCu0DUwtyWz9rFl8u3TYHrXS2rd9wkAWvAF+iVTqXuu5rx7kpPUzgSe
5uD7CArBVkjt+rkbcmZAIaukUzeVDWazrvqQrq6wDeKsgaa1kNmjVKF7ADOp3eiwI7Y8eR0MsSbR
aIDj0iorjqPuOK9aVnyYtIZ0egGkcTso1e40+MogvR1yTuel6/d6mMVby82Yn+VJ5BPtzoMIWMxx
KK23Oo7MQIKP2Ipaz9e7lTjOqTJeQwVux2dBiUKxkgHVtaISTPTSn8krCTrG1I+krIgb7vyqCBgQ
Eg+WSId122TsYabOfiuZV1gjmMwzJhXmcDVCJq/nRoJJoSEPTb8AqswFfshczWu8MDu5SxIKROqr
6i8/OEs7RG/c/KNdnMrGX8hWAvI3gO6L4pCZd4VFZI9IUuPGpBL74EIUeNbo6V0ee6G0QSOK2FcI
t1UaNwFSjOo6afleJEY3PtdslY8LQI4NOMhst6BQCoAE8H9TJ9nZLF6fxmhyucRJkDK1U8L0mmTb
rC8S7wsc9+gcNcVNPHTty8r4vSqUe21nJQRYqoGHopf6B3iwqzyR3gXvStPM0D/tutePRQZ/+qSR
ai5hAyPmxehi9M2Ill2jcgJrZ7DfJPCRapbh/YYhZ+V+DJucm3qYpmM9c/ueYSGgzVMLc54U4Iu1
lTlIbfKcNH2MAK0iBfzoxgVP3RWkbYPddA0WtmNoFVeNrvhzRnzor3Sr6NBfKempwOqpQWOFwJNK
tl3TzQaTZ1PS1Pl80sUyXWYYcI/Uojk5aiNlOVPIevNDx3/3n3ZF4xehAPAk+nnT8jDWCRxZv+Y5
OIOOmVg18aG2Ix6YjGWq1Vc+srSeVkFsWz7UAM7M41zxFPUn1DnZaTDlcOnNAbxMPIzes67PFO8s
UnhMi46qWkuo6SJzoZpIIowDeYgbGLcFrWfpERLkaxCxeFI6Cgka4Jvu7XuNzGBxuvTL2pSUcz1d
4jCBnjOky3S3PlZekxK7X7m0bpZtIJZSkP3+cMhft0IcDkeiIBe0MaZN3ujPo4RYaE0yD462N2KL
UyKrpYxPbr9WXuXEu+c69M4AmgftoZQLvdxUxLytGUDPw+TZHK3IgPaytZb3SEiT/8nB4p8TlLsI
XjoVriFrPt8I2m469yNJe4cqoiHf4loZoiAaSMlc5oJXtySeJixAM1NFl/rk7fcf9j+tlcKCnmQ5
eIrQpQjnl53i4EWJZjCAhjc8ANv25qlv4bVnDPsVGSd85LqA8T61zSvyjPnSdEwYmpgOPKkmdSlQ
NPzLO/q7qxEhDZ4A00FU//6Of5jkaFajLT1Pe7h/ZB5ubLa4l45B0nPLYIaDQDQfR07K9g0wlHFE
kuv6SE7heAhs1KQDtPXaOdGO/P6Nraf9x90kEyaL+ZdkziQdpk2/XBbsl/Kk7pL0EFbA+fyiqozp
ZTGXvv1gzsvSgJ71KNqrkkmzvQGZnex//wb+5lyZKPH4urKtNHgX64L2hyMzxraoFtlFB2vykGeE
ZRslfu+JUN4IRG4RPVlY7xMjiSPyBcKlRMrWhjdR2YlHV+/FDfsnmq/fv6u/OSxsNAxsEjbjv/9g
cJVGH1ZxakYH4tLpZSeK5GCNifJoXIjD6xJJg9AXyGZ9bYjqj79/9fd70y9nhZe31//SqZI4/fMx
KWcnA2CBosaacyYGqWhmRtYYIoqUExLPFsxtY3SNx8wJtaNYu9TSBAIDC6ip5a1pz0O2bAgFi+JD
tw6a6gaFIomFFq1+icXs++H63yT6XybRnJo1EOWfBa4PVf8Pk+g/f/SvSbT7h8WvcghM1tEgSAbB
fw2ijT+w7FhMSyAPff+bv+bQ1h+S5xqLQeQg5k8pMAZ6PPQhlmNhaLLkqn79L0R3SBV+vUs4LM51
DEhsZRDn6r9cjxBDMiLMkgqNhiNG4jAyYySFLPH2MarQHRwPkzzZKHXvvcTgyyiTMrkZbXjfAyZd
11dGz6ggTIwXu43nu8qW5cPQ2uEnVG7MGrmWa0rVxTrUar040TRYV4lGABlAF8wA44RHBJLlxE4q
RvML4iTX4ptMVOCLc7h9mASbvAkaL4kAqpI5Ihj22hhTliEFTVz09MqON5u7TGvN21ik010G0AB4
zjRogd6QN4ron4AQTkGJGM+IZXwcwE1Atpvta8meut52knThvjCM00gE5tGbKGXBIjfDRx0dOWDL
Iuy+8ipi2CgIx4Ic9LIlgpYgagBwdj5/HzNOYWnDw7M7smISbbQOyRqAFtB7FN8STvjB4luK2cJi
riWWJHxbbAukXkb381IvFMHE207ti4lL+KUc9eyCOXS6C6ckvh37sHysW0A4XQtV8gqzZmT5JlUk
NqPYcZkSFLkIMWo0EKSXuHbvIV7OQWPXHMhUhMQLYIoJp42ZTmtk51J/EpHr3oU51dMG/o8ufAIB
TDxK+VjtHJA/6C5JMayJ24TG6t1ZCK/ic4pL/tBy/HZD1XhnSPPNfonjtYr3cFXGA1N/+D7VAy20
e68xS7gh/rjYglGzkPswDixCYDfEgzL4g+l/0nJGgIC8qttMNZQoi0lMtO2k4mS24wgvO+tNP8H3
1h7QMBIZ0QtjZ5RJ8xn5XfNRsXp4qfUZd4u3NGQokzLRvgmtwJ3axZ1NwsHs3U94dDZAGbwHCQuT
HJaFu743KYDYFkttGU4tT2pW7/RpsTa+Avl2tySteOe6NpwIFomOMGBKy4S86KZbjn2P73OfhL12
lvQcIwNWp2AuRUNAC4gvvTsSomjBZh7r/oKq1srOsTExpCD7j4hBZdtPpZjN6/h7OY41i9rc/V6o
2+9Ve8TKnRKenM/3gv69up/fK/1mLfq19/qf3Te9QPbeF5BDtTYJruPCF1TvzUNYoSo5de9dRf7e
YaAop7ew+M8a50MT4oSR9jCPqsX1FV47RTFcJWvTEtO9gD+LzhC+6WjS7+2N/N7sRIXukOazNkGW
oSfMuemT9LVFCtdmSV/bps6AVtws0ficdJLwAC+urhkKN1D4uku6tl4JFmcb6L8UkKu5hp5tG6D8
ga+3RsIAzVulFH0cIKKiRpZOe5esjR7+8oilr2zp/krew2HWE7pC5PK9P3fTdKURmXQE50WqgFde
qsU9d2kbHtNBtFvPrabTmEDedRBrBmaH96uppj2mIe2NOJugyUO85eGyn1yR7ucEZ86MyvWGGfID
uwsEPdG4hwdlPQulCPfo8SUuc1/djq5+IbpGbqD0cNpaGvnIBCQ25CBgXVqVHQXQtk2t8kov6/Zr
Ojs3+iLDjyyYx8M0NvlDaQ/ubTpU7Zal9QIVtB3uRB8auxVMxMQc+KVpLzdJ47IJN0GExTFsQDLm
GAxq/JTIAIYh9qlq5gHLxyp04Mrkzu1Sq+tuzMJtLeNhi5ZE7ZsQG2hqa/q1UuF4a7cAoXFvffa4
2+7x0LlBEs7hjjYnhR5ltdtKoKRbqoqh5jBogHYScQXxlo2VE32qEtn6MC3ZjDhMfaBEAPmFy/WC
Hmc86EXUPWHZ77gwRm0fqekbdN98T+juHHSKhnEQMvxE2gQi5WldWNqpWYA+R3B57O1qzA5GQVpe
yXZt53mKKpvM62Rf95l5ckO6lknTnPu+jgmCWXg0wbFJ9p1lFlwV9uIAuW4wmlM4JWngNkl3wYEa
PnuNxVfWKsKAHXCMdsttPpOMUuEwRWn9oWZoshMwlzZhIt1dwfB7Xy0DO1Hkzi+eijR2tKxiK6LA
bkoca1dzMxJ0bRTuvcFfXLf2pN22q3+dDkzfolrvdyCf7BuFKoS8sanLxMkicPHsZYXrEQNM+5J3
CWFpmTRgjjb4n3x4gPPGQl8D800YxARDBqM4BYan4VbcA6wGgUa0NITkKGeaEWGT1Xrtuav19oUr
riS5qR/rK91QFztMq/tp6fQbI0XJ7SJXIhydy8Acd/ok2+0kYvMgmS9tBghu2OWc9KvRmsVXhmp0
dUzWWSd04QjgnUr0VK5a0206N1AG8H49VfjfL7GXuW+Y/qOg9gBQNaH8pHn9tyQpow+2tNGnzEjB
W9N6Kk2LQOOlzbbSyIbNIBhcLHMTPkXK3E9G+omoXVI6Gmu/VCRKLOEybDF2fpiH2fO7vJK+46jX
pkAENBj6MYunLFBC1l+jECRdlmqVLxmfHAZC4ivSJ2aTWK1Q3OWMXUjeHLP7Utg3ZdSV52JRfUDG
LSxOidm3246xGuugFcVyE81dGGCDeevT+BFgIqUU9UWyIAQZjYFBFGsnH+sBclpwVYxyrGYtZkgP
6EwgIAQzGEFchsmrzLJHTdoVK6dG/4Tfhi46cZ2vSqgLTp5vaPMIYyXJx9OcjyVjfx/QZgIWT3dO
3hwuqP96c+MYSNwiwHaL158gZ4TcO+s6wMSDSzEajEM6zcWR0D7wDiwvU1s8JeOcEUxE1DxICpLU
VevtJQEa8LXTvRry+lR104O5xO0OEne5yYdVn5gub8yvzW1n9NUDRtaBJJmFYx0Wxuyjcx8Cy646
JvhtsZt69HRKc7+EkfzA8Dz8qDeWcYsAgkGQa903gnxhaX0hm5nwNXrQoI6T+qouh+qqb+RXpxjh
iwo2/bh4/Z63xJK/HQ9uTax2a9ZmkDQ4XQfXjvdULM5FaHPkx/mY7vBKTreydMI7FVYnxUkH6c6m
iUimmfQ3Ri5cogSk4yCZpA/xRtwYdfo0ZbV9Cae439djYuHeIOLv0sfwasnP2jgDI2qbLGqTR/pZ
a1rbb+3luWOzthab8NpvSZcmQ3v0rmRdfcPse2hkkW9iTb8Nx/Z25fIir8JV25K+VhefVA44ZGmn
x7Ht72rR3XZkiFGtMQCwF6RbHcPzeQYfEyIt3CKdxVnrAuJBiZRYKEhJjDyXqeue7aIBHsHgUM4O
2k6mvMudVGV29d7N/K/x+5fGT5JDy6Dinxu/7xIk/zX7Nf7z+w/+2fZ5SIlo6tbp5JrmKVff1J99
Hyhyejgbj4FEG/+z1QDXIzQpfIcg0ejLHKYXfwqQTOsPj/ES7YbOTWudHfw3jZ/p/CzOX2XxK+2N
0ZCkzzTf3Zw/DmcQztU8oBx5XkBLRMs+adf7nF9JfVPM7bXWmWgMCnxBfOngRm9QRy0fkU3YKJET
cWiHWjvjFcLD3mjFLpqbCt3p0l5XUXmI6QpPZB47PmBz+6rqS+2hKVvE6mWE2DVxGfebhf0wsGx6
Sl2vK1EQobEVdVNtijZttnaLL4rfJ3YSLQ640CE09mkDyYX3TVybFR2yJL62DQAD0jPrTdyE9+PS
3EIS8Ncx3cYsanFo2po2DYjU1sntkzBRX/aZh6m9eetR6Ph9WrfgA1S6VUY5X0M4joIRVDerNpyM
pGg1easFzNTFDvnBsrdWMmwZyT0Oq/LFm4eUajZLfFJPA/jGtyrjGcPAD5iz7BDBOAU7aKtGtFnY
vH4hkPLOjckyyPUOc9snF9INK78QYkE9I73tCAViM9Y4saMuvVWzp6M1z5YApIzYMHxnYq3XPE5w
WyDs0UB4gKahlc3bE2u461jQMbCQuHh6QYhw6Oy9glh4c9U+g6ndzMjbtyY7RF+GOhPvFM1kPD9b
3TDzXF8/BCRKv+uNkBs8tyFlaTZSz/5z0SLsnyaU9VAUrmqVzFtDTkG1ODuNMn5H5Vz6wALJm2J+
u6ERO3ihd+oQQm/dTCKWX0LteTbYLLNLtKi4andj9IR7SJMUKw1G8VEyl3skAgzgl3AHnu0AjlGL
WuDTNRZGk276JYg2bovRHvc6jGOGJ4En0k/1VJtXDcEobJOJQ7KMxu9bNQK8iPax0TsINtlX5cCH
srR5rFr72Z2WcypHZxMNtrnTSvaZQl9iKqnidbHST2nTmfuV74DkaYRGi5z21Ejvq4lcx+/IWfW5
JlYx68YeuSRcFd17VYosOcrmVe9ApmjUseeG0WC2uQ711To2MhWfZnNhgqHaq0nLPlORTMEUu3WQ
JtiIrZL2eFkIY9FyrgWQYQ3dRm0e4sXswZnN0xbZSuNnQn3Q2g7ThTOFvg3yCnjE3OwRL5tBBft/
Z+O324VG+qQwEF2XelzsDPdz5LX6aYqcZmvVtvaYm4IASrot03fyJLkUA01vCRGAfTOdRp146hHm
meuTkJBdFhwpftsu122n8p2bZmMgw9jeLWy8fEvqTlBO4E47qel3UDfIPgRGFbBXiLeEoUpiOQxE
3U5qHwX1JXHA7kBFEIHgHuQVTXDva6ixnmj2OIouGWGSvfbWjrzRt+Dtb3RrfVRaqf5E3DDceU3Y
fHMbGBJx7Wy9fkEit2TlQ0ZOICjZXj8J9uAWSF6btmTUsjiwa0JJp448X2J6ssCY4c3yVvuzg3mF
f1E7ExIOXjuzb9j6f04QDcNgWzOMGjhWvTtovrNwPGskbAcHLP0mMfRvNCyuP42VdVpBeNRb3QOx
KEemvPbJhTCyMZW1Vt5NgLSvIqwHBssy5rZvmmTAysb70nf5JUHLiCzsLgfkvNHTRNB6al8Lc5l3
uVquEEWck5F/v3XK/WjP62K6LHdOpKkt5oran0MWLjGwoY0wk9emihg9uMiHsAscnIENRJ7h/B7d
vtsK3Z0DmVA+KzjQWz2y1fUsnV1fyFevgZrqAjuFGt5aD6GMo23heMGahUSgdLqfzObr0KLNcJY5
JPQoRVSfC3EK3TzbQS0ZAgjD7WbuMmyhXuEeYkO/rXL5ybbbcxqZpM5a07M7UhWRGNxt89mwjwQx
lo+eN7zQe49+XTtf7ZjZzxCuhXiUP0rRXzlmp25qV56SCjePBYAEQZ8NxlDd5XEIwd2I3S0s3W9K
kXiXeEBnrKUHI2KCpAshnQUNucFnJIiEvUzKxR4Veocct1NrxJ8YT3mPswmiPS/FFSyKfjfIudl1
bs5y3+UVy2V5RCWU3JF3SugfD6FJY5yWjYwD4ZrnO9VbFpwb62GVQfrgSRIawvYYKdhlw2BomwhF
01oT6j5WZvtjnk0fxrDvD85MbFkv0VVGebzrZTfup3LSdugF2aoXg3fb5cOdHjlMKkxzfeOkmzZt
uO0sCfwmvFTksuGCTnZTk4x0vGZ+FLH20ntENTXa9GYkJLAZed8f3WFR3GsSBRwvZNIykSBMah7O
Lo273Ogi6OwVKDs3lwattGHtInQGJBFRQ09mLfaRk75AjbIw+LiPc9detRkZoAhtvhla7ZzyMg9X
jQGzi5pGw6ocGD1moZ/cmlakIreQmJ8q3Cl27T55ZsD7PudsILsnM+lCzEMoLRqvZBqiIb6BBwUN
cnzuWPWRGppiL0rzTcPVV7jkGSoP+rIDZ2r9kmF1s1qDGryCirx1aluGT0bPRgTDzjwr2vDAaivu
3hlWIyp+YIwytC6GWTi2+lgRUbqUJ2UMreNt08rF07gp0zzRYgixNVMo9T9uwXfH7b+U1+vijR3E
P5fXz19VUZXdjwbeP3/mr4WK+INFK4gAg10rNlYK4b8qa8f4w2SZwrLFRBiwblv+T9pP+cwf4O9d
d6HUqiur9a/KWv4B1E14gFUttPiW6fxXlfXPCxWJr5a0ILgkrIQd09R/WXq6Ao8icgzrQOgeMq+Y
4Kg0aozva7l/5L39usV0bUGOEBpJF34DR+KX5W5ISBAjogiQeVpikxx0D0QPCCUivwc0vjaL5nwh
ztCvFnL5fjgff6O/WM/XT5vl9cVpbcjR4bA5HGz+/oe9boxEHl8kFWxkelW2c1Q7+sPEuqcAWH1J
haxeI6+oYZqVieG3y5x8nTT0TwEOHMPPGU1v5p5OuhvcHImh1pz6rIoZlaXIftOcu143K4YvUbRc
961DoAtuNf//40PQl3n4umnScN/9/CF0ZdZG0S3eAWGRDCYoB7tCQ7WboOp7agx9IIYnQ0CuFfPA
I/Nd9NoTk1RFK98t8dZFDsFHFRgyxO2skknXW3aDS/wK1LcM6R1zzSLpO8TuS8cws2Ba9/vP8KuH
ZD0PrgO8A/QgK0T5y+6uRXrTI+Xy4M/Uo6/IAoKJTqaUU6Xffv9K/+FzXl8JTwx2ang4nvvLwbKY
nNNO8UoDvcMBJTgnz3abk+qM5l63KFt//3rrFfTjlnz9ZB7dr7lK0AGCrFfgD1eYFG1ZFlrO60WJ
uueO0m6WPvo3hcTfHD8TExD9uWuwav11F+/BTXZzIkUOSiJ+IIX+W214ySFr3cfff5x3rcUvn8eS
oEgdvniMzH69KaTIlLyRa/AgF2x8i9NiQPS4ZuaZEzcXoL4wttjY8qouu8wDvp06tzPi0Ukzivty
uSosq7lXOJQRmAxMfWqiBdeJKeb6CEviibKFdRTX5hOK95LmbNFJ747Skf2JGfEidEh47FxJjKO0
25fRXpLD7z+k4a7X20+fEnW+4NaAGgmFg2etQqUfzlpIvGIfL2o6jKtJrljtclhq2iNQsYxsrFZu
bFx1U66w161GOy7e9IAdkVrr3Ya3GvLopvHmdbj0GrvUXwSUyBuLkdsnZzXzWbj6lBjlg/CKNbAJ
/eBW2ZDJpJ6RJwVMnuYMcyCkf+nDyZv3MEhEOkSfuJ1lB3s1FUa9tA7DajTk6RIfCgydAQFgyQGg
E3nLqzURj5PYt0blPqrVuJhqSJpKaMPdymP5EvPg2RZtFh1xj2LXRMPYbIbVClmspsghtK2gHqS5
tU34ixgjcE92IiKCSVXZc4e3Ml9NlpD/tFvLqwmYmRE4MuvrAiYHxt4KTbbhqR0TR8CQ0tdWAyfp
3Ppj3bfFCxOD7Bu47YriU/dQUXqEkjA0qHRjU6Em/+DgRPCd1SoK0iI/pqt9dCHn+tZeLaXAu1dw
VZGMt9it2Xikq/YfFyrUw3Qb40vVVoMq4eeaT+Z5FGiOOhWFzbu2RRMwpDhOg1beAOPFHTGVI97X
1QZL+sOe0N7zejyZwJI8AoVC27SrfVZg6bZw6GCViiFZYvU6Q/ebn7R3560o9OVG9Br2j3m15uo8
X7YEORh7WXnusV9M41WFdnuHxbUtj53ee9vGaZHImLtyNf8ywUat3BjGa7Vag7NY4uqoJ+rYFan4
VDJoIZ92Gjk1xH62q8V4xGscx8a9DLH6c28bjuwTZgLhsOOtyOs3Q3HOlS3q+1nl10kIkAPtZeYP
UQ7scjU6Qy6EraXrp1ri4NEjk/hlb4oeyjS6Zo35KV4t0/Fqng5XG3Wq7Be6oldZlKXPujUljMTG
vIQLYWcoJc7O1I+ncjVnExWMTRvb2KZP8SZ0q4nbQUjJLQpjt1jDX820Wvec2L4zQi+382oFJ+p3
5s1gD6cmNrcoOVA5o+OkMeRh5Pg8huh3I9fGXz4mKLEiTOeqbbUri73euVst6Yr4otd0bHVEy63j
omhc3eu6TOvb5d3TLlqBvX0W5jEup/wgVvO7U/F1sTVmPRmTFslEIJCjjGlHY1rdLg63ZDSVX9Rg
Rh9Smtw322nnD8agxlPhusMxGzymjAw6zoq8YsxkbCrZpwzHXvD90uYMT10+wx6kMXZagffNc5bG
Fw1xKYUesTPUlunJHPRyZ+jIO3QipwMzr7Aqzz2aEwPTkrCb8pxMCPLAfXcrH7s8p2VPl5rYU3Py
aoIt7KqfCfJBTNG0eoYpfpi/Dewnqxvoa7kf1hQFyzDrG1URIlbLwvWTiCeHWEJ3I/W+DvRhlAGf
WJ0cG1PDyDKc5GR9vmLn1r4s3mjeSr6oN2RpNb2fhaiTUfhXw1eR0viCu11Af6bqS+yw4iYk13mG
NlGeS8tBVKtTX+RVHYPEHalOBko+yIdrOK+X8u5wzzWbXsBum+BJXHKWzx/S1Mh8UpBGH83NdKdZ
pNblmTCOown8oUa0/lx1LWt6SJlvi0YCZJ7iP0gVHxI//XJtE+V7WjyT9zUb9Y0RL+HJaRVPrtFA
r8LsG9g2hMjAUwOfnJns7Tp69K3ewGTQEQxArkJ0uzh1SIa4ufAz0svbF0yja6tp8E7wbur7Yej4
SBpRh+gGnAXYbpZageHF1q3gxrBdQGzs604uB5Kn863nEGJPrWLBOLU9JtS5Og0216sw4vkbNfDw
nKBYDoxKNqd0zgcg3pYp9wIO7T4sNesKVoh2mXkBZH50oCwXHVx/1hxbn1BAK9SKdtxddAddaZhF
/UWx3vOVE4sP8FnoehmFOENT7dtULiOTSN24siZ93zXcFITqjZvBaAi6jpsJObe0CVBM411lhDEG
qv5RhJrcjl2XwIgarQDpPMurElhwFkdkytXDHO85/E72RZluE59VWzTwV2er2+AL6OdNVygd7RWT
tLMXFlbNnXWGVMEa2oxvplFOxXJ8f7z/bx/0Lw0r+lkPye8/N6y3Wf6Kd/dnM/r3H/prF2TSlsLO
Q64nADxZHuXu/+2CVgSmDbjbke/ASv7qLxHgyrn8QRv4Z7dqGPCrkOegH6U65uf+O8alRbf8Y9EG
aJOVkgRszjsQBq3Ez0WbYuhbTjzZTyZ7VN8wcwaqQwdbp3MpOsB1Hy0PoNymg0oJf1LZvfaElS2F
S2lLbqeTpkC8bIvCS/4fe2eyHbeRbt1XueufQysABLrBP0lkn8xkshWlCRZFSej7JgA8/d2QrLqW
7LLL86qJvaqKopgEIr7mnH2CHcIDbGGQpLMTd1OcXDuSlT4OTex8sGa7OEYMyk6dSoy1p9GcYmuN
8yM3FoSF1Buo3RJO5arWcJ9HVXnGS1bNu3xi7qTY/YdzZFTbfFCN92GIJ9PduyJC993Vk/0yqBHj
2YSYEgfPIlQzSjidpk3EgO+FpCy+Dp0WvfSY7nOCGEsKw6plY3GD1STqEBRlOWt98o3iaMSdhRkC
DHLEGs/ZUtXN1aVsW37caGwbx6fETmSwBwdjNuMmL2sBhKkAJOoynzICz7DWaY8v7uIaxOYqli98
ngR2TXmPaSOgJWX3NKC49PUo0MWbUllL/lYaxRYHOi4Ri7q9YFKW+nnfzNq0sntcR8v7reWMxZhu
smp2Z5IS11ZCuhaqwyHE+dKESHycFCUZEZ7JZ+xRU2uR/kHOnUXtAimJRbccwp2RjkFzcfJOOwgF
oUckbrAiJI1wWxBMq6SNikOkacMuBC7IUN3u8c61YqbnKNSdnilra1O7vjpVArsIcziSpQlJV4kb
j9iX9AaVjrkr0Y4caGr6XVoMJD3WRWmjLsiWSeToE58LgSgvEESAMr+1DK/whygb1zYRCWvZWSZV
MHVzOxMv2+QqR8+ikTiXAgRezdpQ3WaJ/URwfHhnYg+7EhHv3LHBGj5EuTuS8gmuqami8Y7nocTD
WcbPbGyCK2zt6T2iieUM7nvuHZx3a8LanYvnpcFzVI3mfoxs7VZDHc7IHZngdnAa8yag1dhpWONn
diLs+p7xlxISF2T2U23rxQMaMaRY2ERCjHBJbY4+hkpn9Ev09oeCXYy98ro23/QM+Q8K0eVOZWn4
bFalefJmB6eMXlnqEUU920+3asgL6UkO+aoraXODOTO+QnyeBVV4yQwFNtm1iRFpNsp6TIAFtUkv
zZU0R+dGxyxPIF88Z7Ctm364hUpgnPRxLPdS4rPqEmQplFVtcxdldvHcUEZSHzvVJyq393rdDH6X
ue6R33S+mSoomlNbuecZ3sIdtXh0LBiiP4Y0oC89/tp866nReEvKRpy0ucDvV9emc1TZ6G1lUn2B
MBbsdUvUG0Q6mGgQFj2gE+pfhJ1k7yeUWe9N1cWWb9Vu+r6mFVurlDcMznWzwwdibDxHddu4sk+q
JKs+d1nUJDjybguvsI5qbMH1FBMeffA3nnarJ0x4ZwtYLnRrEV+LIBkBJlVw8ktgSjzFeHQiyx2z
Vdxp7Vpq9bQpVV/5KlDR8rl0Kwc+jh9qgg1uq46l8Iq1OVnGs3Q0E/VG8xTPzUNSac7n0SpTqmRv
iZ7B+IvqzoAD/gh6U55yfO03omNFbSNCXDtxePBk65yRXNa8Gn37MGdutsaTXr7ZPWEmlZrLK7uJ
+VONS6Re6YQwwDFDwhWyP3kKI0mmfZ2R1sRabIIp5IVn9Af9h84imafEXgtLQ9A6slT2k7E5IpEO
X1lyxF8yBQ64Heobow8U+hY1rqOhN18MPEt7U3Nwxo1KTTfGuGQXpzatW8dCjzdOIqfRcctvm1LX
8MARyXmXJm2LA63T8Uot9uGhjelDgTowmYhylYx7I+rG+1ItjqI0VOYD0jH3U6qY7Kz6eLF3M34h
tjWIpns43TgjcR2+9nA/TgD3G5st0kIn6Re+Q6gXyCh7NwLGpIi/dBYT+YSN5OJQxU6rsDexQpuY
BXFgRocyd3FLVhPEEo155IUM+ZRH1CKNWoxvNXfevc4aDVRqQGYC9HQ/TJhU4OD0qOHkeKOhWV20
BsS1lI31tdTk57iqjRsdqlTnTzWivMxjp4Tph5dcS8+KPe7ZM1N0vqIk8ziZ36JFElaLDBXROD6V
onkgdIZ9uN5EaCpRw8csX7cx9MKdiGcPkVRTbjTbiEwf7XO7D1HCZ+kQbllhBSzrGh34ssVeOrTE
lvf9LWFXfF8bEE6jOisfQ4cEDz1qqqNK2L0i7LSys1VCbLPaYgDkLsK9psaJGVJudzuJK/qOJ5fZ
hvDUNcbT9rkeWcWujErPKHuk+xzagTzyNwS1piq0jhZqBlaJVn7NA83aZsZUHnQynHzREoE8tSK+
QYforOyiIAmgH/u1ROf4wWig/2UunP3BST92rf4pqauUMERjvhlUjmbRblV0pdZl0daWJFbmTD8m
c2y/6oRobXp96h8SwWCFZVWzKUM33Uoc8Wuz0YIHNj7txRZOt1Meq/+pjZtbsGqmTpw2Os0VPD98
3E2kHRQ26ljieC3Up4Z0hY/1qBBlKjf9nLuOvplmBIAcex/JPvnSkOF6MDWue+Gk4Mws/o3MR281
WcgbEAmKg0gyuYahY2whVOg3c6Ulb17iMiDOIg0FKtm6sg2yu6TLCApuk3hbdUl96ClINj1kxr1J
zPDWGam8NDbIu9SIkF/nJXiVbESy0OmathY4dX2owsPGJGjlrbNU7PN3f4SOp/v9FNl7RbOB6v48
S9wWhSQjRVSo8UvdeqtFddf3LqUDcgLGBjOiaqGtJlN70QmKW0URe8M4nakwMmFvUlFenKq5c0S7
QyS7m9GXsNRM1VpExb0LWovUizncwml2VzVSpZUdF1A5yLhCG4jEWWZnM9c0FLbMWzK79/ZkdmMs
NvM7LS2uGHGjbZeLeDWX0IOwTtyRg6KviajLdi2RX+tuJhVMhiV7zqgHFTaYM4ewY95q3WisONud
x04yxpwTaGyepX8hhlTbsN/NVzEeaQwqlcVFlkbcB2Z/p1BmvcX5hL9X4/ErW21vg5m+s7XB5TIm
2n2wetIwvKo/jHnj7Un5YnAaz+4x76a7LLY+ysB5+m8v9R8xfNnI/WUvdf1SFC3t+GsR/9xPff/C
HxtACXUXbJZD8c0ugn/7Vz/lines33TdM5ASL7vB320ADbKYvAVX/qMN+9cG0PTe4Smlm9Jd9g42
+8F/sgE0vmFffxqEs/hbiMDCkMBnAfr+3FNludnOOaaUPUkA6bQmEYlgDCtT5gWnSektaBndpGWK
QVerzq69ldE2zYETTRfbuYZi6UeZwJxSt11mrSNUT0xSGUOsG++t4ha9VbY9nWiMxFrG3L0owkGE
EtHTtpjEJ1LX7QzRlWa2urZBqQFwgjueKgqn+7xbbkQKvolsnqSOLviKBW/HPD8FhgasQ4Lx2jQe
w9wNfW/9AERqLPaiRs291kfhvM6JyTgYj9aSPWObzHU5btI1SrRg3UfFPnbm+Ium6+GbmrX4PPI1
L9ZUJj1dnydvojxD1Ks7rUB1a3ok0PVWCEUAx9QVn2h2GvDP3MZl1J0H1aIKDBIyeQVHy6rshnFD
PhRSEydMBu61NPRHzvCV1jDEyehCqZWqQOC6sMwnt+FjBhwJAqFnDHcsbFCTBQtNlEd1uDE8PnkZ
Sx3bl5dfO820t50953ds0spr0rvNbQQmB0eHSIsj/TMJP+4c+KmKnK2BQbnzEUucC0cPxQa+O4Vj
A2EWw4TF5gLa1E1fypfWCrsHHaSiu3ObwIMXCPGpgufgpruCSdHzmKXGFvKju4Ofk4z+QOj5Gesr
TFlT0ACWxXy2rKG9JwHPTTaYZKyjqSnxlTydYiNz/d4Zrgusfd0y1tsRl3SVPSRFRGGGuTht+w9L
N/AEyWe8HTCg+F4OFLd1O98i6BEJBeHCJtPcIz5h5klVUtxZVKxnsIzvY1qPNSCAdD3Z/URceRg8
TL1Vb2zNyveK6ERR6p2fEkt5H/S1uCX72VkHsK0OoV3u0sR0N7lEzBP1olwHc5nHiDnLYJ+Qn7wl
uC/9inH/TQ88bUvKTVASWpjp9zzkIZP6sSayVM+J/PJMtleWWqfYjJG8WXclT5uPMu3EWDpasXlh
URK1LzPUO/wbjsYQ3NZX1uTyt2yJVwp7OLx6r8dwkiPtRTrE81ZEYt9bWVWdJ3ADR2x0UDu0aGLH
hNo9kw0AtqHmueGxVavRnoxdNcHt7YsoXidC0p5XNmpGV8d9O6nOYoodyzLc2ZjYQv3JZSgbb2FC
K1RVlj5Lu2f0HoWRe4+FMrMrBvee2z8YBlaxBwvpnSVXFhAX/VmXPAsbYSXxyW6EcwfiJ4jej3Jm
eN3rSUaitVeyDcSAN/H9h/gCQdt479FLilWW6PRvDZIoYMZYKa0XKK9FclBLQskqYzLATwMhShY7
xqDN8DDEsVQPHcBdyrsw1BLzkrICTz6kadfMBWbLtCD2ILJaqrLK9ub10BojJ1sfh+GHXI9DNjaR
TnhWqpU5jyc6VrEZp1nHd6fH4yIqU5NDril6OndT52aXhuyRXfmhL1khvTmpp6f2Bz4jj2CgrO/K
I4Nvk363CNiJ8Q87SA+JKC1GUaRYdcFjgQ+UZKraZLpqdHhqeLFIff3vTf0f3dQOeTx/NfW8j8rP
X/7n0Gavxeffa3WM71/446bW3xGBDW3T5OY1vkvdf5t8Ovo712MVjoKES3mR4/w295Q4nA0dkc5C
95DCNviffih1+ONgNy30TWYb/+SO/m5s/umORjRhCuJPkMxBb/8VJFE3Yd/knlfuNYpqMrGikoEE
VTzcJQ9kjWG9qHwYzgQiQ93pq5cstJZRmXMxyp7c+HyOWAEx3qJ+zQtkm+KZlVVIz5nVCSeZctcz
w9BDA3vHl5PmbEFnKGCKzqXKhpTNqX5NRtW8emZ+JmDizIkOAq4K1h0cC8hjucWgjOAthqdfe9HH
F2SYcHWdCq18UdYrobkz5BeDUFcxn0pPXG0dT7LXqFe4wCOLBUR+ktiQpou/tlnC/UyS2wa60cUx
8TtC7oCFWHz10uKs9AErjBVxGfZbmHHnfpqvMplOiA6ZKSYa3LH4lSoCb009v1l0Admgv5WO/VJP
7ZZ2JfObPDLfB7Xcx40LTkJAUCnbJWdacy96Z76kQ/bqwJPZilDdiyY9L59Axy3IoCH7mlQL8Q/N
+9bMsFiZOYr1flE8Dmp4DE11vwypfRc18wEjzRsVgLdbvGqw1k4pLOjDvGA7NdXywQjhSys+Ggth
bUzHR5vxgqrkS2Smx3DMXps6eYWHc3EikxmDLVtcoOlRyfhr2U1XmfG7msxuW3sVbCaZHhFf47/p
IlpTg6mRUfJBGREeOfZE3YoyINrEqdf5PbZ2OBacx6G2fJZR/krfSnG0ZC11nIgIAvA9Sf4PWj1f
WbJeO0PtkEycsCcRETWIU+WUmj+k0VeT/KaNpcfnNB1PVI3oyUrU/0nMT1jK6ZnUa3rEzs6Qupra
Om35RkPsJhSLcr5prOTI0PG5kXi+Imt8zDHDjlOBtT9qwHOX8WsxMHrJjJHw4vk0GGHMAd7EhKs4
L/EoPrm1eeuBcvdthffB6PazBaWPPJ3HucbYDlmEB9XchwgzybJEx5V2ULD7fj4Beow2SvH7xM9i
Hj2HJwHPIcNfIzfhQornItTfPMZ9IEsbFgthdmSq8lg3/aMcs6+5SDjWcZZB4RgfzUCPAMF3FbMG
KufZ1iJf12NmM8vnrhc2M1v5wjY32YIMulSo++gv+Tp+Tob1KISVab9AKJvo+3gcuSIuFSOtj8Rq
ez7c/2nNCGG4MwGirrMxDJjtMGCbvG7Yk+k4HOvSGg5tbruL7AE+djRlGxSk+S3RlNNWRETDkG+K
e1rLzLdObz9OQ2Pf6C5EGp6aMsbt0TBrTtYoVkyoB7N6DRxs2WCcjMzeJbIuntMieM5HZuzrWbZe
vMqZPY1RcJFF+pEZJ5bdMcMnwHU3m/G6Qh23YUYV6QgUbEZNMdTKo1siMrOd+gI/4VqUEkWwJp9L
jekPPDoGJ731OhZT81YURs9bmUSbzMbW40zJqpo9e5vTPhPbWQZXvWPPyDaB5X1ivJV6WQEoyfHY
DMTAjoa+NR1aaf4WVEIEypOGRB8yAgO8lcLpd6PBQzelzouj2ZfeqNUhGJqvmmpO0k6Pv7t0rt/P
6/8p+vxaxkXX/v//9wdhGkBmekBatm+7sF9RUDHW1Z6QHobahNRiKKm7JXLzEls14Y66/TeqS26e
3+/KpMt387jQ2BULqbu/xn1QBPaFPZHuFi4ECzDzRyMzAdoxovqb77Rs3X6+nZZFISMng3aVLLtf
pH3KcfC/BlW5N5CMeEt2wXIcJ7pC2tUiqjnwb2L715/lz44wpH1LjA36WNt0EcPyT/5Ov5NvhWbh
RS4x2NRlVoRaengsR15szZR7pVmZv/y8oIBPTcvp9tff+g9Ir2/f2wOGssCddGgkP39v4FJqTia3
2LdkgqAoyFnlsYFfjosTGY/pXnjjm2rHYYv2YTgmQ8t76+HaaKLpLSIoJ0Qk14eglRCt7z3Q1D6G
843hqpOyOb7ZplY+CwW8/skZSgek0eF+zMNnYUUYm0d56cE/+GNZejvLKqsPITM+X7ocD3/9k/7J
I4RwF+efbiM1Nn7VbBpZ7OWlIfHIGe1WluIqvBkmL3P+v/k+v2Kplk8UW99SWiF3Bmv+8yfqKZ1g
ZHd5Vj2437RS14mB30YwnKCY9pI1VttzF+r5XTZMV6cT+R3+gxhuZPi1HjiXl1IlASgA4Hg8hVqL
kEb1j5pnX8xm2EUux71VxTkpZ5ENR8kYX0ILJkYeGhVApSk+9aJp74t0fB4brv3eiOUR61+OU6GD
QFzEX4MYN1eRZvwWR7fcjVryNSjnZzfst3NHpzFW5h4i0h7maeyHOVQFVF0nfCyZb/Tz1ZmQVYNK
1LcIzT42Fs4rR6fG+usP8k9OGCTlS4qQcB0Mm7+8iTNjw1oCJN7PCu4r5cTIycZO1IaxZ+7/+nst
c6Ff33pLcE/hL3A861dgVmNMMXzGqYAkOdyTeXLMy787ML+9Sb98D8fWDYlgGNGp8etsisiWtMuE
IKHSG6ptG4+GTzrc23LSY/iYdl0THFND7j3NuKjAizZOkR1ZhL5vk+STyzp9ZWCYRK6YmHui67lk
PU6nasrPDHy+zrYyN05APnRm2sQL41VhfzO3N1lsb7B7PrkMWBj2u4gnJ0yEGZDhFZpSInXw6G2N
BtmYiYZsR7wdPigj/mqx1VvVcXoexhRrPWHErp1QoOq0sBb5RwW9uD+I7r4sjGiDSfW7D/rfKu3l
n7yx/C7A6pEiJqS0jJ9fpMKoCCWZ8mKvZzQKQ5THftwRWmfgvD7rEZ9ATLmFX9K95BYtfdA2EHj0
/Jbw42eX2GlWOgVR2cGsVh1ENEZk4kUllbl2BT11OtiXoHfwpAXWJWIyyCqQk6gCy7N2kulZGOpt
bsUqduIHSIZUVTU/cKONuzQSzxOF2KoKompnZmpHZMp9aNk9Ai6eT9SnC5h3IAVJI4cwDzJc/9b8
7FXN8N3N8m8/pD95Sbgzlv8sum3jGwnud1eHCmuMwmoo9gogJiUOGEbFX0cy4Quq8G9+I8R3/fE9
Af2BwYJESoInf30na2lOjIH6AuF2W2x0G8+vGyTHgJvK0/n9kGPK9neiQRoMjqkkoQIMM/CbFIB9
GdjoZAmuirEPkqg+szhY1r3F5H5C13XDYuA283BGRh7V/liUJmLS9i1P5vsxY+jqLJcxj1lopq+B
WqpUZfjJLM51j7ByLA2fcnUzdIm77fiVfmsvZzmaQIz4P3pNemSpzVdUathWQd+tMgSDhxEA/Lcm
KCgAmKiOAISiV49xRyPpMvn155pWz5rVY9OFwFulh65xeDRS/QpL/GiaVGs6ed3QJifECbgpc/6b
YFgeyKoftjoois3yGrWjRcaherQJal5lVqrxPlWan9VUSyJIziPL0TUroHbTMDeqE4tXrAvqG88a
35qOlEhwQJg04nNs0rOAyuLKyORLEg33Criyb5aoq4mbJTTpCKCpXjXgsFkjZ0ea4h3wp2IVhwMP
Jm+Hrbpzplsfo1YVx1S3WCEPa0RtE0QuTHAzOkOFoveEc+eSdfIFeNPf3cf2n7ze1DrW4gJBbPUH
Jw3+w6QGGJ3vW2d6w0p73wruvYE2K7B4rZf661urXXaevu1wdrBh5Z0vIowdqkX6l/BlDLTWBDEl
Gw93uTs0prPOuhDyueEWcKb6aZ/pUCWGOMXJGsp4gwA8fCN0wjsDCY7Wc8i9yDIK2B9nuT87bAo0
zpikm54Hk3JLNGblI2To/THsIKO5VNYhjSH3YQQqxsditESg948dmQYrzOf3DbZ6bLHZeej7e2kh
gS0ze9zEDelstcJRECm4bUhYc10D21lOb3YLVKSpunuH7gB7vX0ZuERoMvtH0x6vSzXfOT/u1//q
Cv9GV7hQAqnJ/r2u8OEbYPCPnInfvvCHttB+xwALIC7lnmUhR+PP/Je2EM4EnZHJ7Fo63zNwfszY
gElIkh1cfHRUh8v07ceIzXiHbpZmyjbhyi4eun8yZjPMXzwhYgH60cOwBWMnh9HqF0+IJzB3BkGt
naTUhzuiDfPNLBvrkGdzunEwNKzFPBj3ZmYPyNvlvNGB+xxc3YWelZbqcYIPeDJbkqb1unN5KsVg
rQAyFD64e6LO7CLaAMO8D6kVJTOIVSAbBm4SDn+fXhVRAlh0Q9b/rNZXOqE53M/L2ZkvMVcyJRSt
lpnxgBOCZqMyCKzmWLtINbSPBergVUva93pCNfhZaD3oe/OJduSrWaHmc4L+bvImYGZEx+1qZcli
ZSZ9fh8nc38EcIBQ3kFLuRrrPN2xx2ZnkBXjzaRs55CHY75JkrkjGSzwtl3bQ6lJy9leh3ycl8bW
jBEm+BSshxEG38oZazrNSRTTfhaN2IhKgvOyautGNO4+y4z7SpA6aXJKnfNUPxXBmHMbofQKXZTo
aUTcWl27wbaDeu/zwJQbt9AbDC0pE0REiaiiGp9fVo5WXWLqszTnmHNz+kEJO7CXTrUdjZBF4FiQ
tcnmDYJems0PtQVhSk3RM3hE44mxpX0YpTN8KPTSWEVtTejGZJbBpWomQ2yyMoob9pqE/4nTUATm
/FA0iGb6TaxKV3sjg0inKILnrM1sh9oEl1BRtrOP/R+8v0YyBBJoKwHsaxbuxQtB7uNbRmoHHHKo
uWDYpO4578edg9GCuwY47e2YF929Ro8DrSjWcnw87tyaA6On2Lpx0kYACAL5tdHSmSkCeAdAPkjp
0os2Ya3TuEvHEURK+d0IXP7mC06/24T5gxbTcPXdQuwERWdjKDYwFzfzN6Ox15bx4jtuAKIl6i4g
fnpX1KXrhLdI+oZBbb2Alca8k3PVdCgnQAvaT0r0rXjQhsnGuqyh8M89wBLsWI2toH8AXrdK7dIS
41nFcKfrLY7wAu15JvT3REWMdwqxUb6akgICP8SWpPRTLRzXMYbIwNf6lrEc2GjtOUotAuWM2UHS
1Nn5eE4xsuH88Gp4eGE9M/I1gvsCQQuWHseqK/AQVfQckO+cX7RkMnQ/ryZxOw/KHrZMT1Xg93XE
hAisdsGKWY/2JW6iDUpFM/RBEEwPDcxKggO1ZnyfxpmHaq62zY91JI11FubhbR1N9a1dx+6GGCwu
vgjR6Y6/gDjPol2i4Gq2S0U27+OpqK522xTPYBWAADq1voDzJvJvVugEmoORJMEhcsmAcCtHo4Jq
OwebeUcgOGEfHShdsir4lQOrWLqVbiKtY4kHFG13T1x0ca3dKtw5tVxF+mDdenjJHoOMa7cCXmhh
rw/n7/ba/16If3chSiQbf3UhPnWv0e9XTVSTyxf8dhEiZH8nLHKTAdly5eCy/L+LcIm6t5mjWaCX
PBfa7U/LJpT5+rcF1A+F/SK8F8Jcbivk9f9w0/Stof5dwy1cuJvYP9hkmbgC2IT93D+WIL6icnKn
s0fW05z6rqqmaZvbivizXJqHdEQR6w8h2SmtJWGXThPMN1xJ16kumn2DCpQ6r6Q9IClg8y0xLZom
64oht10sf6yYA5fZJwfGMO9x6pEBzGE3kR/h90Tbe/IpImoyr/YAPhgRh2rgrhNZoN16uRzyI6cS
QDifnVzpcrM5gOH3ilHdOBxCh4V5cAhQqCVM8t16eKgGPuQHrSgdg10GTskNLlMIJXyW0rx1ibry
MegNBNJUwl6FuREuFe/MNdnkkgQ0lcWXIM+jXe0Ys+krFruPRW5Ej3NXmrgxaZAzNmefSKOPH91E
NkhM8yi5G0vr0o1oZmdYa9uoDPpXT0dHhjUGNUmcNjH1MdwSrxxAXtKYzBDdjgkwP4ujZk6RJ7OV
IOjkZDjfAujZRI+XKEyJoYfeskQdcT5OD9qk9yTWE52WLHK2yjKcnREvnLjhe8q9LsJA5/TN06FO
x3tkc3FzruBOFfwWckZ++fBf681/xorArUdl+u9L5EfkYl/a9suXn46F71/127Hg6u9IgPw/5sNv
tbEn3lGlAEBbZGQMvRcJ2Q/fjf2OzbNAtWUw5P9WAf8ojk35jpIZazMrBwvyAu/6P4BvQ634dY6B
74a6GBO6aQtC16ndfz9xd6bG1CJlFQdtADZc7QZgvMmwCTSlDCxeIG8pWR1D3XQGPt+8Re6tLwkq
uKqdfZ3LmB41wE+A6UW/tEvqCqzIdGMvSSxhaJMyrRqT29IeX6hgaqSxpmW+ekuOi7EkuvSeBWF5
SXlxAudzX1TkvphEkVmwOtdQ02pfX/JhyD7pd9MgBC5UBKvYRMZ2a0U10W4885RKU/kisUKQC9nm
h55SiTwuewu6wVkL3Kv+kMThrb6k1hRTjFk7MhFnD61E44N6o3yJ9L7eGYM2H0n0Xbi5OCU+Bd9i
ccZvETk5YLZz2UzdU0oK0c3IuOW+Vw0e78y5Qz/qnXn167WbExWbRS0CdYCi+9npB5SlbKOCRDS7
htpsr2IJfoskn7IqMU6Qqbm1NWrjuR/028LxjiHmaasc0yuWWrRRhA2uWOK6myxsy1Wfkh7UCBNW
Ti2Fj4JG3njJ2B76dtb2gTZDrU4j7ciksMKkUc9+pAEHbRGunEmqQ1dXuxoRRopJuh5DtTSwZd2E
OPh20HXyrVGbFn9qO99hIG/PTqxB9+yNR3skLWlC8LJpFZaGwEnbuznl3FPEXG3tvkQ/XJG5JJf0
pZ4jmKjCjyKP251eAUDtB5B1tIPB8+DG5ZaSyP7sxoR0MEc1knOIDIyRwhL8NI5kQLk50KM4ct09
oNRmW9vgmyeBehDDJXErS5IUyVHeJ7cp1NcQvvZ2XjhhUJOJ3uC9kXeS0QispaR6QsObPLkMUF8x
d3JdFbMlzlpJPLmrLUigXJB9FHuEN1UhxluwPcSdL2lYgSAXy1wSsjKlPxE5yaCTVVS9d/sy5Tao
taNbkJZsINo9yZr7EukFeXN+rGu5s++1Pp62Dey8YUUCFHFd85LcBVF3m3wL85rHxtxGS8KX8S3s
q15yv6beRb03e4SBMV8UeN4N6GYm5jNjTZYhDhvGi6vRmPOrprFnQqu1gs9QnxvbeC2z2gluavLi
ohMC+vd23Dj35ILuAs3VtUMb9zIwdhkctNRZDZ4qvLdZkiG4CYNppnwe22vbG27+llAc6zdLigyK
xPYJd7+8Nm4fgaiF4vUog5ZBU9OTjZQV3lFxE+crL2hJVaoiu7qvRi1PlE9xH+4rSXvzZGRKpuMa
OkvRRevCdkrniMfMbbV1biWGoA+x+dzzoZq3gZ2wH0NiH4gPc1SrzhfgnS715OTOezoPoybi1Zr0
u4LmMvicBOy+iZ3xVpxw1MhSY8cEL5Yn18KGBn6Q8XMj9dQfB/JIVqLzkk+OFkza3i0GgbuwBMGx
Kt2+x1zfN5DKFiirPKswp0CaKus1pX7jSRGTHsK16sSwKmqihYrOkZ/hvnfpDn3EQMzAVAMlH7SY
fgLjSOBtcNPzLdGlN4QVjkJ/NEMEiIDdMz5boYi15OzjO2I4x2dieC3gLmKmE/xBsVeUtw6SutL2
J9oZszuRSGeJdVmSbhk6o0NcaFTYt0RLj1trifIUIhtIJ7P4jH2bkMXHTLnGiU6+bVYpTh48Obmn
2Pib9rnwZH1IY4/3frSCBYchO5ZaprMjnzfakV3u7sqoSa+Fkd3MONmcVaNb5c0YWdEpqCpnW6pO
RkQkuA4v1YA3Zd0XvY6vyzaOLoFsCOWS5V2l8dShW2waosu0rcBq/OBkSHttA2WlbyoCR2ytKFDD
9OW9OzgM+ex6+GAlhA6vDNM74bM0V1ndINIfZch+CGLzap57qIY5bJ+3eqo/cUc1F+pfe6uILfHj
geSDlSFq8RDOerDF/u8+4QNv7yQ+Hy6HIiNN22lvy87VaBkncRwKEbzNDLHY++rr1kHow9EZ7Ak9
Ey+po8drQtHdDwMmpHLVBUa1T6x6PDmzM5/Z2bgrMucQZKkpAaxswtWuy+Eiw3ELZlei3hHIcjsz
0uleB1NuEnDKV7agSJxRErVZUT3NTtkdJnvoyeUpQH0OuVWv2Lgrf261wVeMLm6JiWUm3IyGeyLr
Ede7YVprki2KFSuQ8WH0pLUydEIhQtiI12oKgdghFNvIxEMUyg+A5xQh1ApDX8TROMsX06wb7kI4
IK+Da3Rnph/6lwFF09bqZnOT6oG+t9vafK+NfD/DK8M1dX+4TWKYz03RZZdUqPq55z08903XXC30
8TcICwofknNyAxSblBszGi4psfa+heZkn83Dx9qV8c2Eb+N9ACn/EgQ6Gc1Ja1MJ5HCEehcYRJmb
4tKOgC78mDf/aiXOuEN537yyV0abDqHGRNlzhyBgzFcyd+1DDgH7LiXk+KQzzfqkWqr/aswFVMBS
HCIRvmcBYMN2xqGWgQ9fadpkorZLGyhKuvYyFoHYSFysZyuOxcnU2qXSbsJ6PWpmtZZovtjJ6N2T
Zvwve2e2HLeRresnQgeGBJC4rYlFFkVxEi3qBkGLEmYgkZjx9OfLon22Rbul3fu6oyO6bbVIFFCJ
zLX+9Q8DWZ9Dl3QEMBMJGqGf2XTjHAAuwTLY4uaOzgmrViaLFQMAhhsF7gL8NnuSqyd5qfXY7xpm
0C/ujK3yTCbuugntnJ1A6yKC7TUSYxA+4AQiE468pMqS9LELFpXdnYvW/3b8v+r4fe/nJNOnTCfk
ybz8UN6//dCfBFOSckTAH7mGv0IZz3T2jxJfIpQPQ5JtIqY7mFb9Nec9Ih3epPLQ5QcBxkxQYf5s
/vFt9mDAGKsm6boUmv9JiR86fyvxubyHG1wANOaDm5mR/18mo3IkarKBC36UcqmxzRwbudUm5nSt
lxZLTw8cK/6y1JIs1MHEomIjgq04TqEnYrGGG6/BhRhzDe/gh7ET7zV0j9vUBK1qE7na1FjeYvkp
L9u4f4wxuDEru32xPUVHvNM84E/ol+sntwdQUNXE6h4JvXn145qo6BRPLbHM/ktto3Hfzm7nv3gK
lfPGGHM99UFjfSvmcP6El0w1f6MvisL8KuvEdJM24V4zJZXJnJ9sIEF5EYyE1DAEhMa5SawBTk0P
qIABSmM9WsKngGNLGvdK4pcT4gm16SpDjwtdb75x9Ex6QZHKL2VRcmx2mMPxWBrXPcLpSHAFcIYt
cn0DXbjYqMZyQoLutLbY4Bv5u6jW+oQXCzR7uQpG6KL4rHOGw74TCxyUcBspY296cl2gY2oySgmB
/TKQbqVu0dra4cU5eALQw3rGEQV3HCgzn4ABUzoIVH64Ro5t+KQ6wlGYOszkha2anB149DFRiXFk
uDMYNfXux5agJCJpyW961GyzLwMwCZyHclLPIhEYuKNfepwnzzxlfESSTWoilKMC58TN4k4E9pH6
iZhF+fz63ispeLTJ9O4IFxm2Yd/hr+qpmgBy6Y9URjKNSOKzdEtE81QPzcnR2HeCrPCPJVIBxDMq
oAJiPs3fW9KKn/E9CHrXymQ5uxHy7a3fV/FTLiRpiP4QkJgyCqMuSDm/d8lMyrpsCpIeGeZET3g1
0blpaWJoTG2HP6vPbVTDyLw2bECycSggr9okHitilLoL0ZNrAMunW09RzZxgs1QOqFbigHzlwN7k
e5qHQm1J0llfrKRYW3LhA0yc98kerQ9Ptxpj9YwcHeFsEo/IVn3653wniSkUOxk2gXsTjyY5u+th
Yl/2aiSPMGny/pVYHYoSROZAw8QxkBuPUVR5UeY5GYnoEBk7UwSZTGkha379HJibl9j2rRuCHXmC
epr5k7XFV1EEuATOGFkRC45i8RlNkbUVluIm4sG1byW+wdfnKwbhQJjkaBGXjlEZa7MdsTPb5lMS
P026IFWT0R1NhZjccb3Q2hEvNn4NZPcmc3MKbK2eWxcLpE3rz/pIXeqLu3PyeOGBr18SnMeUnowM
kttbF0ruJvFKbmvBVOma9L/gN9Gj8n86f0oJqJYcywUL1i3ICB/WVwGrzKJYuok0fsjIejsKmQ4G
z7AtjLXyA5kxDc5tpflKmUqZZ5IvdnfT4yOORJuw+UU3/Hu0mGZFRgmh4FaDr13RmFR7GK8ElEwl
O1SYkxApKttZDhlhod/X1WdF5oFl1pTjIpFOfEtWF80wAneGTjUP21QVMxmURT/t+gjnnw5y0T2n
93w75ot6hoTKzMxuBtKDyrSunE0kInXdS8y+lC8JTXGtdtx0LoOOoSJPaIsNbGh0wvEpj5boiS8z
SHdGx3cPDZhRQImR8nMvhi4+EEo0I1ePMJ2fZHVY0SNs7THxscXqu6+5BbOZjpnXoozK+UEGVrUN
XbJHNq6eNDfDA7gOsODj7qqi8VC7+oT/9JMuvZ0f1ejmeWTAtTMuesfJicKvrcpxm3TqRnp7EFwk
8m5HRlaS5OKSuCue7wIl+EmHITvIQHXLBavp4+T4Yo+hh8uQqIdsBffWiaiYhLr0ZuPAUco03cKS
TAg7UfV9OTaBicIp82YT4pT2KTp7uONU9U2ElXcVIxc45hiXv5Z+eObizeEBU5T8utVB9s1r5+kR
OvFyScwmxhC4dW6Zbn1CI6CfAIO7HTEkfYM2XuIR5QB1uLNVXjv4xPFnc32wZbXs68Rev5EWjt+4
h/PJCWFXaCJTw0VsoPl5zxg5dKd+wpMJnnfo4AGHYABs1d/5pLyaFrFH9ZPFa3jtJy3TUl19g+KR
EvAicYPbzEtLOk0/yxuay3tCxPGqB+5nwlnIsXOuS2CB9g5jObLgbBT/podbycredW2hPsDybTaF
NcS39ajZTZYQ9bSlhnunrj97yQSluo+6NbkYh8y7VkVtu59i5TVPU1rqB3rt29Qf2/vFRMJOSedg
AOeED3VIKDtGCb382EI2QyVZYhiWQAZL3Gk+iVg+rgBfvw3M/y4aLCXo4aa6iXg/mDUdRz1He8L5
jrOKgNGVe9t15JMElUr9fWmn9vXUrLiwxG1v33Vp0+xnN2TgmmsHro2nCU0YsUrfl5Nd40Adp9OX
mMq83Dpi8ElRqYYB/KMty2FrOaLcIylvtnK2+0e3LuRz5jLK5yjEzXvIxbCpcGq7HAOPVT2R1DNz
vJ+wgRluetf+MmnZflA0hz2dzqwC/HLi/pqck3w34vf5sEBIOy1z7twVTtB/H7ES+bJESdO+0KiV
4x2m7DGRoPi5XyZlUW9Vqz+7yxrfpakT7wp4XBtKwfl67NF3loz6aFvxueg866PWPSCZi9SFlOvq
G6y0+bo1uU9YgLt35GmPzyBf8S6p0uA2UpH/Eds9DAuKGlNuTOZDdQM6UXyw49atd4gWrTtB57QL
xTDteVwgNyKYr1RX1V8wdyVfplGf4kHZV4Wtn3qOxD1p1L6B/J4d7O3zKe+urcUXn6cp8ZjjF4sG
Ve0cUN40PXUJ7mgevn4fhlADbcEsKkIXUqVN7hcBGGoW11PaC+5QYp2WCq/cIRwYeg4/6yYQLBUb
s6NqklDFS+e3OBdkGpQBYTwu/ndI67C1m8ty5zC3YS8EckzpkTgpong1+WQQcAOO8AN0EZvQeld5
dzIRwa2MdP/QaDFw0BPSw/2kqDzXGXfvHisJXfgbNSSfAruFa4DXD94bM8Hb+AUeor6qHrIcMw/a
57w8uERGIA8oc8Qv9mxthp7Yw83SpektAhDvgNJwebS1Hk9L59m/oUdkg8L35wM70HjMZrw7dn0V
3XlAPxeqHlL+1RXqRBhVe5/6gJVbMoimPUpCOu90apyrQeTDXZYFeKTFwSUgCN4iBeaodlfC/vOr
4SkdUrwIK4wGfQfno2Qek08jgVWbsJthkbSddxWoaj7OdoK9AcR4UNaA76FnhA+YVEHb3spwgEm+
FKnPm1D1iEFnn1jdbOB0LGEPbtqwKokXwkdDRdz4iP3MAxFc4aGb2zjHu9Ah4Sjvsh1WEIBlcbyx
Z+2QIE2mwwapNjruJelO6H2w9bHTZTjNWjSHyXVnMuHYT8nrw3ZkG7LfvObtEHzHRXRCjRT46zGN
+vKrCsP2GOko3pemtCLFSm/ge6PsIPyh2WK+GhBV2RJAAYa0lYMcPkzKcXcxGfVbCBXg50Tonsh0
Hm/WTirvE+cbvPEa3cO4RW1d3eZ95m27wm/u0eskwX2JiRRAgxXpDSRIyoJ6Er8XCB2SQ4QtCC+Q
TS1IM158TDhkk7Gcr+sC4TrhR9FM+pKM7zrKgA+4zit23sVLPofViEvU6uXUWCJ6TlDU368xJFpc
ZtNDWwzLtd/5/k1bp9jRR21r7YbGH668puxPs9MuF7LO5lvH77vHdKqu2qk9KbnOuzZy248Vxl5f
A3bLi7Fv9RVz/vhCJ/KJQm064Ha4w/xJ3OXMFcuNPxYF6nOkA+UVjmiIo7JoxT1jElrlW2x4mxz5
TrDeD56tfp+LqsR/JHLLcaNqWCVePfBAPLK8ikFb1dfFoL5WBP5r4ZwLFKwyf/hd9upRDUsNTqzf
UGOU/Z51Gc8w7YlJvW+Al9UZaK7PoLNX2y/9FKkPM6yMDTKwdrgk0Dk2Cp6l2MsCSPk+guZo/5ZV
/JOeUKrX8W2jsOvyAUU0nHpfTb+tKUFzwtMyCW8h8re3nH6XfcUJOh3/Mqn7B+XOe6479s5+IGja
4Xyh+niv+CgolvCRspujv5jWyc9yysQB+kryNj39t9xkM0T7y/xdnC+EqQMnAlw4973Rt9QU823J
hcoUp1v61AqqZd1Sq/E1iJcuk7RZCeHgwQYI8Fdm6X+/urQ9yZgPE4XIi6DT/dD/K8bJob3guqVz
xRxngs6bEddOKVHqY4N5HgrEPqQetKaKCv7nz9h5T5SOMGlnjIlsiSknyNy7AeOU+xb0LY2FmqP4
7eOUgKyHRes+1nlHB4XFPDc/igXhYmIS3m1dD/QAdRKWuLvPzuPPP5C52x+/C8/MTfEZDIQjYCv+
+DQIc2HglNDMhFqLy8kDfvCz1H1cl7B7jbTzS4f09+xekrTwNERJ4YU2MPB78j75aQtMhq451oyJ
rgmEVc+ECbEMrB6sHynvV4w2hLhJRjkg1tWkqS5bTDPS6kPu5yXHHbv5Hu9YoT9WenRuKitY1ZV2
gUvHtCc0vCAYcyNWZjSXSRV0r3ZiexEojujXBzewYqR6c6GP2TDQW6jcf0FPOPUPHSLnDpmLQ/jv
tg7Azr+sNJHEv8mZLj2JfY8GL6EBxczLeaxCTz1P5dK9sk/U3+U61g8eLkIYdLUdfx9zePVsV/hM
XSc0xJY5MG26asxT71YcILpDlNMtXsik0eSlVtyOaJQTXOjUgRXcObJ5PgMgVdA6N/+FN/83GnqW
uuCF/Pf0hd9eiEwmXrKpfwQ4zz/2J63JCf7F++Ljh/vG8IW79AfA6bjiXwZYNKgn6/5Paq+JkEPe
g6bd7K8o5f8/tkkGhi/octDduqHgBfyPIuR+fLUgCbOnQaGD1wRZwmVv/fFdXpu1xetjCO6qsSQW
lPN1uMNck8hlsmy7L395MP9wWvy4jZ4vhrbECCEjgW7p/Xuc+LNxpenFXWrR+teicUmfGaMnpBZm
BzWrP7FD8RKNuT7+Hy6NfwDUMsOKfr+DZ1bhzH3jiDtoD1w6wg1yPy4TMwfKP0aKcmYD6GwN5Ibe
HYzk55f/ccs0dx662Pexh3OKgMy8O0BcL0tq2J/eXYnLHCWaRY2ytfuBXShrzOVmA/f8/Jruj+fG
HxdlqQhGqwFHx3vNk6rjIcFC7M53a84KJoCXbhWAaoYwWp5UT0CByDwuPjgDu0raD/1rADZ6UWJf
BxqFdfWFArWbjx12cPF+XTlpA+lyzsX+aDunUcWLs8tWk2vcwXxId3NZg2P9/D4Mufx/jpu32zgD
74wHIBeId9o9OUki5kgIugOxZK0MCCHn0mBykly5RxT2zWkucL7++VUZHvz9qijGGCDwYvC/P74Y
AIlhPvvaucud0XmsLfAwBtPpdzuf27vFWed7XyjnBic5YOElBYX++fX//mKGnHkmGQRzDdyo3315
YxTVBcw0B4+zYL7PzAuzRAMWiuOfW/u/ra3eFRjnJ4ynMW+WqXIYPbzbBOIl7GvbHpw7QSLKPQ70
YND44QFtx57Xvc6FEC+jHZi30wZlVuHEy2IxR7wlY876xdf9TzeOpQe7JWRD72+r1hVWE7V2jHd9
3/KSCIxZm2u3r+xxk9XFr9JD/uklMbwy3kv+E/5Nremo3M4sb3SZfzKKrJcUnPiM3A6h3ZwqzD9J
4QUjJcCSVR6VK9XDGM0m3JW89g2pwc3JCsb5PgHfhUxvu8DuxRjtnZ5ZTZpCZ+e35rxlPu4X01UE
Sbw8/HytnAXy714RnKdDk4Pik8b7XkqXl0k8yCVy7mI4Uu1hpTDDdJV1AxFIPWuNkLqUTC5QYUbk
W+AZgTce9Xq3RO0R1Sc1Y1YIYi/WaS31zont7lVqe77/+ef8h10whNJLEU2zQJvy7k22ZncYsaJ0
7nwEucD0BiB3FAC5Y8fOY0um0FvR8m9XtjlBf3iL8VpiVXPmwgCEaPf+ilWfuLldLN3dBLJ3Yjzi
v8QRk7I48oC2B+NJqmHnBKSDxxR5mCURnDxBhnrIBsM6IU+0f/UIFrvFaCm7sC1egsxj/CPMmjg/
oo5TI8AeCdlXN4aA6YTwXFskn126ITe0Lgxwfv4Y39qqv37fHNbUn4wkHYE53d+s6VZZRCH9R3JH
gB7RIWpZ9S4PrfwjvKWlP9ZjOk7bPBzzfuf6OOPD5cDP+BCljB826IY9e7uAQG7dnKg/khTCw7gm
Vn9Mgw4bxdpJFm8D9QdwyfZWIBA7naxPyiIBfmeHTaMBRPHY3zI1BcaxXZs3I++mYc8REOAzmxuz
VKnqOxyS05PsqvzarWRzM+ZgwTuJd+WwwTcD88olLD46zVJ+taFO7krqAFxZ8FnGU2se09cFRVtw
1S9pvct6zu8rZq4o31svV7etja8dBhuYzG7w37R3fphKIlzC0FJPQ13m086Lw/AhQmpLDkKeFAFw
GmAI9N5EryRFRoB4BDzI35HwaUIzq64vjitcCJcp2yCQHbQITS5jWtJrNxnosdQYX9kwSx+WaWSS
GQLZ6zsU5A6pIX5f+9ApXKiWVZoodRsmVam3sEnSeCdziOJJOnDsFqyREJQk2eCxEuGilcI6ojSI
9iFKBj5d4/svXSQoE2rJbkMJaMa9ire5yxZ+jC6rTElKxJsFoweGmjP4XHgti7AYOJmd1JGKwfRg
h+qKoKd8IWC3aa9JhpEOEb9NlaL0zmZ5STBMejNievNV1qhQoLukNkBkrnfYGSU32hX6oDEygfxO
22Lb62enk1jyjNhy4/vk/r70TUPPz2gwjNz4ABO8+QJ3xP8MSQlVRaDSVxbK/C0Z4tyMjZN6Zw98
PQTU9JiWJcpHtxiOWxbWOSgF1ewsiW/BKR0jlFfR2sF2hiiuHi1fZgVSI8k05aquUfY+hmOMmzML
AKuhcFeFlTSqnwUXgABpL/IYl/913MlF+1qIzMKBJlusJahQ4jqR+mylAN983CKv9Y5JQyUPlm2K
nxUbuAZ8KMFfBS8gO5EUQ+zg4qWVE9OdjhnwAmQVl59mq+MbW2LmuhXRGsN2DCMzMjPTs2xhVWLv
7nCYCuQ7kNqdUD1HsBkhuZM2gmm1mWjatpaEbE4srzphcg+1iC07E8ndEDK83K5LIF5iJib4mdrU
qxh6sxtVE0Yw8Ro9ASN2rx2IzyXQJhuPYB8KRYXGQGNoA3iZMoqsKo9fv7RmwEvH0Zwo6+KnIcBp
o1iq5lTUhfvY4qLBX2pKWuweAh5EnBAwsxRRlewcp+dPktVkr8BTc27eJomEWzBblD4PR7uc1Bss
cvkb9KP5DYxKthjAFHmdtFV0HYXNfO/6AYf6W46J2SOp4eR1THTN6TxcjBvZvbaReZTnmXSHom6g
4ODTMtpgfOZhmXPbUHa6+E1my217rkWKMqAXZkjHgDWhv8fQBidrA4gsZhQ/Yki3P5MGhox2wytz
F9UsuW84W5voLlM9Li7P3iHNibho3t+cEI+xe80aFgOq6O511CYRlRG2IJlm9F/OptdoRrpXVXLa
tlHSPuPXTPU7Z91yfy4U1qKtl6s5L4M3dhJ6Jr7alg8D9yx/ZQzAaCwjbOwSIqx9AxPR2gZNDF1L
l0VzzTLiuwNyp3hvWg6ejra/i/lEdm5ThDdNG0GNKNRzPBjjrKWAE7KPSdJ+QQXMBJwpIc7Obaf5
5CM/M5qomYVRiqVBG84FzmBKlWJlvP7W/HjmTF7yiNwkXB0EIkyraPMNUZyGzYkRI8afvngho9bM
qFciObfKhcm9kVY95XtVOfHveBdx8fr8CjlEbzE9R/JBGcTJ0+/0dCfF1L2WUcd3pDAMd3v+NUoc
DuBa+OxtjWlVCqQjF84CoYBtwLsM+KZv6s4LL7md5uQxkL/PloEMXdI9+bRM8fSRsaJz05vl6del
c2MnOSdTgfMXeakj5apg8j18UBOe3McqxTsK24GaVYt7FwNbUE4+TOyzgBFPGlTGkdHTPGbhY14Q
H7Hvibq4gIHNGjnDkPij80wRdnL/500AFxQsJLOap1LCC70OFgCgFq+YkwrM5asJusCZVVD2jnrO
HfLLmJjpI+V+e2xjj281czu5KznIeQ4TJWhUZ/ETdpbz7bwkwYuW+K4UGMAgGMhWC6Wpzxuvdccn
Oa9EwUSuO00ZW4DvUKPv34gkImmT7jaaY3e6lI35gvIWZ6qD28TtsdIgYVm/ztGmpx3tcOjqKYpc
iev8xoXE+7DYgF6eict2mfBjGZDThohZOlCFgJ1RACzOuGGfj8j/yiJDqFC86C2Tw9vzHXISUSN3
ATuQbrAEODe862Sp5xWg8ZHcC/cxY+u2NxMt7ePQ8ocNCg5v35sqbcUvtnyrGM/H5rLarChVYs7n
yTOLw1fo7l1pofl0Cf0aBjoZ89Q0ms4Iw06nXHfafJw04C6KLBYvauh5X2vDn2JAyWu1LmSmh97q
IXsoYST4MBNf8Vvg5XKxEcI8q9PkWaQsedy3UEndp1kcePtpZECzZD5sHh+1vn8/a+I4GNwJqDGW
tv2XPxgrGcSb2nCYmdCKy6JtrGaPpGQqr6ox4KeJ3nPbB5yHJir2uOBBYxHn3GT5ee+b3dy6aBKH
TZ5SJDEtuejpV+B2NqfVPIC3vcg07mPusi+YjVUnISfOee3GycyxNvdk2c9htvxOiGd8d16fgjCB
ixwg4GKsW1F8CAfJEpE2dnECH5urNFkgd74tCDI85HdFHjWzIz3qo5XXmNAZkncSgKWcV0UwFwb1
dGOH+SaZmU5bOzdIM3l1is7C1pYhkoP9mH9mM60YWIStCwiBCQv8nszc0BuWji0LtoT4xXcwEWKa
E3pP5wZjVQTCZnMgka4hM6BMeLPCuOWEgYnmHRrFohnyht3ey5yP2P6ud3TqLGrbciBgQeLQx/MO
iN4cDL2JQx52H58ZL9Ct0bSEkwGDOIDqDally4Q4uGdTaBI9xgdy6iO2KwJQ8ccZcFTYe+3CdRO1
zPfVImgJFK0aglY4KomfcN/DMkpWN2J2a4ciDr9nTS20PoyOzOZjP4x1+tExIpPLmm30Rtsm8NuX
veE/ZQ2r3XbiVT/2/kARklhF9HQmv9cEnXC/Ieb/YnDDh0HO1UcYzV9TK7a2RZR3R79sUf1odvap
SPLviYcIJjT+bh6+78V2bDxe4BlOHXxkTqQlm9ZtD+QZUaEswVORLzznTPGFNv60zgQE5d7BruUy
QthumHOPc3UJlTn/4InOcbacmtUlnf18NGwV/IGUqj/EDbGR0VxSLwQuRlYILllhunN7uZ/nrrev
sOyDMpbHmERtifSiphoEBoIuedSXVuOCwoCyDdu2hFjzkOQuX4+uFP/dRg4PyfPX+RYEEH9Ob9JH
GL/sS+1IjVOZkq5N5XxfJD0V3txa28EoMs+NcsFY6TR5Ea9qlLbMr2zNx4OVAtjkNtQHEHn4pPP5
MIkhnz+vftYU3xpqTE4X6Ad7SD/eJTyZ+CnGwibZnBvDxMZ9D6+1nPQx3bOnNcEMawk8jckJbMHr
LEoYn6jIuTlz8xyr717ddZG7wDOcIZYT/sCBy/mpgf0RfibsVmuQuY8jV96e980oL9gcoc16+7PQ
FPoAm7qKI3ldaZlV5N0BX02zUM+o8ie8t9n3NIS0m75EOZHFVnFlNcQAJWZnXleSf7b0dunR9Yka
EWNgdydfDbxxvVH6+EUbXVtvFUbbnAbDiquKWorLMIR+eUnDNvfGhIUB6TDoC3LphkMpXFfSq0Ak
tIvVeZQS2iBsRHYlcB4eSZhbHBtx7NJJnEcXAQOfR8wFgt2ZrKf8mfdhTTiM3kpm366+B8ydN6Bk
lX0gi5KI8mDp3QNXTh/R2MyfcFpcr1P8qT5BcSh2HW8IuzPdznqAWTmQXB9UNkbIQlm32goaPCXW
qJZ7T3tknkBk+zooz3/No2H9VlJVfkej21FuT8yCqauI4cHW7tqhKLsoAVc+Q1QO9G5Ag0LCO06W
7b5tyCT0IXDdYNMqd0keZL9Vqk8eAmr8eTtUaH2KzrcvFukvN5Gn4k8pNudfG5Kw9M6v7ayjUq6j
5HatLTpWpqq4l2GAoBGoRGPwfIYV/ktg/xWBPTgDKD+Z8GTd14Zowh8HPG8/9ceARwb/OsPEDtNJ
ic+cDfT1x4Ancv/Fgg6A1IUnAWsM9v/nlAeNOsNsnF/4f1z45YzX/+LgEjHupD06j37/M5Hqe+DN
xPj6KGoFVH3X+Dj/CGYzmEiLgZPyrdjUlTPf+g6y9HVZ2PV6Tevzc4jqny4YukDXwuBugWN4A38h
zBfctXJV5Z88VD07ZyRfczXodVDK9pgsVP4/v957nM/cYCgCnhfjFSQE75DFKA/WDo6hOIVNGrzk
prU4F6udD5v555d6P8TiUnzVjAR8MqeYR7+7NZ1i/T4UjjgVpgfPQkZViHzYmgKY0Dc9SU5PYZGz
X5lG7eeX/oe7ZCUxQsQegTHae5/UqS3ILbW0OHUusHQt4fhsLL/mgKN8/lV699+mAtwoKxDDHzju
wDnvRQ9zQ8ZeOGeCrC6GebSAVCSbKbcphsc+5LSogeHSKzTJtDuLpklmD2xoW+YyA9Zw619h9X+/
/YD5XRAA5KLrgAry46LCgoQ+N4nFSU6C2z0Tk23GaRf/x2vB52TwyhJm4bxbUOQO2SUGDQLXogk8
QVjda4gj8f1gyuqff6tmwfwVzIVWAm6P+5kf2iyt95OejGqc42cQpzFOv78RnV0A+59f5J+eHZsQ
9n5cjF3q3aoF2BZh75bitBYA17kcaWaksYxzqL1/Ne10zNN5f0selF4XxgOP8P1AScZIflfL8U65
i1na7jxAIS2V6vvMzpZtQUcULLykZuC0pL13iZuc9wvO0D+sYNjZbHu2eVVNkfHjgomxOIzjoBCn
GfekK6+oHWvTmtJIWR0rlMan2heFS62+rHhRklrEywurPrtgB/nVBPqfvgECZaCvm2+aGfiPH6Yo
I/TfheLlRd9zf65Tz+IOOplo/59/2ZBNCIuBT+r9bc5O7hstdth6p8zn8UZnVQv5c2z10tD9f36x
H7d6tm9j/2+HOPBDT/r78lVpj2S6VdZVDEaANTdJos+1B9C1nkn+5HbLX6xl47D2l+VlLhlKzkZU
X6xm/CPfHWeqWIXLwDu6smOQBNQeFPqd7rDxmCxmpR3OJPtzN5BKsLMsQTtQMT04hVZNOQ9zuD2u
xpXlvIO8QT3LCpqyiVPE/5grAcv8/CGhPvvxM3PwY6uAeiyA0oHQ7b3rNDYluZgrT1x1pV0d7JUY
6CYLrEPidMWALrpamCnSLOgGLn6ulmDv8MvuNODKmaFP5wnRlb03JonmdSWJ9HVGcEkW5bmrdZlh
pDsqQ1AY36HNQy8MDnhuenAI1yQu82PaIGkhlHYNFdhF0OLm7XNvplbQhb0rnfMAMf3Ol1s0lmCJ
0FaiJxwNLaKMorh1jg45pES6hClB11WUBsW21FnsEdyXecFFWbdcwwBUQZeCzbbEOG3EKDBtA0hC
+5Q2rBAlaKHA7HsyjCi5g6vzbK7rkwocXjt1elWUaf/KFKl9DhXOrVdEkyz3pD6Rfe32FoodSG7Z
F2eJ+MrC1QuKYjOBDz0Rn8fa64vgpUCMyhwXDvfL4kQA5GfmXDAC3FbApF/VGrvHsQ3bex2Qm4Ny
od0S6og5mdtFeNNNkc8Jc0YfLSj0JzANZn4xMIU3i/meeMT4aSHA7OI8ID+Pjs8dKlnZPJ8IzcM9
xP71yR2BllVk4ICzV5Az6+61wF2ZyDVc3vZrF0N+l/gwPA1q4W+hqfcuo7jmt1Sm7V57nhsmBrRl
51Ou5qRGfhxgt7xUqc4Nvw9Z6xKGplFNA8LgqnpZw6vUFCbnGf0ZfLeRwtwXTNNmZAYWsOEZIG2z
llUDddt/CYOCp0luueoBBJA5Yscbh8HVuZW0wLe6i06MjIjd2RBAPD804YQ952LQpLx/jZ0syb5a
pXOTWgy+dotP+DC+cxLkAkkI582bQN+pPdbySMv31MHPh83WEx+BMHi+VY7kLOrx9poPS8m5vGGm
Rn+vUPx/WMOSRHEnY4Q7Nq3/EjBNg7JTa8KYcDLQD4m3usd1RQewc5NAfKnHsX6Ua7Z8KNux3LXd
3DgbMAFHHpzM1ldZ2eCNVJpRQlfOM1K7tRl2dhcHoHNrRuRDwFxsE+JTdyOhaJ4qkWKiXxVRRExf
B9DP2APS+ro8FviSwlxPlUJAYBTLrMl0s2KbeAdkRG5fHg8VgIHuv0uxYpfghsMNRupDzZwzx+lj
KNiZtqtBdSdbwazuIXx8DspCdwd8GoKvGCEhqMeK7ZpRp04OhsiBJ8Og4OwT3X4xNkNzg6+ZQzjE
2qVfEjOBQwuvPixBCt+4XuKTs/RheyG7KXjG8hvn01qtX3CSaq48QbQwjC+xfoGKXOxxCFkhUI58
jRKqD8FQU/0lR9vU75gtoyCxdXhhilHIiTMzz52hGOxbasANqvfqgFabTA1i5jc1wU73A5DfJXQW
dZnrtDss/rB8i5Nm2qdWZuG+2FSfs2IU23Kp8UGuMyxT2y5DZaFfwl7wfgB072K3SrfDqJ1DpRp+
kbTAnxlYQheOG5Q+Gl+AXRAyf0Li0Eah52805J6kMd+8mq6pdOURnRwRynWGnbKIMbgmJi2Kd+gj
UkBx1W1LArJ3a7NYe7dqhk8KqarajnV3GIwxeZ3aX8uwaz5HZebid+LMh86Kvd1Q8jmiuK/uOJWI
CVnZ3q8D0U4bldh8oyEshGvwh/oWype6hV7HorYCKrKX89jAcnNeic6MdvaN6t38RMoFBTaSWjB0
dtv+NdE2G1KzojFdyF8hp7ZnkqVDfHr2cph9tPlEXgOokmLNDJlR3Lpl9N88xw4DszPiFS6Qlfsu
4jyWgx8zw3AF6mFdmt/mzKq7eOPhwZSgMDNeZdZMH9V1jLV2wQhwMyrBqz+kfnsUs4AXdh4+KcWy
3TbhyNykAKt7dps2oZ5LMQ1xvMZtcEpIO1V98fNUqu+LGoUZLfaoGZDB7utcTN/gpLQEnBaW/xvz
/OhSp1F3LJFcp5t6TrJhgwQ2/b0b+5ccWHXvCxKrtjEyqe5zuVqD9ZCtxC8fpZvKmxG0jExKnCDT
aWqPOVzfA6EEeENESRVuolBMn0ZfV/eMKL675fp5doXzsehdgKugJOjHjfBoEYizXpM+TV7XLJse
kiHkm+ONJy0WXJbEuSSccKZOM2PJWXbhVeADBe3mqcSZs4MyvGwLjA2mYx/N9km0zfKh7XrvPljn
zNroqhicTcC3QJwneMIT8tW53uOJUH6YtRYfUbmWH1tUXfdVJtstgb3dVzFa5b7BUOJ3QmTGUx+o
FUQudrNg00kv2xYp7IlpWCekg23JdkE42y6vpLiCrvB7rKzpYeqTAh7dYH/QWeJ/KaaA6D2NzIWz
EoHPBgw7uYkAzf4fd+fWnDYSROG/QvkdCl1A6CGpWt/jBDvO5rJ5ohSQ0dgCgUZCgl+/3wjkMIDZ
lKUH1+rNIPeMmtH0TM/pc/px3rFumm6GXE2wGEvPFNkM2mxgClOKGz7COtsEd4EOdnxlMOVdNlnM
Ls5BUZoo4iK2mV8GYAG/dp9mVL1NYQidiQAJ5WW6uk/Q1kU+bpz9TMNknl60pbTFTS7yvHMGY0Wz
SxENYq633ZwE95UbpPKaXW7z06Ozir7B02a6EMFSDHpqNp32E3nRXnabEeEfjMVc9tPZbHFF7e/y
I+j4SXg+c4MBWXuD7UXA5HaFfoQhOFJWWkXjhbO4H5uLDPaVxwGqaTBXxT+f8gQxg2XY+ZQLk2mU
yiZYmOezxTQ7h6goHUB6EZn9xFmuOqcgqIzeRS90bCZEI/MjE6WKSxdtIM4CyO/a9ty8gBiXytfU
EV/kxJh/S42l/N6jjPdikcMluHrMORVxuvap3SbtfZqvHh3YyjNHUGO2CkYAdIhDSRsJmUFzIULU
IklQL1bsU2DPdGKq1wbiDnxY/q0dZ01INxILQJc1ty57TSum+mY27VzOpQNPWGQKV16ljN0HEpX5
j1nPSoZZB+KwrJsgItvmoFeecfjFqctjFDrx6aBH3n6VrOYQEQSgma6dZPbQCfLxZ/kIrOB0JWRy
YyGcHHG6DIssVCXzJWweMWWaROe7Zsi5sNnuDpJzd6youVbLPAdRFKE51AFg30P6Cb3epu0s/kEc
JwJWM1493pEXdtrwzk/Du6kbhnB1U4MKcNjiVwNBb9iwDCJMnn7Pg3k+sE+L9fr/Jhe6eZBzL/Eu
ChT7ferHyy++5I2RJZud+raQ3Pkave6m44Ya/hZ+fhiB5VI94ChKy5MCYt/aKj13qejvMQuhlyDA
MPLfnaDr2gGU4qjqj+KyThphNIU/ofi66YKVBynbVVvr4lo3uOWil5xw/PnW3jx+j/YE3mgiAKLJ
JBbDRCsGAABGOkDLMBd92vfCjo0tLxgtmy09uWKwf+oC7b3jBc6DUBlS4G11sWmmwTfkBXJc7XWn
1vjNI2PhRS/YbaQIqXmAheX5Kbe90HNbNAO+H8T9+nprXqCAHah5taHgtCDKIfkBZvvQUDAMt8VC
k/ybvZbzWDf4loYCOH4A7ZW8YPZaHbdDdYOq6lDXzgvRUxz4HKmYvc0NTBtv64Vgs9Gl05W8YJst
ChI52LEA3KlrZ3J0Oi3qZlDFMDaTI3mpN+YF21R6A9W80G5x0NSxABwf9AJjgaMhZgWVAC+uP/fC
H7w2zxH3LBDhqIi1wpeHQvJLN5RRZv/7TYT5MHp3okKpdqM62Fy3/TsUv9fmzmL+3/qyjAdFO5t/
3zzgftNaW+VTlR9eCz/24iEyysUqYNPNW29CxP4r9H55E44M1y2rvivAevn3wfPY59//PwzLpx27
6mjm9xO+O9Gef2tcHbUbU6Q01Q2Tpq/D8JM3lZ4sLRWugMG8/Pv1rjjzQqRM4x1etXV0qeoOKtyj
2BtFZS9VrymaY+qobhmu52Eihqm2QHIA8lU3fu6HXubFfmlJdRt54BqcXS7qGtFDA+ekk186nR21
nTWMwku8Lkb6KFwHyqpuv/IjOPh0y0QFFspVLV/jcSFKO8XwtgqIQ1XDH0ZeoA1AJD4UL19luyCh
p5HQ38j1yrSy6ekIxV3dyxQfsdCpbDnKdsxSq1bd7Mf9uYmTfKMGwzxwOnxalpaKcdHFy+UHr5/3
PkWpkHtuRgKxhrHR98RUmz1ICdcRXvoe2aJdifU2q9Pq7uh7UnpDUmB+kmhjmkNvuw6XiGEgxp6+
pWeDUUMs6AvF+x8l2simBF2xf1Z9YfpCQigkwZxqcxMUhu2arEdpvGu6lo5H02RnDlHH6m51l9z6
v2KKh3Rvm71uLaYXnh63WNJbNSyfbv2sce1NZhI9Ke3FxL5bw9uj7N/4sfSXpX/VTMW+TCmcVR2D
ynjfz8VQC2MYV1vfOoz/hKCrtLTpt9pPVjYdxUnQOPPiiEipDxera9TWwL4mngkuooYlyV0gdI+v
N5hV3XL3FLIi0Xc1cDq4NUyyd7E/3s2asmOv/lN+RlpFLsOFt7NNANJn1tDvL0E08hsf5F5sc7qK
Erqqx/8utBMPDUTyqQpzVk8D+wNRma9hP3JU2GYrd/6aHetXP9d3ldY6x1zVJS/Jc1Xs7nc/nhDZ
yp9MzVYWobiGifAYu3jFTh9n9qlq3JdJ42DnydfVMPh+HAOtV+07ReJQHmm/Zhd4dfnBS6v7Q5mm
5yOK/fxTeQBz6N/05Jq6Yxj6Xvz+XwAAAP//</cx:binary>
              </cx:geoCache>
            </cx:geography>
          </cx:layoutPr>
        </cx:series>
        <cx:series layoutId="regionMap" hidden="1" uniqueId="{C4133CDA-69E5-454B-884F-8F2ED78C5FF6}" formatIdx="1">
          <cx:tx>
            <cx:txData>
              <cx:f>_xlchart.v5.4</cx:f>
              <cx:v/>
            </cx:txData>
          </cx:tx>
          <cx:dataLabels>
            <cx:visibility seriesName="0" categoryName="0" value="1"/>
          </cx:dataLabels>
          <cx:dataId val="1"/>
          <cx:layoutPr>
            <cx:geography cultureLanguage="en-US" cultureRegion="US" attribution="Powered by Bing">
              <cx:geoCache provider="{E9337A44-BEBE-4D9F-B70C-5C5E7DAFC167}">
                <cx:binary>7Htpc9w4tuVfcfjzUIWFIIiOro54JDNTqSUlS/L6haGSZW4ASCwkSP76uSnZVbbLtXTMm5jpiOew
pZCYIEHc7dxzrv/5MP/jQT7e2xezktr942H++WXt/fCPn35yD/Wjuncnqnmwves/+ZOHXv3Uf/rU
PDz+9NHeh0ZXPxGE458e6nvrH+eX//on3K167C/6h3vf9PrV+GiXm0c3Su/+5NoPL7146Eftj8sr
uNPPL1/rxj9+fHHr7/2je/niUfvGL3fL8Pjzy28++fLFT9/f73fPfiFhe378CGupOGGIMh5Tjp7+
0JcvZK+rz5cjIU4QTmlCRSye/sRfnn24V7D+b2/raVP3Hz/aR+defP7+u+XfvMnvrjauz58PJe+P
e399+/SyP3176P/653e/gNf/7jdf2eX7s/qrS7B11eiicd42Dx7//PLwGF6872335VieTfLNp/5N
k8TkRFBBYkrJD03C2UkCV1iCP5sk+fLsZ5P8nR392Bq/rfxm//CS71/+hT/+f2mbvZSN7pvvwuWb
d/t3bYNOMIlxzBh6Dof023BJxQmO04SylD1fF9/a5u/s6Me2+W3lN/v/+eX+4j/SNneP8/1/o2Eo
PokTmsYpxs9Bg781DOQxCgElOCe/Gu45hz4HzV9u58dW+bzsO5PcvfuPNEl+L5tPvdXN/Ren/T9P
ZpSfEBYnicDih3bBWJwkmBOOY/xsmC/PfrbL39vTj43z9drvLJT/13+khXb2Xn98cdf7e/nlmP7I
RP8XS95W9rb5+N/oJCQ9YYIxHNNnH0HfBW9KTuKU05iknz8AIOXr4P0bG/qxh/y68Dv32P5n5tSr
uum/nMwf+cW3YOnPoGGMTmLMGI3Fj6EhWIUjAaWOfI7c72rdX+3mxyZ5XvWdPa5O/9+E6x8H0a8H
V9z7+80TGP8KOv751acXhzbhu6XfYPpvDuCLTfcff37JAFh8BVqO9/gmFr5Oes8x8tuqx3vnf34Z
YRyfYKiVDCWEsCNUefkiPD5fIvFJjBhCSYxSSNoxRKLura9/fgmwFGGeJik6ZmqCU4A+rh+Plyg5
YRRuyFOUppSnAv/aCl33cql6/euBfP75hR7Vdd9o735+ieEZw/PHnraKmEgwwUmacIog6GMG1x/u
b6DdOn76f/mV9oMZx/mgAxWbKZT1kPW05V3e8TC9SiK2nLXzpLsNQp1/7/t4et3FbjaZE9q8/er0
frQb/vvdxEgQznmM4pQkx91+tZtYL0Mn6nE6EKPxoepWXWYj75M6nyffi2wK8fieT0PUZFal3uSm
tV2VlavjcZ4Krj8K79EV3KMeCyIlfr2yKMW7JWHlI14iPG//fMcEWrLvzy9OeJIKIhhHKUHf7bjh
Ndh28Qc6s6oqknmVr6dYpHTr+dKzbFpm3BYNL9Ns5cnSZEuH6E5NdsGFnXr/sZ6dw3kTDaxw0OdO
mVc1mjJuWVdtqr6tr7tRnCknaldA7hBvXG3OOxnYvGlclFw2tp7U7s/f6vdmgB4VcTBEAr5Bn176
KzPwJapCNEh30L4Ub/oqxSSLOwKuMehxvg6zFbdDiSVAs18b5B+Y/+hrX/six5xjqD2CgC/Cl+O2
vnosQ3MVD67SB52u+IC7ejxoZ/MmLes3f/4kCJ/fPUkggjj0D1jw9Ds/G3S8rMbW/SEdUHxvQm/l
rvTpQrJuqDfIjHLNKVrSPm8pC+qvnOboFN++KDgKYdB2AlqD7PDd4zmnTV1p1Ry46di9akd23wEO
kDu2KrdJbN9nCwLT74I0gWSm6/mjl8Ltg1jiizmhFuU0tH2Xt1yr19QOhBZ1uiyPQzQNBYpWxXMm
+tieMpqsY/bnp4d/b6iUH9MGTaB1hliFnPa1oVAyMs1YGV3isVT3jfWuynDUeR1ndFl0dRbqpvul
SsVwMa+m3iZ9PDc5wRP/5Pm69vlSVzyP+3Z6bCzlHyc21PzszzcZs98ZmcYUnCgBqAvdO+MAZL7e
ZWLTBtna08s2NkMp0sKLet3NfqZi66dxzO1s0KtJLWzM6rrmucV654gddjIeSN5Jo24GydSccRmq
t6FV/X5x3mcDM8PrxHVpURpd5mPftk3WeNqGrGydPoQhclcmWummqrBos2gttcrJVKtTlnh5Q9rq
ulo0nTM5cnPwpbnzREW0SCYCB9ksBHJDPK5rhkLaXsiape9LNMZndZLii7WaJ5EHVMcqB6dr9lFq
F5WFJV0LHFhUrO38MDjjb0cU8ToLyvNt6cy4j0tC7kyNQ7creYSbbK278hdBkZ2yRpvow6i4KobB
kX3X62GPjZAfm2lIIO6p6m4bUc48m0xcndnSjvkC57DDMRFXJqh5EwdrthjPeNpIxnGVT6FKTT6R
utwoR20xDuKqLqMKFRj3/hRKDQm5Rm2SpZ7Ld7NC9TmxYrhl1LPdKNqIbF2i1vs06e3Gobldt1OX
VttontE9cTJ8ctUwsHwlHo2ZrshUbWff9hAcIWyWahrTre3LupCeqlMNH81EEtseDlpNPGtd20Y5
LwPPeM/mNYu9LHPqI612Nuk2VTwu6FWgOAaOyiKZteBJfkt9EG43Uz5fJN26yvLVGIxXKlsauWj7
sS5rQtb3LkQzV3UmLKTy/oEsqvXUZqMfxwEdfOdVN5+Jxqy7SYy+3CvbNEPWEtnfIh7RfbtQOuYj
2KDMFoPEDOZSaVrosoR66GUXzCbpQoVyKz0ur2qDEt6fdgsPdbHMUviLxHkKHhXKHruQj1ALt0lU
t+XVBKGTVLlJhxQcjnZObbVsrMikgeJVbuapSfKohEaTZUuJdJz3rlQqr8UYym2QXKqNKwEVbJmu
1JqnK4OMqUkXj7mqbSSzyS2Vu3ZNpNSmr5r0UzROvEEF6onfNXE6pgcWlVV5pin3nLW5np1Zl1OH
ILvVm6GqudqUblrNVlinm+0iE7WcIufUkDOyyCbnM1vkzjamiXIwK3kbDWrFBaVJpwr4h6Ir2aLI
wZFr/bZVSqg9tcLLTVf75GYdPaXbNuoJPq9D7bjOeE1qvyvtNOhbKMb0rK1W0m3HAXaw6b2s1k2K
51XkabsM4VKlC7h2BKFiixLj8cxSxmRRlbQaC64nMGfDHeATvbZ0fZQdFUmRwgZUQRdVmz1GTXxa
NbxLctJ1hhZN35TFOpYdy6JgB3HdlqGNc9qYds3U0K7ROSplvMVDWTHYruDDBi/12u/rBodq04m4
DtnxcxkWjdDgPhU1+RyaaM383EQfrF76JcoaiCNywKtu1iZLpziid4sMZDwkg1j6QgvjL9mooSRV
jnewQCigfLZlU2P9fsVS12dmUXLeusDW5hz7yt/FLWH3bC5VmaUYnHc76pnTjUvWBjY/4lYVkprO
5WkoNw1uzHsZAiCLtmqnW8eS8Mtga3o68VCVm7RjiGQ6LeE+TPbtvNV2wod1Hmj8ynmG77CP4BMh
iVyae7zweTMR1TandiYk7DWvHLlqIi7eaGSOztm2xu24dLW7npfYpzkyAWxTBw0b6x0k3XOoYOIN
TRF4t4IsaYsUi7nfeydKct3asetuSKpFvJ/jNoyXfvZH8Fkv8zXromTe9EHBo/t+XadsJsqvO9Tx
48sftx4gP8G+BoUPMdPwFqNhcFR113drLroJQmeQVde80pZDyNsRUEEF1yCnEq/rK4PjxeqMDjUC
cwc7j5cqqgeXNWg083ZGHNHNMhlyTBoQTDm8ESSQWeAjTvZavSkJFWfp1DRpltasA79YquQ+aArb
mG273FA/I3deAcxtz/tBd+1tCtVi5zTCByMq8z5GJDFZHdcNOevTSoznZd1XU7FYbgIA3IXuBgLH
miNulodOdux6Hh3qTw1apu5tSFTlTlUZqU/LKo45pDGyLqAPSOmmIUvttkOixNsIlWqrwlCZjMeQ
5hYb6pum9+5cqK5lBSOWVJD2WAzlqCbijW2jqdpIoiFM1qikYh/rHptHBQl5OUsxuNQmHDP2pmUR
nOg8rdMGikww59iOJMlLIf0ElZZOCKC3aT9YMYm7aAGYfrYKb/FH7/TiMoUxn/ZNIHCrWeF6zeNQ
JdV+ALOEPOpEsl37afKX88LlbTs5k6XcncZqntjpGhIwToewW3eD7Pr+UidzfBF5FPeb2mg1nVdL
GOo8ZU7Vd4BE3EckNKQRSJ1uyrraBZeJMKUGqsBibmVlcPMO9ytNp2wFBLa8HjyNBNzMlXZT86ir
zqJyCL/UFYqmXHKXdPtGIPxqdlG57uxoXLNp1hGctCG+pddzJ1d2UMkgZWaGCSWXMa7jOV8A3bhN
qAewWkh1U2V25Qpyh3Nyg2c622KSJLW7NTXg/V08V7xYygW5vBxcYt4GtuC7trbga1DpxBvwdeWu
tdAYEiwZRLtNVZ2EbB7fk3QMKc66buKvGdEmFIFVPr6MS5lON6Z0wkJxB4/eDA0Fa0LjsMwXDfVd
f8HtUNNrMiOZ7Mu5F/Be8xxVl52NhlAoV0LOADQ2+kspS9i/FV21dXXa1UWYEdovJoa4X5KEN1lc
1vzyCZV+5i4+9zjPDfhDPyy2qerPcuSvP/7rrlfw90kn++2XRzXzt58uv8igf/qp3WN/JG7d9x86
7ubXe8FmPu/uSF9888PvqJQ/IEueVdU/uPj3mBQQalLyFYD/HZWy1x+be33/Nfvyec1nIiWNT7hg
KQVmgAA64dCTfOZR0vQEpQDyE3qkQ4BngUtfeBR8wtmRUuMcGM8kTqF9/8Kj8BN+7JdhmYDunfH0
3+FR4vi7nhnEEIphF4lglCQpIcdu5KvmdSSubtZ6jvYlXeeCGinvWVuWVTY2iAxZvU5kyha3rLkb
oynkXUXwRQLxcLkmJQQYxsCxlKiZPvIRq6u1nPUHgdqlzypw0SaDVaqY+9JvlV71B8VKukfQpF3Z
JiQ+aydLL6Ewp2vetaqC1CpksmuS9JbbTt5AtZiu0HSvemuz2tXdGz8h+77vminK10nqddehAVQk
6aHfAWJhWbOIVqQsZnFsVKjnVbcZEtP9UkcdrTJqVdVmC7HlpifQhHQz1JyslGK8rJa5hOKPyjUu
mCVpvJE9dP25paLFWZu2dGegE6uzGZDyBXBNU7qhC294FmmZ0LyLAC4Pbhje9x6th9EtKB+phMIk
XHhI1aTfx75hMp/SajlvQmdeLUNb3ROA3VnTkj5TZtxOIwDFZCQon5s0HFY299eMLkAihXQ2NltU
4Ds5N90hpWp+FUu6bofFF4vr95yHsYK2e8wnPdosiZddIA2/xsYJwCtUPcxO4ozOKr1OGB72pW/9
LV2Cg0bBOeiEFnpargOWmY46fcY8JMN2WcfzFKBYuV8dNmfTKusuQxUTVdYwwy9SpIjObbTIN1QN
4+0ImShrRxzWbOwm/A5wYvnOR8O8HwIzG61FdBFW0mZeN0nWr0uch7lcoUHE41vZLYMBDkDZi1Ba
c16n6fRJWLG2WbX4qCucjOurKdZyMxih20IHYXR2LG+XMpothk5p7O7N0spNBXQf21WN6lVGoAx8
aFspZR5KY4YMYGt1rVPI46fHbvSmHjr6llSqeSVWBk8Dnsne4oG029HU8TkmLZTYeuzr04j6ymVL
PxTET+Y0LHi6qWol80S18/tIV/aMIiUegw3cbhOkqhh6lZA2m2CMuBFtsobc+aqP3rUVTa7ruNFd
NqVlpDPh1u4hHnoqsrEm0MqhVRWCeZwbhfUd2LF7HbCrr/ncuksHGPqMWzKJDe6DuahLHRdRslSq
AHft71Jq0FVlfe+KyMB13FfxJXRKI5TtXg2HVnNQxqHThih/N2vcxm0mKyFiOJ6ZpGg4E1OD4Fuv
cQUEwiympU1uXC+gTl1ohGbtM+Iiv56qMAKLMK2ovFnCRJezmtXtqQnJNU7brhhiDswUhfK7xEDC
zRKiZ+PmUb4vS7FkWJaTLPgYC5d3A+lzrRy7BSQ5DtCdYp/7eDF5rRt0iAc1X3iW1LvYtCxzvZN5
1y3VRpRTt0npCK4I8XJTOkCW0C9M8vVcBqouktGj9hoAySpFEQ/riG7j1QVlZcYTzQ4Em+g0jPZN
LOvwKupS0RWzpQF6r+lsqnRy2Q+D3SnfkULOEqDQqJZXpk/JfmylyfqUVft0cfJVsNTeyNDOedy1
zRZgndzwAQwJvFSmStdk2NQHBZhvVL7OkG8upvZsCA3ciUZmN/LSbERD3idlzTLWRmdtS7LR9CjD
KXZwmyjks3HxmxqYun3pbJ9jOJYtF6m7alD8XoxDVYQVmPE+TNFlu+LytDpm62VEbzX2QwYtLBh5
+WjddO5XOMPSo/MWsNSSY9GhLXL165nWOpNt/yblC9+rdHhgYLHN3JAbtFhRlF6+qai9SkLbXnuj
38UlmzOynPNmQVuF+tupoSpTM/fA+wDXg0I3FUTLqcvGeUhPeY27fEm0zEZAnByIguTSNNhBQ+rO
fVtW20Wk047QKS6wWzqTxYSjgouuPrMVjxt4vWF9f6SiL8Uc4m0ScEbAjc4TsPYFqizJUDTqGzSb
fhcxHe2AQAVvWvr1sNiyLcF/8JSlDRtemWURN3S1gKhg8km+6qI5XCXCfuR9jc66psLnqxJmE7mQ
qnxgMz6mWROpLAX3u+PIVgXDrC/MzMhmbZwqAGEvBzmvQIRM2L5eu2rMIxa7AxHNK2YjAyHR1bmd
JndQtlO5VVLdTrIsXzFSxlk82jZjPVoKCmYSJQpFR2h9L+fyvnbIvCIDDwAaxXzeWEdvEmidb8fQ
q9zT5MxxpfN5BNdpI/SWAf+esQi+1O1cAvEAOyUdfwjz5G7SSPB8HedlS6HB2Y6By0+JK/VhDRs3
ruNF8DGV0Nu5+AA5JrpofcOB4K2VuWGyloXhujunvKc5K8mwE7OrH2IpIbZE71zOu/EGnFAeRI/k
dctKliU64ZsmWR2Qauiaxy4uPGntXq2UXsuUiiIal+GKBfyBTTbZGGgTbpXoSMY8J29B0DHQxJMO
g2fUncwAFyQ5jrneLg2xUQYE8g4PtjmPpkScMReWU5028z7xUCLnbk32kcQJLv4HJ381RfiHiiMW
RwXuV9HkdzD5v2yz9t/B5KclX+RGBDOEICoehWTgJWMGpPcXuRGUyBRAMALulTzh5F9hMgyOoOOq
Z0HxGUF/gcn4hJI0RXC7FDOB/y2UTMhRGfha+RAp8PBYQDOAQBkFkvFblKwMd27uknCBm0HOBpjf
4GFWNEtZ0iPgHKaUqLw13K/jriMQxeith4lJvOmAOHF3RMV+tZC9KSIbaVs7hDbnkD2G9LZJNDSa
Ph9b3UBKGcIc621MA1DvAJWW0zYKIapzzQhR096OUrnJZasftR8utVxaXUxTk0KDnQ76gpXtfNZH
akL7tkmWyyUuy7uWmuFMR8m7yPXTLvQTr3I0CwAW7XDRKtfsALmMOGOsI3d10qw6b+oxHNmzI9WU
WgAYgRpoaKVdqz5LZDLfrN3E7tFAyi4DCXe6bFANvTsQkWHM7HTszAWtkNzpeZK7ebIyLUDaafbA
pRh+EMJPbQ4QudmZKALhKAEQu/O2m8YskpHMaxV3p0Npw7ZdLV8zHmm4sY7bcs7VVE5XhJX6vQf0
dROSWk+7HrBsUTs3VVk1LGTOXQXNgOuULVpmpnfexsubcu15ktvKABqd+3TustIyeNEYdAryrpSt
uQgMS5BTEruJcTdtkmowOHMY8Gjf46HgMQ8bIHtBVGy6wPZJ6fgb0UIjT5749eaJa6+fePfpSMFH
9MjGG+DlyRNDT49kffLE20+tB4jyxOazJ2Y/fWL5QTJh2QBc/6k5igDzkx5AjtJAOIoE6kkvWJ60
A/ukI+CjpMDLBt2vDFfbjkE0bruysRugwJd7ddTqt8IqECf6ebjF2tbnHSg67/qjiFGiCYd8iCp/
KicgXApi+ZVSCwgfRwkE5EZu8qGWoIygJ5WkqqTZLlM1A1NjxdV8lFPMUVgZjxJL/aS29EfhJZGU
DRmrR/kRAWG992VL9v4o1iSMlx8gGkDB0S0Wv5RqAl0HVKqp21XekLtSNuM+WMW3RE6gBglduts0
nh7QUSqajqJR+aQfQQQ0+56D0JMvTwpTdRSbVCLjs+4oQMEgJtlNrk7KjLkV44IdxSr3pFs5ULBY
LO3BpGj9BVrIsgDieXkzNoOCPuiofkURAiVsOIpi01EeW/pZHwxrQTPzT/oZmZoyZ0dRDddl/zqp
jM9CJPRei6Z6642EvjT1pbzpjuIcwPthN3m1830KfsjLeMxY3KFXrDYgTD1pfL2OSYDMUuLyfBjS
NhuZH66AgBJblyD5CMzTsjcCBqHn2rTZNC8i06V/aIGVB4I+hJylwM+3Uoi8j8n9HJa3TFqW664S
cyEmAq11YSjo/hJId1MPY3IdgFcDnjfrWDIu9ll4/R/26HmA6uHrKfyvmSASA2/zx0Xxh3Pxx/GW
p3WfK2OSnEANoxAQUC9AEEZQep4rI0xEnjBMBJBIoM/EyXHY5jN/xKH6AYkMI/kEZhygMn+uijiF
sXHCIN4xTFMKGKn8d8gjelSif6uKxydigmAQh8LAhaDp99yRxK3VoDewxxSXfhQbMsQDpG40TM36
hkHz1t3HkWVuqw0wSEeAN7N6zqO+RL9U2sY6ynsyd/xM1GwZi05EGvppoaS7BP16iJas72Y2/MI6
3849dLaJbGlegbKPH/ncL+ONrGcu79OUDeUDVdQkhyppzECB8AYySObxwKy6qjHyQReVZLaDMaHA
lLrAfDGw5UopvJwTRXX7KXJTD2u+Muln4vTrSaVv+bU4ETAXBCp+EovjgCtBx0Gcr/g1jlUz1kmd
Ppah16059SqW8amMJ2f56eoq34R8BVDRfJKobEj5FzMbGNjKb2wE08yUwygMBcicYNjMt88HBS+F
rJE0H1vc0a7JfU8ZhXwqSGTarZ0D8AMFjBtUcZ1FcbQO+jrEdHEEwPSaBHrmobq6Lut7Qy0+ANVp
4Nqfn9F301zHsSkgIGFw6ji6CZ0H/g5eaeRrwC2DeECgxSUfYmi5o1uSdIxFmaVQ8E6nkE6QjpGK
LQHZ20rHu0yuoElArwN63es2oDG6/Yt9PZvnNxeHEX6SHqfB4b9ZAIObwmTbt8eHkNE9b2q3sytB
tdsQNk+IFCOKydh/cquGaTgQmashuGNvv9Y4yTyw/lidgyNDWFZ53w2Q1y9IPOsWXasS8m5/ugAf
w/pDCUQenpe8JLMj750xylQb25JYm42SIwwI5KhHCfSSqWWokRd0xj1wRmLhFTfbLkmniF5BocJm
vuyqGiT5ohunpMEig9oe6KlZQRIABTNqB6sLKScmbM4jWFZnHXCJ8K0CnpOYLFk6nnwgwtbjvns6
zVAr0rJcRPMSgXwykUhFpz3AbnnQZITjxhBxIz9QJxncIGqJoSgb1hWB3dCQYhBpO+cVXjMYiAJF
qEgGLtsx6xtMYRuJ8QCkMjTPYG7RVvAVQjXA+a4mNbbccjNRs+co6hKyGdIeHgnTBy2dzlAgZVPl
clYO4CtActnK17QfW0EPyeKBwtq3CYrIBK3fZMFjl4Z2awAVanHUFHU3KjHdAEfDqVZZW/u0L/No
7KuAVGYoZBRyLYyA/npTmSRmABQWMa39HQIiAw6yxB1oigfQ9kKf3DUDDEtWBfg55IJtbQ3Gba5w
6uynhRPj0jOWzIF8wGxefHqIVSiHV1qItiObVrsIZjQGmLecfQ5jlqkhG90vYFuQdshqF+Aw5qGf
cgPuztJ8iZcyXHTCebdmVrahAWwvUhsBY1wjt4uR9OEX4B27pS7KuBy0zhTMW9l32pg0GkHlTjic
/qrs0WpGD6JKLlLVcEgIupZHsa9koHuzXMVxCQZaNDQzdfbsGrKBWvRBc9klaGdF2wBHN1mUKJxZ
V/UctgFDAaBwdxFIkdbbPr0dgPOVW9UwUP/rqgq3bGlYWyxNKGGoYqKnDaIrTJLM0+loq/6G24SA
AszqAwcqBuUmnuxdCU59GlesdxlEX/0LdFHyXYWaHrh+XMosldTvsMA8D0SzcxiR+9B3EI76f1N2
bstx48jWfiJEkATAwy3JqtLZsmRpbN8gLNvDMwGCAAHw6f/FVu9/T2siumPftMKlUhUJ4pCZ61vZ
TqV3qeuO2L1t8XQjos995tmpl539tPejiU6YueaUhwhVjgHszk8ERc9JzNStZqS5nbbVnPiKAhoq
IM3VJm1Rt4XLP2eqXaqhU92vbl1EPbbqqHDOc81FsdzkezKdg5iFLmeFQLMc8jBXDGXXs8NHXuck
tG/aS3uBhix+LcUwXgYfj3sZip6f2x4lNMXSZEdVNlpWKBuyeXF+z3+MZAYTRO30xeVJd4qQDNyA
UG27UhJC75jh+xl42/x77TPxOSK8MyWQsuJXjGo0KM1YxU9b0rcdtIOZnOJ1Mk/rxsz1sRXUa/D2
hq46DCWfXF6JrBBt/rXbkiJc46yzP9eE9fFJWmV0hQJ7G8qN8vx3bjiCeyKIvpkKLnnNYtN/9hsd
Ks4nectXEy+VyFv5I+pXUHZQzW7XND5mqOAQjFmzuRuvrb+PsmG7zidJbrqBtkmdY/f7FTtH53Lf
87gtDWKNb04t7jcSSF8lXbz/WNdeJmUhFEKKfV8xc9tRjSWJpba12h3IpdQ2S1NGseoeQgzuKEzK
g/iiI71heTSqG9B1+pwom9zyI3YHSPnKXfgZWSEeWIzls63W1FO2RF3ZePBYNQ+Snlhm5gfVMv0t
KL+d+yixh0wA9sIPQ5V1DTIhYin7saGQW9JknC/SO1om0WQ+e4hon9c2GODLxjQvSxuWr9qrCTU2
b30lYq16SFDRSFFESMWAhecPEd/n7rGAhDdW8771P/pJQf9qoukVlrelVGqLPwOnzK9VovPK6kjc
QGxgP9Y89XcoyCH9UhIAx2CEKYVFQTI0trlLcyK7coyH4ocmECPrfFHINHi/Lo+pS4czNvo0rYpu
z65MLNtHJaflRF2rXxJQRZfN+vjSqy39oal4cf3ev+zLtOeXRbFQ9svU/A4YkEtrMmtPkkfh2eiC
Ax5hS7iNh8aUUbtt12mBbGmBvBqXTbYWL8VsijcKlOZLr4V8Awyx/7aY4PWWyQQyOxS6CCcFKrCg
CCcqUQV083ZH9Dp83yM5X+gYi1DNdmcPbYgYzjKPHSnqu5zg1B7SqyxiolLr3F8GbvUL6BqK69+S
mziaAV2ldP02KrE8FnOrr+IwFs/TpPfbZu2Xk8+w5Zb9wcfOLDI32jL3OANo+KLznP2kw4bNIVnC
9sDChMWzUPcppsbeep05sBmeylLafL6IdGJ1u4DULB32vOudaHEnRKs/70nevuTYt78te26+4MBv
rrDYMiioxDziqO/OYyH4XefGmFZmKsY630FsYr7r+bw3RD4OQ94+Nh70fFWoMTpr1y/flLEMRBDf
9ztdMHvbCTeUDZnkl4buxYQ9G5wkzYb8KpYegKTa2ad8a+iltZr8IgIARXQXONu7ogqTRx0PYo4C
9Xc3cLpl5hTBHTuaciyUuHNENY+FRTWYsDC/jkb/wN8gJzdd/LpOiGB6m/UPvujXtOQq7m4KqZLv
lgjrKmgz0X3YMvvSJdu2XNpkpKwq2ji7ZULq/FxE0wzuvM1VLf3K9nKbWgd6DWhx2e+m2MqJorAt
yRrFt4EsGcY6jZzRd0uxufEcQ0ME7sSW6RP1jHzOkMdDkPUog5zaQumnvum26aRHGdrbqRtkVxM9
83AJQsTkkm3ruj+FfNa2vRyhR1QXi5cjmOdNSdcMNwPPUz1WcYbIpeKTFdv9MNp+raiNmy8u22Wo
UCVP72bjRFy7GCHirUlB4L7yrt1zjX1Eq0MBgwg7k0ZcbSbNbjjYkbn/stMgDsEeiHBhbxJsdtF1
ztotXJYD8qzbbeX2uSDN0JcuacZClxqZ/zhUhBX+uQOFk5ZJy8bPMsRkv7iUhv7AopLozhW9n6tE
L1F2n43YTmsZlr2W897d9InpKpj4hhtDgl/7T2MgabFTDP8c+amOo2QaoPsElfDpkzGsz6FZp306
gpazUGFOMt8Bf9k4JBMqb3Zs74ZWoTw1zcrv1W48ZF46hf05zWw/XM0d4/LUOO7uhw6pc937zl/R
hsV5DX9Km5Vr2uv4emi0GkpleRbKxPnwJTWJeSC88Fk19YKtQLUGqqsApuw1VkT/2lAWrcGmh+Qi
pYhBQ4PVskmFEK4lsjIrsSuAn6xNnwJhMkNgZnMwtCi2WIM3yIh0vvuJTWjJ0xPII5TAADz54jRM
sBIAEk285Pw+hjJhX/p8nsRVv+TsR7Nt3/e9bV6aVn1vCsUBKoBQfnYu608iF/oS4fCIsEmk+jnN
s/12DMn4oGkHbKDVRaUWtSuomTRS5TTx6VkDTKi1TkNpURLC/orS00/TiP2cyQOUary4VwPOlSr2
q1vqHYcNeyzWlj5nXGtdd5ClEfi1mDClbzr3K5Zq+KyWec1Pa5Y1d6uc5TNoLNOcLAqV4jqdpwZE
xOSL60n2C+S+ZTwPi+DPMwiyU2FaeTsITu6TwbPbBGXOSjZrVA0F0qI6ScT2Y7aZvew+ScYyynAI
11GxLetJxal8QKHNmWulnYBW7iJfLUPTVyxdN1UWMRC9Sk5kttdAt1CfDJLEz7uAU1EAu14uPWm3
WmNRAvoLg37AKY/Dv0uHse56xBe4BPGEU6c726xIKzur9rWH8vc9Bat19kNcXGRUTOdMZf0j6SNd
bVPafo1gZgCyi0wKids5S0T/TbrESIhQUn6jkdA3NqHCo9js+7zqRjDxQgHxGJpInFnntypnCf3U
Iy252Vzc/Rxamn0fRBN/HYAO3G3xTGuuFnlNA+qTMhuT4djTvCppHy33qRAUcSs2x2MSsp9smJCI
hXk6Tm2frG9yy0l3GtOuwwk1IWW5nvncyWrVnTe1GXeJRCBzfVzREftImZKu5/cjkPo3WAzMUKIK
G89lP8I2VA343GpOU8yJNih+PQFXyWqk8NuoEWuB3ZuUNP9SyNpayPmURt9x8DpdFiR32xUxQ1ob
1ZOrbuHJS9qz9hzv22DLLhAoftz3b3bLFY4HZJ5naUUyl1JwerfyXN+qACGxROE70Xd+teptSEAI
VyvTCGy7bfQ/jQlYK1iUyNOsgub0a3MFfln023aa+43eAMRoBA5XvyOYz/j2m9FiE+cpa80tC8jf
SoJwxNSjWAg/kWXqUfveN/5q1nH8lqnNV8NK13qMyBI9QC6Nnw2yvOIsDGK4MjWuHS8OQdUNdr/Z
nfzStj1CuQKhp95XIh9o62JSWQFVBUhPxNVJq20GvLMqTKKKtVPbs2E7N1sKzmWCY2ZAkAZ+EGns
VgGi7BLE1HQW+9d5tfPwKZExMB5kFWLAllakclcwhthmDBfwxv3MPqWWirwc4qWjP0aQZ2SuNpL7
Xpzh9x58dD+0MpVFhWzbgwCxwPZXW2U4cHmoodTzHDq9wSkf6nkLYhpuQw40NwIYhgRMPY4bypi0
9GtjC3vWVi3d16YZmASKgKWSbdi+KZ01KtaLTM25Qaw2X9sWgNi/12UFaXpqh6Gb5hNfQjw8A3kk
2XZRpO/MXOvACPiNHkVFPAdG5NpZlMbt7DygZY3b/z1BxY4wjms/h7pQredfOVLc9nnxmK3fiUpR
P4AfCWUGksTCq1vQeREyYY59HJkw1uGe/WqgBfn0kk0AbuX1Eq9F980q15IWWLcLQNTdIHqX4ojA
dmxebYuCQn5nEFD6h6gvIvBMtlntMlx2IHR4Wjjyetm/0dzO21Tz0dgw31KL2wPlKeckWauUr6CZ
n4H2qi49pXJpQfFH1i5BiprCo4PPpKxZzn8IAklLjKwHPjb3SYusoRSqwI4ZCuB2JmeXzmRTCOrc
si2hSwcdEbKhY6dm9qwDOOUcOwhTPcv8DkIiy0+CjKmAh28ThbJlzJaCnbKwU3bRiZ5eVW7HF7LL
FbiPREEaZALWzilO2+lXNA+IsiyPWj2cZArDX73pZM7g+0gW8xlFRBtOvVkBE3XN9sgjvl3RxXZ3
MhKA5pLU3vdxCIBi6WSuzVZEF4oq8nMPoiO7BuWyZyWdVWCln90wX7SJksr4XLm53KJt+KUAHR06
HgOim+IctbWhe3iCh8N5BAhkPCECRYYoesU5DDLMTLWYcv8Gf5MPqowbt8RP+dANvEY/n/mnhqqs
y7XfkBrMO9mQjeg+bk8IJ/R6ZYGgb78a4o+KCyJqsG/70DZn1G43Qc4wDOTFi00Ap1UCgLQ8McDE
V/Eqs2/jNjIULDORNLJCQbHjyFCzAPgjTyMYPyNuzdd1d7rBw1FiguobFwskMhsnt4yhuPUAdwCb
SrYgDr/3yjJfOjpkJ1gxxhvSrLJcd8srrfLtQU1gppJg1zqfeQEknZj2skcBDybzDSmpz5erRY1L
X1kUzN52sJiYG6L4bAnQd9vu6pzGyj8GPOwa9pq8OPVWut+kP4KCoVfNHcE2vH5Hcunaz1k/6SPq
okl3hQgmvdEs490btkgaLkB4+ifpqLj3E2l+NTrGyOdu91dGCIvKyL53vlRd5F5yz+2j02OLW0Bp
eyldNknspocpyQ+8eIpRPszqopfuOkbRoqsdbbp/OcqgLfBhZVdQiftqcZo/L6KRZ5PM0ddUr2AD
M7/XrR73Z0bXPZQs5+EBOkvS1YldNyBuI8T4sui2YrtuYGjENj/vAEQb4SDjuWKEL00jG67UnIXk
nPCCZmVEITbUzUY3bL1kEqjCGJUJW9JmXRAUAMC/p1bZuwZWwryOeKOyc29G9cUBjYrPwcy4y2lI
s+9Mt3A2TQjAYcQ7It4V7UzmEjE1LLjpIApXzsPStTUOdEiQI8olj6CSEgABqVLpadj2HrRQNHWn
ffH4m4bz9brx0aTqjap/u7WdTwnYuMoZHr5l2C22W29mrWpYqPKnlWtj8XWcL0gIOlSBpkTe01Ek
t3k7DtlbQQRALh2L4paQNnmDoWm48UStj3Ra+yru8uTHMgNOOM1rVoSq42uPerNjXaitC/1ajhpy
6Mm2XT5i/9V0vO3jJPCzSR1/JTDX+QdUrgaKYoCcQjnCePINXFMTYCSK9YMUxRqdMmD5SAqKROPI
FBE/jC99+2XgXjtQdzifIRqndUv1kh/jln5y1KEMTRMpHvJxol+XoOOm3EAg0nWSXwFJyrJFp6Cn
zGDZ5AXcIawY9beGuKhBbOVJBbg4vtd2n6oVdZfvc2PJte6xqGvdDdknY428MXyBaKyz4Q51geyK
iCh/RcUYkHAzN+mbSiAkexatT5sOsCuu0iRVv+XuiNai6ZoXM0o8gE3yqxX0XVrvBQxV5dQV/gIC
ZBufoKB1tUZxq9aY6qyCjmtPCF/iWzik2vPUu/hrK4L/WggTl2q1Ud3sfDhN+Sj+DUksqhln5iVH
uA8PpIjf4IMZvoLdCPBueQxcQslXPbH83i+ku6gNhKLP7Q85SfOobBTgkjIyirEO9seigVMDs4FN
F5wHcPnYfKV1nvFbVNFA+S6J/lePYkedeyQqC8z+O+jpWL6SfGTPfUvhBWWo6l8rNQOdK3sHsxn9
GSyq//o0KNSD9BsOqGHaanjTRci+IqMFuvqk2SoZ/2T6dsEuv+Y5nF+1XqCJtiV29X5aoDX0ispP
LIS1OEBomC+TmsrIm/Y6si34y+tc9MG8iM47/pPPTA5XvcwnwyrBdGRInW8c7lBsXjDIfM+miZjr
voi7NKo3s8Q7wsY8Cl2lh1RH/toGjypmmULlPDM2u/x7Os8Gm8qiBhCj2Md4G/Eacd48oUoa0qY5
LUAm5HbtB4Tx/dkH6KNYNCkFIgVosFXyd7SQkK01mjGMWXNalQtD25Z71wwQ7lQjYogbmIMwxFwa
+P5ABW40N0hhOupTrV8lbGtbDxqU58j7kpR2vn/oe7laWa8OHRbiU6SoXZc3O+xbHEp8iupC5WB+
xgm4g/xYtisBjbOHgRCUN+6EpU1UjJcWwEW2/MuSZk942Yl8wO/QOS5L/S0xsMb52z6sYkwrHxV5
tv2Dtgkd+z+kTaiGcPunMEfAugCRDprMX7W5jock47Ah/hqkOgSNCY8Jj38aihEPnEjIUu8gw3u/
k38Uc49vhIQKsRJS4MFqHfL+f4q5KM7lJoIF/vf0/o0bwFEkWpTPemVIiFsQmxVIRE+Squ16iIL/
cMuHEPq/ciSDFY5SeP8LoGOsOAT8v16AbzuStJqSXynRhw7Z7H/ogGPODK5j1gZxLhyIwlz/vRL6
QcU+vpcVDAchjxIstI/fq2yQmSQ0/9XAPYmy3BahzcLXFs5s5CwOGlD3aRbomQiVoZVJkv7DuP8V
vztu+xhxCMRgBuFRyT7oww3fOhL5lv4i2ZgtgExdlPIfQA6wIOXeZeNDhxp/fE+HJdjnYY0i2DRg
bBkxKH8/EH+dc7gSnmDGoSEKCm4YDfrhAZi0g7dlmMVPUewz1xe5qEmEExHodIEaYK6PTebvv/K/
bz6HiMxSDpoR/SXYh1YdbdaCSwuR/sVSBx7iHOJ0h/mMawcx6oQuE5DjtMWoo7dJihn8HcDwptEU
pZORcv8wEeIPzAcGoIjQn+BAGijAk/zD1TRwYvBCGfLWdho50hV20wMdmLxsQSRZ2H53VnUTKucK
foGE4qo40ED7PKm0R+2doBL9XEzthOQcCrhOnqatm9e3vx+zY+n/5zqJ42N1RozHGWgXmn5cqA5w
WLTs/s1DgMQkiOwQYbAiKC6QpoH1IwdUCTwgWDTGyeNHpxr7fx2sGEoqWs5FaZGDxAcE8tflCiV3
NWFN5ds8cgLapQfnARF6CxHy6FsqOAgZpMt6QDMNPoM90WrSMb/KSU9QLAVfTf9gZGCVRuDX7eN2
y/wAteWfAIyPcwwt1miaJWmWA6Dn6UfMwQM3VcW807dVJCm0/iNfGy0UBdOpuXJLWHBxJJs2/A5F
30mGOh/2QJ6dUuIaxsYRFZJpR3ZxC4M42q+UMxxvAlQrj8j4BHNsg7ApoQDDkyohfYjnmwhWWnzq
ALEBRZC/f/4fiBLsVPDegilJo5jyFI3DPuwYmJnzss2b+p5BhoSSrSIo+kuJXAMxZxXv6FSAQOGd
ohhRj8Pv7B/biYrFoXV7B4R+AQlP/3lBs4+7OA5ZYFugkmOcWthIPkwLKIIrsgSpvsM43mkoZ6hq
svskbmm4pasNGA64Wcb9dUI0EDJYgbRb2gobvkufmmUX5AoRWr+/6qMU/ZB36YFSebZNY3EZLD8e
j1xR0kK9/ShvPSndD/vrPqLvAqxb43jgPR1GHw9IzkWLFyk8oftrPnmPZ0c5wiJ4I/aoMXmtUJtY
z6i6H89uQBUYKNbyx9cXeUMCUEXpe3yEBLuBK+/IfFBURvFp+OHXFJDzudh0vCHnkru503qAHj6O
kwYyDfli8lcNA4b0bc5nwV6R0seYZFnegMjaQN8A5vr7ufFxC8foZyhv4QBnWcrpR9gIUeTcxNC+
vu/xtCJ/8EmUIelzspfjNbWLw0bx99/4cTdKMuxFCYRZ8Hs4uz9+46rhpnETdd8oknNMRmfZsf0l
YJgA8aTbAuYJ4iXqJdBkLLrS3GfviMbfX8YB/v1lV0RTmRQhEZymaOPDIIr8dTvaKeQD6DvT68Tm
yVAQrJaT3yg2LdiNWqS68UkLWMIetzVvsOOolks0c8pNskn4wTM3okSUNMvtKPL02VMw3aFcXZxu
TyYnUVctfPfyFpMItfAeUuqh6IsUFtGbCJHv9iS3FtHFtegHc6z8DT6ATwnOexVKOmjqt8vf33H8
YV/LKQ4ohBu4a9wtBT351zse4KCa3bJmL5udI+B+EDXgT0q2/Zi3DEEWu2pjB6UGlYXiqMU25g8G
kCB5OFaF7cEZPQufHlM6WTowM1edQoqELXLZISGel3FTCL13HgasOuGmgz6MQz5hdWbxgmX097eU
HE2W/uNoQ0s2uBAAcaYcTxDemA9R7wJeaZf9nLzkpgXXfzaqOS7AgDM/lu4f6xitgQOuTcDXiyWO
vfLYUrRacNCQNgbwGKMHCV6SaGsx/BiLPmNX0IyPcVgC1IEHsXi8q2vpcYvwE6breSCZpmcFMwBd
q4DzArf7D7f2IcrErRUxmrnFWCoRZ4j3/vq0DASWbLQyvFDkpBh+oxdMrX3cO/nTRPkAHSAYueyv
WTIf5+NEZIwH4tNpbMJpn1L08zgXlFj3gihVYzignFHMPrrt2E3mjhSYYsyN6tjdLLbNqy5BkI56
IiISfGFnRIR/gUaNMRRAZTAUxmQot1YcGi2WRFskPf71Pj7HVjjAG/7/EeDH9wf5n7zohzWaI1xA
dJUlPAegG/1XqAvXLEtDupAv25QBvD+/h7dJm/ttqMDgIvv4h8M/+XAcHV/JKAL7CMfS0dTvw3EU
9RIhpPLZl9XGmCGQMAwmFM5+jA/rFZP8JByBmg7jBxrAaNgExIyQBZseRgkdPUbzmKUrkmnoHwyt
DpCFJNsTJHK8C+U+LHzjZxxUfz62ZnEzhtKP+Yy1glV0PI5m8MeDQLH/SGiL0APPi1B0wJVwqAL7
KwwLB9H796PNig/xLG7+OASwScRoZPjfGRXCwRXADHRhFNJT9C8xdqCqEi4S/QPIK6bDaWl1qvKy
gG2ob0utl265iUZLPVwaiHbIrW4mwu5Rr4VbHE3ZfPMTsFJ05YRlaT1ksxx/sX7c9dMk0wlN4yFg
uU9siyNUI/N+LrgC4UbZas/OcVRu9dKiB0SZTtEU38EkERc1SvhFXPXeWC1KicotLMpwvWggaY0f
NiyGbdcujKUnHDbec5HElsGAYQI7vD6xdfaiCtfG8L0H0aDQ3gKrHKtsH92+AwDGVFQoQwSULaFB
9el5K7IGouNE/P7FpTLpXi0bG6gRzCRxFZCfylCmjVnhI+oS9E5poEdcIU83NZyqbr8VBRzCl9jF
bXJu0O2mjU5qkBN7CXxrBvICL6D3X46+ZuaerGYmTzgxMvuL6zSFWTKD51YCT5Jxu34u0J8Q3b86
cOBoVMLAhZXFIGnSVhn0tCV/iycI6b/aBJykrzFVwvIb3amcg8Y6ujXuUWaeF57XyAM4GgyICeLk
A1hBMgwXSGxQh9vfbT5Tg1H2Mc01u0eLyQ1TGpTUqtrPNI1MGsG9zpTKrm2BlkKwQHM/ANjtt8a4
Dc4h0XTw+wLvtPxJzNBerg91s8nPmCspBYYAgzTCz3HNO1cAsGEpqlawTaFoe+2albTdxXUTThvI
4dBoQr2pzvKvklgIRNeYHI6IyqHSChLbKkRdRWkCzX36aURzSvww7y+SrhvxO3RmZfg66DZsedvt
UiTbTZ9qKIxXsScky6rQ88FmF5DJ8TTCibId5yLo3Q6301COQ+WHFyGNiqrnbcGbT+jz4lSG/k4E
tbpzNlCSqOvBHj7dTylYua4ol6I42ORMG45+DVkjBNmhXowrRoqEBVv2PXbtpeW3hAr0DIKnDqZf
2EJ7B2HhBCbXrc3pfxBhmhyXFDZULpNT1LShW+oIzIJGRzEDsHH+mjRQmxZUPmF4ebFo3bZUGnkw
RhYNWTqcIBV0quNDcP0IWcplgX09qVm74u5hbIK2np771h0jRkcz4IdcW0Oe5yk7tny2mSbPqsIZ
iQmwQ69LLwZuKrxPvd9qC9wSw7f0RwUJZ8kq8G1jGyPJnFERx3OJFWsT/q949Mc4z6zoUbwjlmg8
CjIDyWK/QYsUyDjQTQ2RVuVytIZa0EOy5RadLqDqL/bV9LPtZowXQesssFc7i/19jqanuJQOT1oB
jsHMwjdQ/Gp5E8QfEyzV5HjyUDnx2lgAXTSwDKK5KmAAky8O17DNK762+vN+tKZ0eYM1ocVrHOxx
+jxwJgpaMXRyxMcrOLcxFn/OHrQxPaqvWU+Om4ME/sdgWMwaXf0Z4xZ8P7jzhK58uKdRp8nzn0NN
3t/+P4P8/j5UCpLhPkuAkGVVPIPaeBu6VHX60s004KaXZMf/qwO8BZSf6BkJeIMGGfz9QckdxVlU
Sk0AS3wNBS2gKIuunFtIPxWTlRgldNwa8Ra074lxVShziK0ohygcQW8zcYDO6DnURAvkjj9GUCqs
IOxr7/fUJh1ytErJOXXxFYrVR3YevT/a9+kBQnPE+KRQUPCDZ+Nx8z4NLeZpE0PeQyDBWpjLqyBB
U7UvO+kAD4HjbukxvO8TabcBdrQTbvL4lBgWb/wd/j8d8HhB522PS38fULK7Hf+QI5UsO5GIowXW
NUqymVeX5qhoRSfXQbnb7t4he7XCzfnWbUDT3+K0QQuNEmjFdNy83hDsflrh0jg+MNmOH2xDS0yM
CFoe4i3Tzo/rn23atO7Fjs3YdOe5gRHhuV1o3NCrYQ1ZbG7p+1zp+rUw2eXPIQeDoXE5/p3Gxwkg
8eW96gac81sMgjF6QeTW51utFoIGIVW0NgJfzvsWlAJIFYXa5oiCAUo27zx6JiFvwZGB8xWvDcGm
fX4eECz6cEOLdfTyyjAZoQvgWLBx2kqxNigbAhS3eH8LbgM/EDTy8QH9V/Dfo8NK+p1HLkapaIHr
aXzYwF6gKOB0j2+PW1TsX9NZeGQBAn55zAzwJelRv6dQPECi63a0+WmccMROJ09maFaQdnBU+W+g
/HvsN/BcyGG4+tN4AzGw1eg00o7Id38GtjJKr1TfYjgu9I81gz4TI0Z9BZgp9lfa5tKZFxCkrUuv
gO8ct+6LZsUQUeByA+5oaNzKT+keHSA/zK/H8MVeHbMG9apjir/XT/N1cPjr2CbH/ZquS/BDY4Lj
/UuHUii67o076soFS4a5KFGyCOl0TyHG4R0pSA1M6o3bFRW19yLLHsNuKNBGDxaO5LoRy47P2N9L
bwJpOaqGC0yPqJfCRYHUF15T9O1Ea0gUJvgtdNBjPRnmOtiVmiE32CppKqDXPayQcjDMyPWOwbMd
PUoFic0HuJb6ERohhKcw4i6/OYRngtw4NMfQ3UNB+6NICXsIth+0o6EpwASUsQJaRooeFD46Ryg+
rjVKF3HKwMcjwf3OGhojJcdheMgKO2E77gp823FsoI/RMeagI2JMvveR7A3ArAfaRR0MKtBbJpF9
HnbryLNGMI2qwg6UJ/2O/Rbzi6BzBUagZ9FxDzBpEGz+SC+PKtUIbuSoBRQT+lt8R5vmdonfmB/T
8SFNFxXAjCVgMci/gQejmQNEpIKO6IUyov5NqnyMM/2KiqQbzJeoWfqmgZ8j0NY/uQyxzfILXV22
BXYjAYMKPBwwDE1FRZJ9HV53ZhMmS4vTAVyNQcNTxJToUgVe12KWT32RVBteBJlTZg4ePl//eSfv
z3JBE0cMD1rGH5Yh8Yen50/TUQHCErMO0f+xeNEf43gH2FGMGXzBx2s8jgjeAcTteKOgqE5MJ2Tu
h7bRjUJhKTeIFsXDbkKsTgDZDrkPV3X85s8p+6eZiGfHr97r4cd2StB3zwcNtT5OdJQ/2jZrnCwd
DNJ40GEXRXLt0BUXf9SQ/SgHrnDU4QdDWPb/2DuTrbi1bIv+Sv6A7lBddF4jpCiJCApjjN3RwNio
rqsjff2bAt9MCDCk83Wy8W7jpsdNg0IK6Wifvdeaq91iveH+1mXmD0f6lvMnTx59MPB75wMZtcMr
jYEpX/bTji2P4sma5eCINC5hns7nh853/s2VrczNaCmt5iZkU5u1rnuwr3B7L5B9I1LqnuZK7YDf
sd9FajCXcaEuOIbVp/PH6h4fOKlIeI8g3H5065TqbMiEiCTme9LyYYBGuK8bpo3LEEQNd+/TBaEP
PC96iW3OLiy9UaT4LFS11LI/aHydbOjp5bA+cAejg2By9qqtDK6U4jQp1U9hUZh8aisIBE/DULDM
VpI+P0HAYOanqwcVymf/YHf3slUyH575INrMOTiC459sbLGRFNLQWLSqnpbGmB7wfP2Z7qTH9w91
0mjiaYJTKXMsWlb825y39c9snoOdVIhilPzve0RORFG48Jt1/dxymFmxIpvhPCzsophvGMa1znPy
a3F8/7O8bCEYssz9A/SCk7dAy2H+fPlZ/F5Tad/Gwad5jml+i2ACsESjKYBqOhWUzh9d59cHxCJJ
42DGydNcdE76iklYywrIC//qSWgXJLzxt9ajnfDXk/3+CSqnIHJ57t0+AUFUhXHUyQHBR+lB3qbm
1a8VY0AXz000IlY3jJXQGxsHTulP9WU3oF/3si6f1/NHW6nUTDrvow8+0cs7nWvOVsoGM6LhRmE2
fzoWGx1ZGsCIVlfp00M1UNfxjIsO7Um1iqCX8hUwHh55Mh2NlwOlhRTOHwSRQtVNbl+xs18ZuFYM
XuVY7EbskWXFX+f58JVjNGrsJ93haZ5VPi2z75/E6dfIF6fLGhAWg5YsQPuTq8p7t2pVIfXHsEnm
lWl6LITKxsi7y1GyO51ElH+/1YXQj+MZMl/k/I9pmifNWUtQjUAZ646/XnsimHkGMnA/pCB1EwV/
1FozZFr+CkgYHgx8xvqr5UDDTqFAN4553cxWU4rk+duwkpTnIoc/xSm/f4Lz+vKvVi39WYik3Kg8
hbib6Wie9DMRi4qoRnyzsXKpTgwXBYmlfTNBTH34CL4+FF8dKgjTBoHFkPdkqct8NRs7eFObp1Kk
B93NWiPUahaCP57VH9EcfofwfE7w/D8BQ+dP81/GAqU3zR36zxv8FePIi5rHwL9/FA//YK/VZd//
FZI1Ux2efv4X1sEC6zBvopDv0XW1HyENv4BHlvWXokAEnUUXfxMffnEdNPgNc8giO1LuZMZXPKJ4
yB/zVey/0AcwV3SYKCLU4P/6m3z6q+v8br7K/I54fuuSxMWjqSmEPUDK0uYzf/4+Yz6bKACi5Q3v
MYgzD2kgnYvR38YzyX3IN1kk7xrZh7rX3SoJqxhq+GcX741GuPNyambo80dA36NoGuessra+/AiF
YdJ1tQN5U9SjfPT125FchgbIX56tggR5gdxWHTrvIF/oKT6WMojXFgaM5aB+RfjsTqGXQ7U5yEi2
o8JetQ4NOAsi9MyC0Y1+oZSxB38ZH1V5r4uMvxQuuhwMQvItbtTl/MdRh8IWjZ8b+i2IGhaNtBwN
XMhFOws7E3NfyX0+LiaZURq2rEbTPBn85qjlN6OdLOjZaown7EUGehSHx1nQAe2nMrzUGbDjWLYX
WA8PhhHbC63VmmWT7HWpu0zDvFsKpDWq5LSXpvNV0aRlE1h3U8MnyMCROgBHaW27WUWbLwyXXZF6
vYAg1yVXDH2uY+SvS8bMy74tv3WOKq9xnVwEjYXaMv8+AaJr48StzCFdmxMfY2hbukaInzPUiWss
QSNRHsN9jqs9MLtmnwNMX6Qywlez4WDTClfueTD7Iv58cfk3QMP/1vrzWxrxf+HiwpZvXrN/v7pc
heSZ/mPbpKS7vWDMPP3g38uK8pfCbJfwG7QPj7S0v2kxEkwY22EkQ1PbwRzGy/9v2DChTfP0wwaM
NBdxz3gxOr+OVzRxCex0jT9ZUHjDnqwoNv8gykHANL8XX0nIqhqdS+Y4xUayGpxEY1h8gubXRsyX
nQyKunE7ZP0McS0j6LHlbRoY0lYerKNadNgTM0I/PNpw2aWDpfAi7eQbw5cBDM8C9lWhDzYBBMRP
1IwQXZ396QomF9qExjqWM3BSFcoFneX6ztGyA7f9QZMGsnNK32trw0G4lHF/95296OvooZO76JjN
FrDKKlG15tijZMlGvGrASIrk6QwXxIWpNNrCqYc7jNxiYSS4c3Qs83UbPTQp0FMe+nFpFfbR0gR9
fYuHJ8gfnCQ/DEp/5aPkZW3p2Msnh26cLvR4PJMD/hZUeFSy0d1Y4vJg3HlvtMkO/9U97DJ0y82q
SH2kQlmoffErRpi1bbKRbYB9Nj6kDck+Kq12m/TpnSVPykoOhiu5Tg7zFWizzvb0JH2IaThASGvj
lZYSnKABelt0AaCtfugx/Q5Xdi5Ml6irYFunzv3gJ84aoPomAF2cdGqxnchVddldcWFk2dWNaKeG
mCRFIq7NcLwaSv021JJdINI7uPR3BXR2Czm2CZUY0DAnhCT8oWjHCz3luxq1dgVtg2aLnuzoQQD2
b8NskavAmtWCC4Xq0WefW7eM4eRwGSUO2iKpL85atKrLQJqvZZjdYR+lFTtONLYHfLTzsUrWbyxc
08XQyBetOqwxNpwpdoD4pJfPSmSNbp+ED1rKXzOU6IBh/0zly9nYBVbYGK7DotDHm8lnSJm2Jk5B
moUePU50XJEdw4HQcU0b8a4YGfnrFXt4Q1xj6fLEmJMTE9K+8gsg4pjQQP2Le7uYzmCQRS5U+eiY
VNZtJOTvdqWdO/RzXHrKq1FtNxMG9E0l+uupMjZRVGLTq7VNgEdtIck26okWY0rXTWcmTuTlMPB9
UjVoOwen/FJMs+xYzTQU4PINepd7Nh0tKj002m2Q7sAlX1d1d01T6SFD0UhLsGi9LhPX7DXwdkRt
uUqx+iwngldcRYki9/G6KzlTM0e/Lao8XlHdH0tDt1awt681znMBjYlbUTNhPtfjxoTqjB9QHEtV
Kr8xMnJcKw5HD8NxzzyN2y4Vge+OlW64IzzATWWN/a4qjH7bZKa9hQojnSfhmC6rqczOc6kcV3KY
9ri7qwYVWardt0rzDbGjuVfoAWLpE2APdJTxOIc9JyOZxAL6coemBSIoVhUmf+D58hsEnDeZkMzO
m3T8XRguImBq8B3y5FutjT0yJzi3IXuwSYu8sh3rZaUjXPcYTZoxRrE62NkABxcmOUipFF7kBVEI
g6Tf0D8MMMQZBn0r407kY32fw8rhqYxD/JdzrMIIT24icCGLMjw/GLwulNZo8Qdw+0+xel/gsV00
VQZ8vZdxnqvKCrIq3xvEWlx53IaVr8ieQOFzTleiW1PlQ5hNrFtLMo84j4at39cP+AbOdDP5IJ5q
3gM+rwsR0qtghNHA0iSCyHmyR4xiExvSkBQbRoWzPqZCC2GLIyDww+QDW3n2inujBjzZkQJcohHN
Cw2YGRs2TFB8mmddFUcfutwcrXwT8Kh7gO922P3DhYkg/4MjnRabHEnTDDQXSGNIAH58ez070sD0
VIv9stiobXLnzPiDeTmOlWF0Ncq+Ysuf5NX7Z/eyZ8R2cD4mgkuaYKBF+d+XZxdoSO9sKLubkUnp
0mj6awb7yCw1fTMwjnDn803T6axuWN3eP7T2Uvbw69igtmYhHCLZ061pyXSAobOdb5qs1ry4gAg/
ks80LxdnmBWTDcFN9wOmzFUy9EyN+4bnFqQ+7f/xfi6gg3w66wLsTJNmbBwnQ9zagf+0h7PBZPm2
TbV0E517tYiJC6lXGSoQkQU3shGCfxT6sbNTNItF4awNoyi/YlQyXd1meXj/TN+4hTSdfufcAGTU
dRp0qKYRXXR2BZtQbVbMgS5kZ7rIpvojxelMqD19MjiQNpdWiH0Rab38Np1BYdBrz/eqk+rbRuCb
UyIkx5iNFrnpxF5jJ4c2ULLLtB8vrFbOLsOAd6g+BQ9Vz7o8lypxQgGhqOIMwQQO96G7Rq93pG+1
Dm2We9yhmRsEobmuhCpuA0Md19DRSuZpY3TWyXVzhZP3RtS89js10ndtZAPuMtviTM+jBz8ywCEl
OIxqYRdrIcUPfoHqM+hWU4vqBrLKJhyNTQhp3SUfCzlZKc4Sa9a+ddMFxDx4NSq/27FJZDKS0bUU
aqz3v7A3Vhh6Jmx/aWLOMqiTZx5lblGR65RvpgEpBuWEYGUzStUkWkrbvH8sKuxX35mB5Ilvy6Jx
dxoYiRaQ6QMQkg2Wziu9iXZZ8dGC+fgknayYc+ggyRv82yE24uV9EYVVAsJKzjeF05erJhKqq/vT
/bzSR9A61m3t7xJV3ziSesR8GS6tHCun8L/Ahf1um32+gPtbs1eMyZiKeYkDnmIjO6KiUIKHGdG3
BP2abFISExexoQ2LTp6afYqPGBP9Z7vlPyPOCrb6iKsnNahbUM+3buUgHlRrNVxoTqWuAbLjc1Wj
ByPnFqyi5NCLGVYSjK5txhSoCootQykxE4cRUuT2CudyiPNsOvvgO3njieW7AAeIzRYRv6G+vGC5
WrawHbN8o6RsFEgfjNwIVRZ74YRzDrkCEeWWl472MTNMtFoMsRZoeTGDcS/7Sb6UzBwplT9PEU2l
8LpQvh1os8KQAiSc9MgbOyjAnW8cQ+R8nlGzEgFnKZAwjDeIrO/RpBGBFiFxpTp0MGMTbyHWSSjf
jBRiixKXIiyhYe2Uw1UAD2sR19yfesnC15g9ShNJp+lMqshaNaYbqDH9Ux7Pb41IbzwkvDPmfwDl
sXs7uUZDUFlA3vp8Q6aRR4lD1uPAx9GJE/TL4INvhObv6+cE8vWsEkSybr96JhGn0X3Wu3xTqyTK
KWZTeKj9dj5vKqAbEfoUbskJKO+iV1mm4pgKMEgPGC9xhhc+KR+5U+IK6ck1MCc6LSlO8ny0vzeJ
spd6+xxVSkNKH9W+yAuNGXZzjz/vSqT4Caz5ZcxtFmjJnT/MVeqAZ3KSD1WXQ30pEKVHLX0Oxv4t
X+nj9nLSBal0Bn/RqZOdKc0uy3LoV6Xf4fGdcAAKW1w8boL8HD37QAbTLu+G66hlI2nPoP6pYqtn
TAMIuwB3pu4gEuivAc5fMObbaRrVmmJ1Htkdozf/Qcr4L34/35Bl168UvW6W82PUCONYWMM1Ujk2
EASu8TyVkptWVEuIDLFZwg62Sv52LRm3ZFrwiBGtuXcMcV+3SAs6LnCcRodIY8/iCEpxCKK3cdhf
YXk2XQYGyHeynUSGxJQhyKwDHmDaOTs2xevM582C754bk6fDHNpDqhjfwmbId4liHPum9zS1Ht15
Y4SDE/1ZVRdnKHWPaavfqjW23fcf78dJ2Ml6SK1jYCNC8qZrp/rllESuiqZjtmms8T5v+qtG5r3X
s83y6YN5c/31uNUukOLRs6PSe3zm87BdEVQzoLLix2hre6TexUsncXBpMtclKzPA7k7O3dIR3bhJ
lUZig5ZkaLoJiqjyNLjHxOIcyhpCwRTwXmyn0NkjzqTKt7SjKrHGxO1402uUW3KNCtSUI4LoAoge
THWOXcDGkPdhqBV8IYyxt1bcXbc9K2ittlc1CYmu06WHvuuudKOL1gWY9GVUJ5pXIYdEYHwdwx3w
MrhKpDqM92aDw74u2yvGA/EGgdOx5yXCJrO71kxxMVfzrfX3+/WP2vf/Roftt82z5435//ldH+6/
scOm4r94dq++6t8ff36v75C7v+iuPf3Qr+6aY/yFh4BX0ux+Y54z/76/Uwpk/S8GksyxbG02/T9r
r2mEFDCbYxrLoNemDv1nzx47wh/06NU5iex5+SLzGMrkg2nzqIDJ86kdNdUANYx+2O+1bHL68DAl
NYMBtmVE44z5vrcifSyzbdT7iFs7ya7Y2CfDNRQdc9uwkfyUZniCFzkf/1ArsXmu1o25F2g89EVL
Iw71HhSGharV0gqhRnerN1l2rG1AoR4syG7ltHZ0VIUNx8Ooofahb4XTimAXpIqhHVu0dMAj5Wol
93YGek7OL9DkdldObpL/FI1BclMDLN/pUm132PLM/FauBv+mk0MJ9CEdGAjPdnbF83VjYjjbNrYi
1kC0ggsTr8kVY+f6SgSavyKjyyR8rBVLqsR2l5TORHwo3MneVIj4DXWLwMmkSq8Zv4s7y8qqTdQU
xJzBJxEXVQXAAKF4+KXKELPC3I1LDxMC1PzQUmBhVeGVIcx42cuI4ei/5GJfB4O6t6sGq0HUkkYL
cbtGK6qprqyV0zUMBOIkFfE9EaJuFuxYmw1ZhtG+ivKYyARcVd+www8hPNLR/5ySfnaEjhSuoHRM
O+xdJIyGoxZ4aY8GMkYjai9ooUQXqtPEGykNzockjldWLBJvCgmibQiU3shDMewF04M9RsvoGCr0
UUhmH8ZPI8OSVSKcxG3NRD3HqNpsRuLqD4Ash71OSuSG9rB2F+PS2mFyb5GSqilZC8SaLeeajMZm
qNrbrNS7w6RU8qpCPU2eY5pfkgSpfUJp3n4lHj19GNVGvlaJgCDNVuTnRDlJqKKsVWDI7S3Xqhxd
hALORdXY2a1WR7wsia5AzquiU8wToHMokJeSVosfmLGac6Utiz3Sd0GDC50IPbkxCKixHOde09h1
ulVNoNICRn+euoJ0sqVu5uEl7xYZFhPyvCW0ItJM5aJf2U04LeiT31Go2Gd510drqp7yqEODgPcl
0xVUp84NmwDel4JfZNlLTrwHeAi0OyCzSO7N9GecB/GFjGOSeyqYzhNyNIhAJlmc5p5mZ6QrNQCY
Sb9KoYZYRndG0pkFTD4MoZkiEIT1E3uxlBq3kUJUCFQwMpmdRF6GmAAOdIrJUYLQ2F/WWOu/VikE
IVIxePeURhRcO3pinNuVvqjtMlj3vZVfRHLTXpHUrS4BLrbg3vopybgnc4s3DfICdI7C8MhVthIM
W7lEExuM6FaLY39LB6beGqA5EC5WQL/hJwAdXZi1n92wjJQXY55OmxySID2tzFhGUikfEADntFL7
snQtVIKkRIzVORqm4LwOddUzK1P7lkapQ+km1eJLQyQlTju7Gz+ZJjl88FNSaTlB1SFa3M923QQU
AT+PNfhAqSqjX0H8kc9jHwcUkUl5kh1J5ApuLAU74cIyC7909aryWUmicvKmrPiRKghjFp2ZiYM2
wT/iqzGixIuRjt8EfUNTNCYoxndTKSDnEOFc4U5xXqkrISpK0tIuxaWaysqXmpZM59ItrMtqlZLU
IYsD3GVbRHxxQdYJdVWD8kQyFwyjaQdLIXeN/MnH8jyanwMr443eamHXbwpw3lG+m0oy0ia3teNM
lJ7eq8nwqY5FYN/rQYJBzQ2tVB6Mzxnbu8pa2qUhJSup69r4x2iVpZKsUZ7U9ZMa4v/rgKdQht9G
FanzbP29OuBQ5O1JpOevn/lVBqA4YmJGp4dWqPw4HPtXGaCY5BgxucYOMpMiVF7Zf4/ZSDhCJkR7
0ZxFcYQn/KsO0P/Coo5GDv8VbS5TV/6kLmBKf1IXUJwwNp8n59ASUBictBxKRF6q74/hOXcPfpYU
bDu0TwwIrlGZybixikTLVx342DhaRFp5CFR2wCmhsD/QhE4FOr2M9h0UzUpsw6nK4O8ho7ufatVZ
ZnlkMxTPynGPfbBOv0STXu0LzMI/Yi0QDkrihOWDwsUavUzqe20dSWbx2cJIp24bKKv9TmhRPRzq
0syXwAUFtj41HdFum8kBgbLuKh08YvwKe5kMMMJuSztwlTifQPuO9be+U+k0qmG61Xshj5hYbOUn
rc4OZAoAULpTJNljWcuNkBl5GB3SHlRUl3bweOqu3vZFFpeLOsrFZV9JazXuVK9QnS9DLiDaSuTA
oHgg52UxjlP8RRhNCZtVKz34LvsQ/Eu9mdHJRMkMCbkXHqP3GG+cpdV08RVGVkys0rpxCXROJmXB
N89VlqdOuYggfu3wbTcXYFxi82yAXnDPFWGk1jixX18DcZq2ba03kn5m1Ri7ZubYotQHEyU/q32Y
LlWhDoci1tNITzdWOuIQzVfmZBOg4w7wzVttE0ciLCoCkJKy76wzct0wj02u0lCjiOUAZJLN48IJ
aqH2WyWDatmfYX4hL4qIRwXNSrINbNxBpcd7R/9KSaNcNTDBL9IKP8QPJ7fK+IFM1OZhhNE3sHXK
GyOjTMp8ZWWSDAehHf6VdVsOCF4XFaT9PeRb9uF5h9Ga9Bk/dEf8lFtMK7kGSze5RGhMWlGU1eSS
J8N5M2I1lqMo5rYUSeGNNKx5MyvKjjRJsK/kYq4mYJbrpAjPyeQSeA47SGBw7FQGdDWLalq1DGns
1oKmqHG1XRV30UbO5b5dYmMEWynkejU5U3NXqGV6r0L00VZO0pjGAr02gHHbh3jIiLSmgds4yq7R
WtxAGuOzOItiZaPn3TcojX07+3OMC+qEyGBWWAbfghqueRDr2SoThrTuNT33LA53ICe2XCuTIi7z
olXWeE7t+FxXfGuRVTb5VokqJ2eqwuYSJzh7c3tGJPbUQ0esqST5iTbVwXPH0w7yI12vmGzApAvv
+IzI4rELrjBkHM2w6RKv08097X8wLSLxv4V16KyKbAKoGGv6MqnId+0Uq/wcN9PRyC3jcr6zz8EJ
EbAoa/nSrJTDFEPNDWl5ubZWGisb6zM1rlbKD4XC67kwkuAWWBAjikof9kWfpJsmNefMTjNYxzFh
Tn5EH9unvP6BRbBZlybpn4EuQUliMrK3E+uGXI3znJ4AoRS+uQdBZOzLqJI2cdwMX4yqoEKO8Ybu
sYyoXzNjFGLBtLwAO5PK2pVJW2qp5I32IFl2SPAhV2OVTHG77dr0HrWc49aR39iYrUakMjT/9E+l
NojQVa2+uNftMbjGMEmHp0hq43ubFdE6dxrszlMpbVM7VV1aPYg1uz7dQp0pdiQGZ64dxyB5e9yI
GtaXDe4+vMZl3s8FiIhXJIAo3OhdG50pTkiTADaim3J9rhtRXXJbF1e2Ou7xY0oQ63wHTUSIw9TW
KmsHVhATHVYV+4egjL1wUjva9H6R/7Ai2QE5ijUK3yk7UfC2Op0pWdn6ZnzVZrW9HbXZ/sjd/UmR
ipIKcBjVjQP40x3a6bMtx4o3CgNAL/646Ai7jJW9k7VvRRrg7GGP6IlBoXcp4Ot8NezB8TSlnK4K
4dB1surhC1nu+cLQ4uKgpiW4u94S95LI+2WP8fMhSAaJrWA1LYuUzBSB5OlWzSdioZXIOe+FPVFM
GsVKSYP2Qq3r8swHr/bJUuopcRvs6fidC8x/DerZO7vsak8XXXEVg/ts8ZyHmhsinl7o+LwfYLfK
m7zPra+a2k6SN3Fr4bAYiI5rx56EPuxJ+DlY+e2B6a9l9+ZBrabA5YnUVnqgqJ8DJAdn9mCEuwLz
3EWlQAduUXRxZZ1w/BmNdfsJryqAxEoliK2RR3JeQ6XJXEpkk/K6V7dTPY6di6z/Z5ZF2lIRGNE0
A2ieiMuYWV5V76e8GC5TS1p2Y+KQv6sa0cIao5D625SSQygrlYfRJP6WNr16TR1eHqzSHj/hQGrE
QjJD5wo2d7vp7VZsC+FHOjhcfXD7MJLPKUWTL5lTVF8CoOMXeZf6NyXZb2cdVfwiHOzps1Lr4zJk
T7se637EstRWC9nMm9DTOVtixNh4tVuKfBjKgdV9RkQkUz6zJ/SkyMhdWg/FsoLgwI4NTzBsDp9m
KdPult3hMJ5BCwFQG9WKurQLXeM6tsOtLiyya3tGVVDR+tCNK3/aKZFi3jMqkcE0+3l0EbQQi81Y
dr6Mk8H+WJ940duQGtJFEzTRyoyQ2FlRWV77Vg+qQ8IbDJjeB2bt2YPYE6VQrxp2pL888f9fHH9Q
HFMtzHaB38vQVmkBLftFj+zXz/wqjm35L34F1Z2MSACLoU1x+qtHZlt/mYTMG3P6mIJW9VmTTFMo
jqnsUKigQFctjZL1l7BV1f8yKLbJ3pTpwKim80c6tNM5P7pIQ2dOiwGJP+JMoXR+NucPBiFPdll0
GxU2fuumiYMxkDQZZ693uAUXllHn+8TEZus5IdPtZ9fqYz2DMVNXEPtyfdj1ww87mRFDnaZPN4l2
PXRqD2A3M7F1qqlHinz2wWjzZIr2dCjHxplgIbijLfnyRKkHekXJjHatK3T1U5XxndaE5RItQvUf
nBWXciZIodF45cagmknA8+otMUwiWgttqjwGFzSahPURUetEMvF4VqAqZMTu3BSvhuyip6uWGlxA
J/IdOFrqJWhj80H0phfkPpmqhca72vcTgE968aRN/e3Qbd42PZtc/Do4w+n5LkYTeaLXaFEI+VrZ
tmup0Fn9YxEuc1DJf+aK4CiGyn1poe826RqfqkKawNaavvK7dY2nFHcWxTV7IVERmB6XGRlo79+S
J8aVx8PNrggVhSe3yWkP2eB1pIVK262DkfI/TOqf7FIf7KCgeEizMxNq8uL9I76+jMgwmIQjQgG5
IZ+Keqjv48HWCD2K2Qy7eGNTviynWL5/lJMJ6eN5qcjGHduSoQZq8/Px7EFHQoiEvUq6tRb10IUk
aY+k4nxUVGQOMlrP94/21lV8frSTWwNZLalCIGLWdj8oC+R+i6DP6IfHc94gWbeLOkm+v3/IExDQ
HE1nqDMZED8Lfl3EBS/PcAwT04bkTeZVaOrneqGTxk5K0Rb0u70hyYwdQHVlEZXqVqne/DBb2d5B
w990QV0Q0eP0JDYw4qwHq7wXQpO2IyGGC9Vvq08UNQtQ/2y6k2r6YGFS3vj+0QFbsgLREMPK6R1n
N4GpFi2PUTRAdqU/OCTWQgijXxJdNRtDiYgi623wNK7ekh60/k2eLHHR0SU+krBMAmQZOOd4sX6J
z3/7gBtvfjTW5/kJZzp5qgeJHQhpE4D2NepTMMmh4UU1UOnKNtsl+IrmM5sQ0lAGk2CdIp3yHeCM
et+QXovaV7Q9XMx8kegNrH9wvgtqZ9/zcxu6oIpuNujU+qiak7SdEsQGVT9Pd60Z/tLWzk03RNJN
S94GXe4IhIWOLBZUUESyVm0juRe7NmGQMEgp2n3fcODnAO3Sk8/dYDfHRB81uh9Tsqo1Gu+D1J4X
jjVtqgjJw6gj+RF+6u9lKPVfpLrq10wUpNkW/JCMGvQu2vvwXpINaY/tOb85X71/t75+QGh6URjw
1JP1aJ0CREUTGJ2ByWAdNSGt3C4EbSFvlUhcd5NfLruO+Lj/4IioT2n8zH6Y0+BLhzA5EjKSdl37
/lbBi0eA8b2T6/tay3X4Kubt+8d7/cIlI5zVBnDAbIY8FZo1gdNDcOzadTyS+KL2+rANAJ4vbcbr
3vuHen2bosHAaYlPHyU9DaSXT37QGXSK+4K3oN0bZ4VUKdti6KwPLuCbR6FPSZmi0Uk8/crwc0pZ
i4d8LZm1XC/I4ZI28Cjsi/dP5lRcwjrG2dgYDqkWYa2f6n2SSJoUs3TYLgrEOoXSoCxGKci0Av6P
Trw2JQU3vmxpwa62v9RqsC70JPpoWTrR7z1+DEoYOvlYZ7FDnOjOqqogvqq3yE8UqbUcKidd+UPc
rvQBEZ2rgTXdKjkhPrVc/EyLwboilHZYM9PqD4AvtR2Ouw9Zb29+JvyDNlZmh5r15LVCo0SCiK41
a1jj+VaujaUjd2TX5G119JuSOZXVlV8fRSWYycfzbgY3g6jFY2rnyJny9Cc0hP6Y2MKbpuFbFwMm
rhB3fxohySzKNjI2BvvkXT6SxiXT+Hz/u1XfPAEHPRmgfobVj53qZ29hcuucbLQHLiqegKC2Soia
evA5ZBVzy8qKPb9RZDezzJY3Vp3tAJ3e2ZF1jSne2Xal77vELPTz5tW5LCaruLb16edE8vtOs+ln
DWUw0oWNJd4VbQo7BzL/+2dwajV+ui2encHJW3ZoCc4IirFZj1Ic7PzJyXetIRAeSbLXRijPgLOQ
aRfLW61AOM5mNPvgOTzV6v76CDZ2OB5G5ZW30x5ZS0aja+b4opZgltQ2vlNWXVjs0IlUk38UaS++
WPBD75uZ6tEHblyoIX2gEP1c0KxUGcFWberWnCc3ZAtL7Uo35IBrQZI5gZSB8nPMFYWl0vpkacnS
gAnnmZLzhfjxeqP0hryXDCXdTEVxZ/XyJ3PkQERtdW45OI3xwTV/Xbqh9JYRWlAhzADXk0s+Vz0k
rLAgVHH6JffXVh+nnjTBlMRFon1QJ76xbJtUUuw8ge5RK57skxpiTPOaRWf96M2Bpsxbu48Xupic
D440/6aX2wdOC0+W6ug48+TTwp4oio6uuMGdVAfXiaIFX2DCkVuajewmwEcSyCWbkr0DmPmR3PuN
t68p6yj2NY0XE4X3yxdGG0Q0sGKyYTtr/Oq39oWwqpm29pBa7Xe2vOYHL6jH2vPVucJJshWVDbd5
uqYTsdMgVOOWZRueX3Uadc/oa96Yh70LjPGn7GfXRZQKLxhLihvdRlLaBLU3CzTff4DfvJkMRmqW
CkQcyOHLU4+6tjdAPzXrAcOGJ5cIrPSQ+BIpKgLXCOOH9w/3xkuT4RuOXvyqiOtPV2x03sk8IuZL
HmuxDqAJuxOAqA/2iG9eX4VOBncSl/fVhC9ulKBQ9LJZs0cGYNULQndy+Pymb0vboSHPLugJwgG3
li4HH90g3QAcLb10NjFj+uB5fb0pJySAXSGbcoTbxunzOoydMYEM4MP0JOmGgRWsmnoipXEMUJET
c1U2Wb4OrValyd7JHzxWyltPMNUQF5u6HUnUyXLRIm5UtVyu1zAJw++lhYwSUlPQnjeRYmQL2IVk
lRYdv2AhjY5EQW1WqeHJcUlKcVZZYeIO4OEOfajhIFLbtlNcgoqbH+/fGW98TABuMFAe4cOvnDOh
ZEejkZvVGltUver0qV/qzP6W1PLRB5fkjUNBHtAtB+SB/Dq0nNlUA+vVqtbt5GcPiHetyymHuE4v
Wf4PTosaFH+OObfUXq1qZV5ObWnr1dpQo/rSQf62KkbLPwNw9yRY+O3u7I1FjCPRFqFEJPrhdN+o
Tn4QFx1HijQ58Pw2Lz9lAVnZvN2mBRmTDKULgoj/+Fsjzwp8A/gYrLCnaBMGjWTOhka1HlWldzMD
OWYUZ6pXy2rzwaEw1b5+Q1BpyI4zCwU1VqyXa5VNVloXoK1amzr0+pU5jsQrR6E+THA4fcRNZt2g
raEmT91K6wdpxc6xE8uJFPPsMrMNHi5UwpOzRYyS3qhln4ZejXSM8OOU8L8FuuLwrhgM6ZBA7mlW
QZgiuW6AFBJuxilpLtIaHP5Ob+BCBAsGkNyQQmfNKMRiqEM8UYztPVSuzQ4fiJfqGGJXsCOFudRI
XFNvscFE2U8zplkSLEp2MOGZILDCnyNy6vBzkzI43KZA+Uj/RfsEBUkuld3/sncmy5Ub2Zb9lWc1
hwydoxnU5OL27C8ZbGICY4gi+s4drX99LTAkK6VeZspyngOFZYYFyUvA4Th+zt5rV3qejQNDy1Hd
iqoeghu3H5b4wVNWWe/5/8a0ryZifJn9uRhot3UxuskNbhvhbwdSFmGnia58RKvlxWdZG80Rkm2N
Ky6RTCzJxX6uFGrkzTy4TX4C/ZQgbxhAsO2XAjXZDjVDLa/zVX+bRR6y/vKg1BQW23lk4kjaEpPu
qwpPjknfoWrtbVuJtbjKYDW/+2T8Lhsf8WGkAzhrj6i0DP9ANny+3E9MLh4JK5Wo0Iwu9C9AbdEM
DcuYDCeK2HnfBUzX9i7xQNCy20TriBjr8FAzB2x2Zby2/wiyR0nVKRF8I/BmFblVjRMpcl0t+DGt
OFbB8ECfdz+Mon0hWrJ8LY3AvPQQCjdxlc9HY8nLndOFd0O57OtO7efUry+xTxMVQOmu0HV2sN1i
gjZTgFcYxrMzLlNkt+o9LyCiicGOt0M+O3sy/D5czNM7wAeKzyD9g0cS5y50M+/ghqhHqJhxotRh
cqXcdv7h9920dQdsj7U/vuvOQ6/uzFgF5oVoiPJ5nWR60M/uRVjJHXKG7L6AkBMNZmZdBVWZ3jgT
94PTAvF2Wfw84zg7CMNijprikVzm+BQjiYvmvBgoKpQfEYcitkr5+oHcnVPXu1hGNPlGmS7uCrpL
8+RK5rizvdVmQXBzjyQvJ74yKvyiupqclNzTLLiPA/dSGem8s6Yg3WstdbQY/bCN7cUG+O2ZF4Jz
2+91oMzrOvWDLYM1j9FpLz89o6sjox/bbUDD+uA3jVh91Hrjgw08AcBECbOA26JJcbateZ+J1toX
YnmtzKF7rbP46Av3Eczkq5hjiBZmSKNuiF8rQjclT2AVnJB21Hu0cvFWC+OpQPRyVjFuVVCYwc5k
ZMp96DQ2xpDIM84NF6Cb432XSFK+BmgXk6OuCcr0N+Wss81ikBXfTe0xcPoMaWxVHesqGD9d1Q+M
8yfyObfFmPV6iQbMv7BxN1SaMgEnnIX9U9EAwdzYLJ6XCiPJvPXB6WDZ6dkkcqAXb4gEilu4zxnt
kRivW2GdzAF7PIPdZu9ZOrjifzS7mQdiFwtbLOo6WKZkUm/EcfqKkEybkSdSV2XLNwOhhpknAQNB
3K7twTfs5tfZ10V7dIrSHrZVIOHTLQ1SsGvD8DDqFn7A/LBcRmGcac+aiiZtlx2l5Ept+qIut6uE
5imlq39vl7n9FFd1kZ3QjcidCLPu1prsYN9k4wQEoKMZl2bK/OGZMfUk/d1252uzvGp5yf7aY7by
duVCxl8+icy5nklBeHTHIv4Mae4PEVVAxeE7Hs0tnpn5G3Om6lO2qJ+JAlXW93r2JXl0rbgLEd6u
4WfTVkGrPfRULE/B4uZvo+L7LEY57wgQ6856xdNnc+2ebNdRL2twDUgWpK77fhxYCSkWr1c4xN2v
XesW+2I2ule/I6ePHPWe0IO5L/bZYqoXxKLEu/nNNG29WFSIm7Ti4ShtQ0SF6RbAQDwR5RRcp6ET
BSnfs73jVBrKfcG5qTqS/Mq/73GcPHfxlOhdIDILdnYyxRnJyARLRhWjwVNbp+W6Bo3pnEDVfjSr
tNw0vhzsPfCw1niuQ5df0W+LML1KbM1H9YrxebTnYboBKZzcZUEXbEm40TdNT9A4Em++q9Oi5zUz
73HscV5tqES6s4fs9i6fVPud1p29o3Em7hLJo7qr0cPs9TAXe6DdZJj5JBrflWU7QsIVqbjjIep4
qLi7NOG7c1GFwNzStP0hx0SSbCmtJ5VxvTNsm8Rv1sshgA2LyMxdSMezu4dWyPYHufK1JC9Xt+O2
6PLswJXNjmKu+LbGMN8znu/OrZWH13pU7Y9+aeXrmHJdNSIN3OAJXlVNBAiAYaKiz2QUL4ch7NVH
OClx5+oONe/YhMndnAkCFyYPnuaHRuQTEKho4xFCtjqRe39t8Vputwi9kFKlYJLx8KZ5zQ41xAqf
rmk9tdYi7qBvxd9aL0VHJIbmu5d4xbYHmgCEgcRMazMGFJFicOxdAj34vEgz3ibGMF5JbPRHwrPm
b+TXsC8mcXZ0Wr66NY3kbgg7nIhpAFwax0HAxMLpyhNaMGI7eyyN+RZvQnxOq55/AI832CTJVPbb
XLfNsNE857SxavWyLDStA39UH34COACdY3myZL+u8iFtB2YutnjMqnR8htIzQFJu+JClMIsLJNH2
3clT79EIdQdmt57SO1imtbVRbi1fSwKD7gNPDc9mOxeXbL3dtoyDa5FbsO1cFECgjpZ96PsmqeUG
0jNXcdUCoAb3JlEon6ZGPmTMriCqXAbxxa5y94Ryor72nInv2OjiQsk+fyNjSX3oaXSNM6Yrle6M
Kl0+fSKISA0d0rjZ0G9REuOwMSHAMBofyFGucVmjpYwvbsqRa9MS2racgKbg204HVpI2OsnW67ms
NPas9A5XQWNFlaWbe4OgaKJ3l5J7bQJjH0+e0wR1FKr+swkMzkyjWSF0qabu02hy69lN2mk7Tgpp
5ZgPQ8Sj1z2wW+jPxs5bGXk2RlFYJWL4Dc62Ftwzn7XftlwWjze5OpjoI+UGxJX1pBGYXsLeZDfz
vfG3uQ26B4jsNP47u73tx6V9I4i4e7D6ILmDmEeeRQipJFOBc2IfC0GrBDzfxN33L12W1SbKePzS
IwfKSpyapeHiwea74Uwc77FhSjYxQkHom/YOQPvYCb5rFfS3cbUq5gGSHl2v4tbw2rx2pFsMG+En
2T28kHbf1q76Jlssc1Knn33S8FeqbdttPLbODxEmpPu1pY5aF4KF7cx1JEbHO1hcrw0TTRdjmuQ5
7AmrvwA6n+8pQuAlu3n8bJeJixy3eSRv9WbEtsss0kS12EuJzy/MgWIGZ7IJMdxXreTHFt6dOVXW
bepX7BuOZrxuZsbN7BGUXS8ifvRiWCyYAoeETReTg1UzbOwsYZ5E1p/HZYFXwrN5AwRGXteJX5+T
FGAVpT4lYMj4jxbqeyjS7kROwXwpmtH5IKX23GWmxZYW8Iejul3t4fyde/dqnnP3hXp71Z3NzQ+g
6MyZmn6f0lk+dXHjMy1LKUjHvFleAmJ9LmadTntI1EevKbttOBlZssm65kj46zv9v+qtqHyNIA2I
DhuMm7DRc8KJ/GVxUQ0VhToVhulsyNY174rKxUI9DAy+rIFEU7xD925QmAdON+KxXAom5WEdXDAF
fFqkLD4IM/H2s7uUD50VoIDIG++bqJPk6CnnJakdiUoRiy8JwgmNuGxpNk02pTdZQN+msexT7Gjr
R2rG054AdfNA8gGJDdngbKeRZ5FcgJ40aDqFybJ4V9QW7kvuigOxAM2ep4n9t0FeuUm8LjwQShh+
knJuv8yta92GVagRLVTuE0HVeTRTwu4FW9dVFavy2RK+/7CM3CQxIhnc+5SFG9CP0MChJv6mmTTZ
0IT67BbDaPyY4W7MiO+sW3a1doGFU+UqmluiV5kfbEKN/xXLM/W8m+TvgJEA8wBx6zFEERDvGtfN
ks8P2rRf+syo9jyJpEfijtgw1KMe84fbyhWrSamhynBhQrADQjEJ+uwSmFJviZsPrtSSrZHH6S4V
ZbEpkEPfVa2AgppOocXMotSnZWnGG08YvHWqwCh43rz63CZzfoe7PW3wdmoiOOBKcyotiQJBj9ZM
4w1RpvlrZbvegbC3mjfOjMJ4ZcJIaKrGfB8So36NrjHnUOfj+dwM5F2doemYF+G7Z5n78zFGpjvC
ur6B89NcqRoOm3KbktkohvJ6Uv01bV8CLTBXkY0QvoaMTDnmvMsGM0iVCg3MlSiB3K9TGFFjb73O
iytPje3/sLT3Wyyb7jsFa4mIr2rYs5TxDey7sXfGIdn1/lA9kOoS4FqXFjPvsNfkdmAjpxqaj7DR
x+xsOM3kbkffVP7RL9Bqs2d4zZ2BdDrBLO03d3RvGrDnQZ5AaIaWrVmjIoefndcPdhdUD15GGxlf
HfsngQb9R6ls80et8vSDkFwC4W2E+HcdIoCzkHnzuLjwOl4lBQ/3jaiBfZV6JS8Jw3NOZYtBWoeg
tHlZ0jrTpWXjiqEfeWrizH6iPOZgWlSpeya6RX1URdN/qEHRQ1DLUH0WACeAG+My/G6q3PoB85IX
PSSl+V51c/zdLiRncCKioAK1OlYfhmiNamNrckd2uhD1Y9nN7Asqnadm7yfkMu3dcKKhMcwpyyMF
+41Jqi6bx9QbCkGJ2cTfhSX4mrCdS4mZPyTR261NllHtLH2xHRWfcpdDhABiiEjL5wwz80PzzK3V
VaZFz7HRrEcrjaZ2ypI9tSvfWRvB3JxcqPDBNnWBPx9IZKUC6BmQQuSZq/A6T00k3p6sqFnL2OMu
GYCtPcTrQ/x9lCOJrclAiC/OMFF92sPATx06Z8FDgL3z+8+LKUYjITSa6SSOerUS631LkwPDcaI5
OKRXRE7nKVBoXz0BnKr1o0A+Vh/KLKfbg7AAXSn8j+LYWjSB7uxOzFioiVS4QsnaPIoJQQW3kHFr
NMUdv1/hC9ohsjWL/EohYhgP1YLu4yYc+/Fz9GiNbgZbtOmNZ1ikKy+jfaiHun6prBC0uR92cdS2
gfk0pa1aAB2iZL9zB37poz3iSKPT7vKpszrm5nnLXBuM/2A/R9wTnl1a/+BeaMtwFUfyYns2CVt9
ZBxe4FZPFMSLGtVvBAjk5SEcZMf8IkR5fzCLzJ6j0uT5IXxUmLjTaP+dp0wZUK2bnoJOpG6bn0xP
0kORjFZyNpdsxYfV5E/xtQavr6ga1uT4OhhQVdmaiJm7dHTMqFsryNKvbVABSAO/WTnRI13ZmGdG
0vI4VYPzUCXBfI2UKXvWmhiEyXbHn131/0pQ/0aCyrpdUZ//WoL62AA8/Z/tOzfyH3Sov3/hH15t
7xd0j0wQgSz9Ybf6s1eboQkT6TXTliLj/5u0xC+cK9eIWwc065dCVa0/7v/+H9f+hdxXRmgek3im
knzRf+Ld/gKo/mlChhEMtipTTtrKkNOEtXa7/zQZD00F5SEmPIox6PgQCLfaaVfiSil1sfMp7bem
Hu2LU3rjAVW13lnjEp4AHKfbpGimp6XwqitHkaFodX0APcAcKcHzvI7qxkIIiXVgV/TJJYHp4xZI
k2JXAkZ06+dpKO5Zr2zeUxJERgG/gJPhDEdlZVxUNdprtyDzvHNL+7Gvcda2re1DQkuqW3ca1VPt
hOzsfu9uSVgpP0yDDlHgfAMb9Yk8sqMTOjws4dJfqLbEoZuEy3EoH6oL4NPh3FD7Xy1+CicEJwXp
S1S1W8Ib5utl8vxTlcxk6+W6P7syDve9GhyqwGatlbict9Iz7HkzuUu8HamEKPPnbiV/m/iXtSnN
ndm6bEqiE9emDI5laV9a0/Khq4bWDVanK/pvFdSQcNgkQY9dNi0WEoGCeM/hpIpYMM0uqDm2dHgZ
NtnUkUDBNI2bVV3pnt6JLwz/XOX4ieImZhN30TTMdjLXx7kGpxsJNdNOLfVjJ+puOy3pc4jo8Bt4
Se80u/74VlsNzm7VhVtzcUijbwmCN3dlk2YyjGCCW+bVSA6BfqylUxTDLuMAa/zKGcJiNgp22ND7
gSqF0qfGdBeZonFHsIl91296lPgXAgKD2zABSL6bgArOG7mMHSAQW8mj7Qvs81WN1zZjfnQ3V3V/
MWBR9fT4OIL2m0Arh9yHJBPXfiHNKLfmrNgZhYb21o8h4TQ5or1bY8E2aMA8medEH5pWailxpZUk
E5XswOCWiKNwRuXzch/nGqWcH9e9J98aOxYXiU2DKi1UTWbghefdJPOJs2VRHWqCTmjCOL4ex2kf
xqk56IOrW9lfwp8G28lc3bYGaT600Y0wLzHi2j9tuebvLt3ip2l3yuoFC2/35ee1Vmtvs5p8py+/
7/Ll/bW/fMDFaglmWIg7mEBVnMLZahpOv/zD9peXuF9txYW1OozrsPsQmhRW0Jx2fKnLFFACOwm+
ZF6v6XP8062cMzCKGCuYd3qcvHEP5RJv89ClkPysvqaKXc3P1C/GLgM/kkTTao6WXz5pZ7VMF1/u
aQybzvcuxVJdrubqbrVZczwOdvSWAZR8ubD5AOaNNkl7YR5Gts5q185W47ZHHsxziA9k2Phfzm73
y+VNG0ye7NX6na4m8KD16SAJtXrDk9UmbhlWz0RtNY/3Xz5yqFJ4yq3VXp6uRvNhtZx3q/nc71wM
MSOdSjLQnuIvi/qXW71bjetfu/x/X4h/80LE/LBq5v71C/G2kbwQI44iZVb/wyvx9y/9/ZXoi1+Y
jpNI/TshfH3v/WHNwIEMNRhjj+WucgKHN/DvvmXH+2WV5zEPDFb9pg1Y/A9rhuP8wj8laNmm+sQA
wEDzP3gn+uZf5tZuaLk2L97VGkGEBZKxf3wn+qu1TpacwOY+oLSzwiL16fjjhtzao4TFwKI3qYdJ
zPJOTGES91TbdRhEnlY0zuyJ19jeIRms2DUk13ZgMhprkpsWPhIZ4AjpPqpMBNcwU9xTiwHzlmLU
PfXuwGFrsfPurWw534yZhSxnykmnJrKFtgR0leA6pCv3VqugfWtNHcvdmKu121pbwTUJh+57LUfr
tgKEWJOpTJsc8JUdtAebelruCFRYv8SJKeoL+BX3dtcj+UWHaNOBMal3mRrMl2QW4XOVWfNF5rTY
46KiNHZa5gF3hNyBqGqEbIKzF/rqQwW0Hsu64nBopcBfrXqlCdKUAjxYzpxDCkIKaQeELtBd207k
EamV9QRnU7z7NnjChljBo4Pq4ZueOOvVTiOPyjE5WntMIW4TG1zSpiW/7zn3Vthv12UtBpmQs+0B
vIr6yMmq42jlNvZThmntzYnxzm0Qa/LPXLScV1UjxPuS8HWwhfkAwpr4tFPJTzOdBKsbIdhVNDgE
PtEmnPmt3YKfGZDA+VbmJr97WAo9bobJdG4JU6uuGLOlt05h5NfBSCtaTtl8k8fZiPguLE51hgV5
4xvr9URlkScAbyvD27Ku+ZufN7Q0k0JuE+wjz/aw3uFxoXPKLVXqFSQtFu+pjTmXzYWdV1sTfVj2
YNDYRse/5HyXdkz5M1Dr6RvBP9dlyg0+I1G7tC6mBW8rTlaaiYeuh3l5bDkiQ/jwlOvsy0obDYRl
/ZnGuO835liHz0s5XXqtxB5xlEd3MGbEqW2VP/ijG7pM54h0aq3KfqpdFuCcTuuqpbfEFAeTw35p
1/aAjm3+9FMAMXwSFlHPEO4+9ei2bfx+ZDXYUnFnQ6cn7CJchHMKkO+5N6XPeJZOkmLxGTan6xie
FYSNqe0/fM7byc7sW/qPU8dD6BOcSMuVE58NQyVR3qYAobacUR4R1VWEhHrvmK6w3iwey+umRSd9
9IF4nIx8pDGwTA6fO9NDBo2liOcLQg6G9PVUsWJia1Af8+zyI2uN1nIzrutkWTsQ5ODRmHd651QJ
9K4BCbFOhHUxO8B0DHc+rYbDMo4hrGerfZMtndavJcwUnutbqOaqWR/21Vn5FnsjOVjOwCWZ7GS5
n2mo3VfahpDJMKTYY1gInzkhcOF6ssedqC0DFszgm81VSTueFbA+EkPJpIl2CxdvSWF9dYjCThlJ
lm/al3CbBcmwW2/wrCd3auJnIzdHY9PSiWk2eYceq5Q+DyfoZjyrdoBBKxXTiDyz4tcxM/eUqZkb
uqKBeB5MjgIbkJh0HIuR6xNL13oa7Z7fGsC3vU5inZOfNuH11JSMkTqShmgHL3yHhsGSppcWyIAO
oEqd+7wbE39LVsHCfkqbYGuWrX/0hDT3ZsmZW3QzclqcyRKacsHv68ygjvaark66A5fIE2ZLfOQb
TbbTpbIxaF8WNQORyAnY/uo9OZi0L0XI9hzgMgAZYZV8n6+Oe1FgqiMozX4yzdh66kU7cAUrd760
LPQMznfRvRVm3AEWVAmA9tR+8hlf3XrkuMb7IM2lflQhITzHeWCLdDS/8LwGBG8IueRGMaq0nmh2
6facNJS7O6dGQnAGuENPzKSBPsBbJ25n4i6VWey+q8xma2Y+xppi4s8CXzzNbZWqFO/mFPKEz2hj
nzoQmE85+Ewc9/R5oNWY5BvvLdUDXq9ZpVM48kRU+OZvsya0nqrK4vPQyGdIPobryvGtslkAQDB8
pGSl58VJLjtkqWB1r1MSlP7hs8yElV/BkpTHwVrZWV9r3uXA1kVmz+8c2d26/unnEgKbjeEz4Vc+
v6e5bnvYj7oerIUo5r1JP6TcSNXTdiRXkvUYLipAdx2Ez4ajuZE/tzTUhFm1bf2JpSTiQA6kfKgO
Hx26Y7lrKQfvXY+nq8QtmUPK5/I65bz/euKqMXCfp7qfYbV2Qqb7r521aVLLO0wMGZ+tjFSJ5wlu
fPEiAHJlUemuu5Q1Toxq0168h7AndvnQVQ9WCkE+SOqPOp3Dk2zb9WXQYZbbEFnMDhyW2rolO4mN
DNoPT3BAQW/Byk9rK72zl3Q5sv3Ast9ayUAJQfeYw3CEISq8qtDRMMH04znhkmRh+aBzQE4ENftB
VPZG8syrVB7rXlTcojXqclMMM3stz6Sk7VdnzOQmG9CW00nvo6mr5yax5DmM58EkoBY7MnWII5+w
gJ6w3nB1lVeXT6iL2iveMcE99TSBKbEcnb3snIwpjdXfopmnGw20geZ0kn7L/E7Qk67j7x2HU2QN
3TVZnCKSvR+Zfs4zsMEpUxnTse+Xk0qH9oo2J53VezPF74gS4aWG89W2qtsbnh/etxwO88q/xCAX
zRcSrklEYdZSUfeD3KjYVVHVgJH04DibcFBaTsFbrCe6jnwFxmDjdW4OHNWujpbVJSm28JamgVs4
+6K2SU31M703h3k6k9BZFBGnnAViXN2my37xaCYeOYhmyFHVANPK9tPwqsdLcRfMvX9G5sRrLpth
sc0GXNVqsr7RDWluDOzpdyhGgrNvx6xey6UoSQPAH0Hernkts81hyx+u0M+YN5yeGBApQ8zvJfKu
b4tffXNzvyuvy065D12RgoTt1RTAWpbhPhid8VMtMvyRBoSeIPOyCXBBGdAJP9sGcpF7tP6w1MZu
3C5zX+0qjo2gZFzOqoOj8psAGdxyw/XyPvI+qJEQwKxbSG3cJdn0LQzzdl9kvjz48fSdPNVIZLn/
I+nm5UKyPCmcJdQpp/CJNuiFfFCkGlP+1N4OTcD8az7YT0bux7AblLoJslQ/VIiXooYZAtJKwz3E
4ehftyFw6aRTT104QPeRHpXRTpEheIPoky2qqKhP6MvuEuqG81BJ60wHwDiKsGGiFhLm1TjahK01
17ux6MQjqdMNHZku4FCtIWGyY21YIcU9MMGtT9Vp6MK64yWwUPKN9R5EjHcqoeU/JGjRnBpis20o
eYByRc26MIKek3CArMwNU9liEDc5d1smxyFYEfEwZKgoOQebl0LmAQOosv8G28a4XioSPTZG4PN1
6LS8H/1YQuyMAU+fiZHvDnnWN6855Tvl3cDghPVtF0/roP7oIyi5Nb3OjHjz+tsicPeDL5Z93hQV
9A7ff4ch/Ir6hSkJOSFVNEqp9oQ6Enm5+BNDTY0TlqZwGgkS/SI2/wR5VcmLKEn701iLjzZN3J3d
W1NktWa57lbWaQG/8h5Ls+1IelDzKxXxjupaUglmZr1dCrPY9Z3rPcUdOwo7vyTwpLGY2GW2fzQV
2CHkL8tW2cvCTSut6RoUhw/5xxlyOlXKA9fXbXthXsapKK0dVlO5UIsjWMgvWWxxwLfyagUCaTUm
H2z+CRNZu0PUZDG3Nsaavn9KHt6mAZZ4wORnsDHJzDsGxTA9G4WyA157se1tssFCM9rCM0VpuPM9
2dwgqcu2GfCb59YLypMmx5jYk6VAEtfr3ZBizAhzH1oD+LRvUzKDJLacqkHbkDHqG2020ioLfw1D
J7lOuuqW1p96QVU6XIEsARJcq4iXV/xYDbaJgFR59LY4u0Bx7Lole1FeO5gnYmHD/ozVTdsDIrU8
BPlI/MAE1c2gcko4uMV3cR/SsWvHhmOIIPPpLe5KNnXaolO7sH0vZhhvBLQR5+Az+NUiskuXmUHC
4GBCrA5DynkDI8Nb1x7yhQCUDJfpns6NqK462ovdvmgoubYm2qiA1WOjTEAaGe7A61BtMUekEPFG
l3cTXqRyOZtMcC6LPVlP1KJlVHUTZXloUJ/96cT/T8gCfzUJcXamj70KlL2A9vQXZfTP/WR/NFtZ
kap+bD3QJuvclF4hBPlJ+sChUSnVj+CjAve0YFzleOM0qjiPrj1eBncEfJAST/IM94Pi3f16TdOk
QsuSUdMxMaKayBIaY2WM0gzuIEfPOjQZsjEB4/BW+HIebhb6FB8/a+SsmubLQADpOrls50saZ8zs
xhyBzfpaeYeaDHoXSUZRoLxoKcj+/eWw/yIWXy+Hb/uotjnGuMi3/+J4SS2jo4nnGwcnFdwSu0EA
fw6GtfKqZz4965Dxkh2sOYC25iw3M+N9h6I/aNJCmfM8Ev5LsSQ0yroc/zR327X5c4a5ley+TquO
DZUKqwHz9OthGpLs2CQcyCP4jSOD+rGTR71U/HRhQ/cEhrmMiom6U/2Ns+CvbhB+WeQA/Add00Ty
/1fd+BgmmeEYQXlk0MZcLVzmAZq2RyLKhmwjwa8MOGDnzap7r9xiuXQ9HYYu5QSeNbO8VHX3N5ff
Wjs1f5pufK1GE7ozwzsfpMfXJ/7TdMMQnaEH3vZHsowo9pD3QuiikfSsaMxwEYz10DrZTPsw7qDb
GzkV1BPSwYNFgHOGArpdT04cR/79ulhv+z9+LpeJf2DTZ7J9uk1/WRYoq0poVll+jJuQ1Vs1jTO/
aFcP6pUQYN3t3SqkaG9qJAwk2RTUqP/+A/yTe8XgyeICYZVx+BSrgehPV2ZKIdJru08QAIYIWBnl
Jtl2CK3YvrUMhRS7T+IWi0OWJmQbxbretZ6Kb5O6R2hmDtat28DI+pvd459clpBUTJyGKC7c/+XO
rp0hblIoWMeasfWB8TwzjDlrOLqN9JCiHnBdBXddc4YgMK/92dj9l8aOr9CYv9wVfry3/sdJ9X9Z
b9E2FEM9aq7JUtIxyK1uQciiUDTk3BASKYgPd6bAeSr82DhZ6ym1dks3vxrdrrXvXG8ZCxrWjLvS
Y782mtouqfNPFQuO+jWw1Z+X67+d6L/tRFvrnPLfdKJ/m/7n/JtUvy3/ANGmjcmX/dGFdki+pAuN
CxJX+U8K0O9daBrUgr+BCkGY8lfi3B9NaILo6IL7Ph5xoJt4iXlsfh/MrpmYfDvcsex+8ERYXf9B
Expj8l+3CHP17a2JPAEvEOuv+SM2ufeoOIQ8YmLMnIgpHM6NpJHFFQ4BcTWb0BMesYfF58bM0oFu
cd0/pK0xVsQmWqskUo5Im9MCZBqTUGcTo0ba2O1MfZHEbkZ+nTIPfkGWTkKYfaRnY7pNSNt0ttYS
x0+zXYtXrx7fS2vBxVdWT9BgxCMBBfpByfCpIecyKuu2gALmrWpOTv9qI51c3+CtRnkagMO8KK9x
Nn3bU1AVkL037ML2pa6n4qwkAEQ8KPhcWr6QmauxY9OcbytUVevsx7rE2iZlUhnhJ2p7tCwtuyQa
Y1JzTsmY84ZxIf68O6PV7/SkwkivxIuvC1VoNE7ST39w/4mHM1a90mSN8IULqYMDdtEQVXw1nHSR
u5HvDHyhEhOuJo6MOEQ8GujhC3VCl0R1GZivftXrG68dw4hOnz6iltLHflJAPI2Bn46oD2lljihX
ZX0YTVmD3HOVowui9TJAeXghNS+hYOBU2ybG2zA44jHo86raeLTfr2WgQvMwYW6mUUgrYIstx3qV
qNOyTTHTY9iUVTrfBW1pfCL0CKPZ6chrSef0wygV0WbMTg5fn0+tn4qVjRUo58+TXfbcjJpOGcN4
v572phzqw4DxJ6JrQYBmw0VWwdLT7hyHlDZtZl8ngTWg5h36opiuPQgk6TEurUKjV+yls0+FX2QH
B/cFbcRYG6sIec3La06jdLFX9vk47BHf268tGXHe3mqXwDywVPRx6CvWQtAW55wR55afTqSbUngP
XV+IR5Tw5bM0nPIxZSD92rUpBgwG/U+5HoN96th4hKEZO+daDMlV3LnpS760zqakl3xlcBiNSInh
lVn0Aivv6oTPsaXsBJ3s+iAg9GzAAoLPpIj3NqDx9JuuJ/TyrgoRb9rO54RCmugMWVXNxmKGg8zB
zrNiH+Zmn94WZcP3Il2h3WPntMn1cJ2RO7wZZePnvDMLdYmrcLnJNNpRhwjpre7N+KbCaTFHYzIF
B6snT0LSCHsuh6A4VMFML57Ma1Auc59VwYHxrnrsG/dV9OVwXdEuqYN5yaN1fA6DctCG5qRc3lRJ
rPtIEXe/zwIdR0hM2mgw4WkCpnNtTlCBvNO6bO4VWScPynC8/bQs1b3IXOs8JDWIXLvDc4ZQ+6hB
H+xwjOtz6q6n0gLBfjSVwvk2U+ZvaEahcosZH2ymeRo2roKDyswrY1GRybiv+3HeQdNB40+WCJ6p
SRmHrnXUzQAR/24OnOIK2re4p5Vj70ZOXvxDXxETk1RlnFOIhe51GXbZ8P/YO7PlSJFsaz8RbYwO
XP4xR0gRmpWpvMGkHJjBGRwHnv58KLv6r1T1ybK6P2bH+uJYpYggHMf33mt9awMZzf88oCE7E5Md
f53aLPte9fWRfgjNIYkXriJ1VK8yi6PCasocUa1N/g2OrpCH3shaNBBgo5qHJjRlhs/CSigOBzpd
Rl7NT6M3mRC/m+QyOLI9zaasnw3hTXu7QUy3dSasQGSXMAzbVtNsSfr/KEzspOq2jqo8i0cZUyK6
R21uBiGmK01c210yzt2nkO/vHElVGrOjLGu/24g5bk8qypK1MQnw57kO0AaXFX6zldmgZp8Tn86g
XyFkbws7eRQ+SFl8dXA66W5zsiAed6LAQ8NoZjbWSUfIbt2Gw7hPGFqs9VSSaWk22zadbBSRjX+p
J4UPC60ZqhAb602oxwxDZVX0El/g3N62VDsnH0johuJsvrPFwK7UkZb28r6zkBOFQ4jh5amoeUKR
GoPGeH+KqG3pz8zsUa0mQEQYJtvqYNcDu8bEG6atRbVHiNFiqylsl8dB2/eWt1wI8ui4QVXHJyEF
dT5rU0N5hL8RVhde29Ola/N62tT1DOFIVfO5BY/yMz/o/45Lf3NcQtgVUBj978el61qlHcmfv8zs
//2v/sApEuttCTBmjORdWEYCT/C/T0shFHKKCOhGAajvJUP8/8/syRwhLsQMBSdqH+IEh5x/H5ds
/uDPbC2YSKaJmO0fHZeWcuVPR3cLtAu1FDNj36Oi8T6WMzSRtKrTJUCginh7Zplh3YMNn8/BkMpd
3WQBknzpm2+d4UePtH/bI9Fe0cmAystRxGYfK3zruqbhu+c1NaxtQAXlKghy4zGQZbfxcROk29rk
7W4l2XhjVYb6nrW2RcxFXDwDXu23cjnNxEkZnXGYJct694cNPfZ2bcVmq/d9acwLjF88qEqNlz/9
ZP+l84L84cMdAMJA95zbEMKYWEQVfy7osglATY0Y5zi21ngrIl5o8aTQJPX98r343L+/3geRBHcc
ghbOa9dFprz4+3+9HuMtcwSmLY/aaKF6xcVbjJFonQJF/ZsrfTgJL1eC6mD5iAo9nHHOh28200Od
OxThR8TC7EcZ8nje9sY+cKL0YaBztp+SLLr/x1+PubK/0OGYlHCq//XrIbXtNLOa4sg5aMpXxnJ4
7iCGeui+Pc5W//xqHpwZukTgFmEu/nq1OAwQiZUZxi5Te/m5YrC5G0VraXzS4ePvr/URJbTcT7Qt
XMR3OPBYH3tSDHSLpMzN9NgkY0HLPMHpsWmakjC11sIaN3HQVK2yrjVj3sMMm0Vu045X/+8/x18X
EABN8g5dE8yAz6by63cmGMufkDBnx0ahTdiM3cT7EkvlYygk75XfX+yvawhhEErXd8aXyyD614u1
YLScvhW8l615vquDttv0Bk+wTGSeHKcuJfLLr8I8+Jvr/rcvyQAUKZtADQP85tfr5nGGfl8gAa90
wwuPEcKjdtRSLKQq+2fXeg+DcoHamgQWehaRhb9ey00NSpwkTJn/N/GGMQ9COkkdcBUjeHj6/f38
sN/+DJ6yCHVw4Yi4f2nzZmUvjNZgDc3TrK1NHfnlqUgpxTa/v84HpsvP6ywRFwuwhOVq//qdlCi6
VtRjeoxMYHNQwTO+FEmZNjY/DiNJmoK3HFFupqt5EVxszTJO/ibk8MPaWT4DVTgb3dLLBZ30Ye0M
k5WnjdfzGWADbaQ1NPS1ZyM+R85Unuo4wK0hnOlv9vO/dqN4ybIFCUFHjHfox/SMIRZDPUd+ijoy
cj61mShPtDmni8yqZN86supWvbHEQ+hpjP11pCnpjlpU4zdLFE37lWK1POVRFR1i0yhP6Hn4nzkz
7n7/C/23z0nhxNHA53QQAvz69SfKPSfSpKUaB5R04g0Kuduuh6ZgmhkVQgt6eZn0OaiT5IDNXudn
c7AnvMAVPESV1+5V2IfRcWTCcQkN0fk7MSR1tqmT0B/2v/+sf121aAcDsv6QzQcwcD58VDOkkOgK
nR7L0KRDkmOeyNdV1/Xb31/nw1PPignAXC2bmx3wvx/fjamB8T0yuhQcIgfsMKWaWSGb866KzvUe
fn+tj9v5+8WWjhRvRy8Mwo+NoinovM4dM7ZzmkObOIiGRUqD/4dHZRfRbVjLETq6pUb/xSireD/W
4Jj/7kO8443+dAJbPobj0C9DfckPDV7612VQtNKweTIgRijdTke/sNlM+3B05BHg2HxH+Wm+eQxg
1gC56N2QQoUBnOyMNqDdYnpXHQClU0hj4haBN1HlXcOQFmZsr9K1zRj5DMofXzYIsfu5cKIfw6iK
52Aq5vNctPSFQvQQD36Dp9AGQXM1tCYbbldSgngqFw9okcwDvX/rOqncSW1MmRoMw/R8N8XR0l+B
CXZTtmb/WkST+TYzUTp3hpzmVThW0Q86MZ48VWWDubUaZHSYO9QAu8zH7b1yfMaQK3ogLojVBhFm
EkbW10qVzpN2HPI4RwYiqKbGyP1RDL2rN2U/OszJsWyfY4cn2/XYWqx2SN9UwuZN+ID3I66NwF5X
JcdG8MQmSHqdhmQkm+jz9to1OQxVPpa3wFf2tsoa/yVodBvc47tgvfH0xyAW6pDLS9kad4HdsXea
nfJfZjfyUBaG8dlf/m3n1XwMxHguSaGabEs/LYzHsHamM++Z4pnxp755v72R0LQJqsS8k06T5Kd6
9ovkGFmxcE427IRzHoel2hJbkoGieN+tlDVdtf3MDhVgaPxS1YyDIDCMFJVFYdEQSiX3bvKClLrW
NJNHd0zdT6o1iQKywR7dOrntwzl0+Ts6SfGA9TLedI2fvrXgSCq6Eu0U78MZVc5qATA/ZLHjPAUV
U1G4HNzbEnrtG7J1e2e1tfuaMRSiq+91WAwjvMp3njbGnsQOLNJoLcabdHKHZENPNv1SiJ6taal4
yRlxIdcs67BESccML2NSOyHdoMUzWhxgrLKed9VAGuLqvVsYa0zudF3Tblr13YB8wjNMcz2XnHNU
0pE+l/EFulWZabo3HQtsa0JGf000gRIksLN6vdwdb9Hij/VBJVQMwquNR4FVhN8xdqdzbBTZKQ+K
bYgvYjO27njDXLTZ9ZlvHUhWJy6B4QOAjrq9I+MgPZpBW12BM3EJwS1gtJCQd7acaj4phIMH3APR
Y9z729pV+Wsjqvw8cTXYBp5/U87+HnkblGCsK3szzZhQY6xeAZrcm/XU013Bj2wa47y24eCuLWgT
u3BEWOu2VUEuAy7P5zAdbtIYqWZmhbskaZydVkl9Ip+eZoChJEZOTWBdydcqcohySHmg0kNbX9kd
Ie49MUCt3znnuExvWtTZOGCdcQNbGsEq6vCd16RPIhLlduqkfVVg8TPxZK5lT0gciH1znc9ADZPZ
FJtQQgdKw+S+S6a3UNqvUhndNjNIdJ0ETiEcoPaR7uVnvI6QYmgWFetpDHirKWl/KR33hPAQCoVN
vKFIARahqxiG6Kqu/PhzL+2ZEL0JPktRsgG7yxmptKeLSB0HZUwHYoDwYcJygZeAwrvO/WYK4C6V
md+FeAEbO+6+NyYkmcmqM7ViohoBn4md7GTVbg3b24j9a+UVfKC6IN4W/bA9P3kz8t5RF5FCo26j
cUIsdcNByU02WrBf5L5ZwBSY4ic0DvphqpHdkKlFrtWKzMzpnPuzs41K4e/wagXfyBdqjyPxscek
CSEjw0h3zm1s3gee1vdIrKatMyu1Xd4/HjJNRMnrVDblbdf789rnSSMby3A5CthQadftxFkEBizv
wkp0a0h4KVtRpUnGjXgj+HHoH2RG6aNYf5uSY94Oz6+7VwAq5LqVdnnTmf2zX0D2t3Q6XNxmDrJ1
XNRBtiFO0s0W63pJH7ijJZnl3i2KsG4nfBV/6rNYXzlqBJYa6VOmFV4jXMfhF6TARAN59KZoGLNP
Hitim05Ow7l9ZYO0PsxDycLMODtQIhTGHdZpf1tO7eeqDjzs9f3wotwq+NEzjcC4XVn2o116/qdR
E+q0N2FwrSdFMnZUK85jFSozOc/hBfWPuMNlMNEmriWQpsY/UEGHh3C0cHxKS7XfpR0EWyK6plPT
O2e/dE086C3RMsx1rxFhVBxhKh+aZhHeFVGDxT5yIofiP0sIL0vgwhipQfehL8ITP2r4MHoKhhvT
ZwyoxuB+HbHr3Pm9QdegqbpNgJVoEwiWgMgq4pNwCe+1bxQ7EfTDVgep+5RPXU1eSuesSNnKjlHW
2GfuYLpxymHdIIbfD57Hwg6rM4NWc0033L6NAR0ePFBM12EcMySSs/cQeY2F+17X+8Ikf7hAhPGq
er4SG02zHjrN0CvAkcX8I/KCfTJUdoGwhTyjuItQSZqjc1FmUN/gguDYHzq1QNiMpX875QQjgMcb
in2Rk8sD+IYmTt3EV6PhBfUmitziOBnh9L2nHL/uHa3u4LaMARYHhmJYESve6YjOoeXUg3ehYpd7
6BA+BYBVn5iH9TxdvTzrrCxupfD6m6Abx4PTQAhZp2FwKImwPuqgIvnZikBKMck+Z6oK9m48lG95
1fhiSzRs88mNPfh6TCx+hF6ZYhj0ZX00VEUvKSvaZx9YUMmf3rZQoYt1yBijWHfRPLya0s1Aqhmd
cYwleT68XM0e5EWF0xx34xU64nSJj93yi6fbvLS/0mqVmxSWMUqX0Om20Cemsx+q+o0wy+FEz9rY
BCHvwCZx5j1wm2gD0qK/tcyhe8vanD27KXhrsAm0OZElMOqa3HvqTVX53VeBxsFdYT4fkx8JuE9m
9WT28mD3FWVSb/xAC16dR0/al1R76smIo+HNbdPgJVYh0eBVFRoMQAhF8XjtTWXho1+pyupgCHc6
2XYWMqgQw6ept9KLSZr2xgiGAupcg6M6BfCy5hQVX4i+9Dd90dDVsJvo6NU4UPhU/UhIWmaeXZ0W
myLXvDNqNG7I35UCysnmlCzKtWY8WCS7n6y2lGrTu3bNdjbN8QM6L3taj56tjh6dcXNt0R1iXRbo
kONuRsQG/pjMtprfjZfC3jFlf5IkFX+V1EZUGEmxqUg//NG0QfolspelTEfJPCe+tKuVb7fjQZgO
4k3Pdl4NWxo/bKH0dfQeC1bN2dqq+bOjO4ZPFkOXlc1g+Esk3ZTjpIlds0ufOBhHQDwZ1iBdvxfO
cxzPgLwYb1GHRSyq8tn0CAMwA+PeH0aUlX6FbdMPdu5siFVb9dMav20JmzCh3QlfCogLrLKAGhtu
waLqHdM3sGZk2hnUySuV9ATiifgAu8DGC6q/k4kQ7qnl3XWDIm2XWyQG56VA8En+spUCCURDvgvi
EOJtYBsbP2I5m9loXU1euVez9TpL/nBSq2BvT02+giBV7N0+HR8aYROVpoL4nFXDD4yGDuAN8iDF
MNinlMbutqObdUpR7aD0pT1gj0vchmzVHjiK+Zb3BOFS4/PW4SB0clXtbjvYROAc++7a7MfsOifS
ORdoYB0OXAxWRrHp9XijMWGvEncUBw9Z29pEaU5pIjdM79BxcxS8Ha3OJKcatW3Qd9/71qi30qjn
vSXQapdN+KWdgJm0kxQoaegdEBh2hAN2p8B6pMLd1VFC1LMKL1XZnUqjedHlfKPy6NRDiZFtdGbL
pWFEvPOVaOcf+DaeQf/f+xAXJKfpdZUVr6GZ6j252xnz2/DN8kxyH9tYbULD8p7w6xFqWNtvY2hx
sDJiNvnEPhai7TeIGXYZ8m04jGi6Y/G1HEJiA0q62isCytD2aqU+zc78dRzSo0AVvGv8ItVrnNXx
J1N28QwoJcixSUssCxOBXXXqkC24HZr08ziMHSPfBDfHkxkM6rEJQM0mXfqAWDpBJxuiU2gG9dmw
CZcY9dAfmHK210ohESaOeHnMJ/PkEdv8GetStU/LRgRQ6HR7TBtBe1RnSznhh8m4r7XFETptUSSA
lpive0A47S4px3vciOE3Yp0m42TIgobOKg/xre3tgTHnVR+UkC5XTTIQLWm3y9+zmzx7nWg6o6gH
utUf47JnRfs6l+2KrqabAcPMCgvbRYyVJuc8dEBF4BuXXvWoVDvQVYiHEfCtRKcpORcVRgu78iUg
ahdFkOAB5KqMGHA6UIiABMf0ZAc1ZVHMslebmu2FPtMy05hqZnMKofM2MhpqjBo8T5bOI9CdgRK4
iaaz4TLvtlM0FP3UCPOSGV46bPtwouxQPtuSXkZvlbVUJ6RdDN+z2dY3mZisa5O5/g66W35KAJ+9
xKQfe5vY9a17q/N6kHNEu9HvGsw3QuyEd+6TRSbghH09rRNPdp+aauDoUAD13UvLaY+c7fnThqiM
bVJToG+8KZ536AWpr7Tov4gCyXXacvwDzCFvPXiWuTVUx2pRlMy88o82OaTrtHOiE7JJmgIdRX6g
fHoEy6Tm/XqDdA2CB0VL6KDDzCYvhr3pu+Xn9/8kDEr73hSU/Yzlwz3KgvlgO4hFurKnBhtbmy5B
4OgbPXPsMSg2mfXMlXgIc24mYSseNs2eFMClUSyLkTHKWAcbRfLJpihTSTxMCo7WCPmIJemZJ6w6
1V6UXvepTnu+ACQU4reZCt91NF4YuRfWZzAf/OpVjigj0mN7bL0KKNe4sP+MxDzMuZrPowS2C42L
7wWOJHqUHmVfMySyJso+g6RsSGp7pQrQjJAcdQ5MlK4IzUs2g8U+GpltuMGK70HSimC3sP7N2bgO
61i+0vxLgZZkdBSD+Sps284mXCnsack0OJxWVTzXuz7Xmll805sXfJLEemQzE7LZo3kVzag2lnVn
kBi/G8AScvzvi+eiLea7pMdnAkx10VkCwIt+GMgWaIpQZt0RR7IIURRTNoK9oaEO46X2B24bTco1
Zrn5bFdWtWfe/O/xrz9F+mYuNKPjGmeHcFkBvbs4i8Jh+YNFJh5i3HHb93Q0yaR60/sy2IyYWz6X
Jv8kr1x0MMuUG4k+d8sSIwuWzJ3pPPCHthMeDG/TaMP8nFgeWZN5nwMY7lj3icHx2vLps27eG0+W
YUc/ZrDMV0PGanKQooBuMOpXWomVg2TIHp56e7SuQwty4IBB9xVgAKbBKOHRAaXAj+kQ+OvpPjpF
0qpfc9THxxCHG2E53VCYw6otIuue4oBvWOF7URB6ID6sA+KD94SL29fULe2nPlxub2kW+UnVTMmH
rrbv4TBDQ14eWLvLk2/II+VrE6RcGv3tcCqgqx57Wq7oAQKje50XHDq8yru+4d+FAJGv2HzflNcN
68RKKT16+RUyYrgm3CzYd0MbncyeX6fvIx72kScwUlNIx6IK9/2i4oprgQ2FFvhZlkP00moPn8gs
ZuuqiG2LVFVgyF6x0HR6Kh9vU7Ed7k1EeSAAW35ib1kFWtKa86RHSwHePAzcoKcm1KFilQA1fYsB
pb8yijTqNbNYnum69aJNTXW6Uyb7Y+hyp2IRG48zBcEPP5J84bBf1mBrogPyPRmdkCShwgycaSbq
FLCfH/iUfYFIhu+BoE5eU2CMn+FBjF+I7WEK1XEgb2mlyhjkABRUBHRZc211Q4UXtVePqamDb3Ig
wgAJc3gaPPwTq1jzZnKBduwmz5/iVQjI4zhAKXrJhIcYq2udNsLLQoN7g3+znn62n/9P6PA3Qgey
48TvCQXoQl/ogn9QhS7/6A9VqPWvwGOu5TOJ9ZEtLNmQf6hCw38xwLMZsgPYWlA+zKr+yFT3/gVG
h6AFzhAQChgT/Ufn4Jr/YibHWrYYO/yUmf4DWejHwULgMeLxPQSryEyZYHwYYFhEBgymGaOzA1uH
1bmKvRunBUn6vlX+vqf/QVAAZYjJE9NE7gVTYuvjTBp1qIGK0qqO777XmVPTJVNO+DxxB66b5p/m
kizXc5makGVPXj3q2w/fDdGfzQ5ucj0Mq6jycQBGq4zm66UfXZib1DbO1hkD61GL1H78/Zf9OOPj
4sht8bUSU4DQ4ONMvDFwP9VgSsjR7ftvZQGmHW/nAKNhMc6M5O08R+hcfj6o/6vi/L/cYo+7ha+R
FNBlWvTrzATUWMb+55fHtkSzkRdJ/w1EBE6NMKUQj01c2b//mn+5oODob3I5Vi8b7F9EIrRnJfa7
8JAYUX3lB7wxJ2SqOAsd44sTDeLvJPV/ua8+zlHigghb5ebSA/j1G06dZc5xNA7EKo0UdApdio0o
seGNF2gXk8qkUusSFCCj/Sm37pvBq54riQl4MY5QwMZ+59/3k80bsR08NTDLQBJqjeH4GdvM36wC
7Cp8nj9PsXjgYV3w7DO+Qx7+cYZelZghGG7jF6RAcR8hLngRk6kCx1VcIy8sm9jStGCTqYhXOIis
R57B6d7AxXGwGcyIU9rBii0n6b3GDrPrFcIV1lIHH/WqxAZ3GdOkTE6DaQMp+MnqsE3uA70U7FDK
7vAnIUoCx0E/N9jxPrQuRusb7VYt1n9pTOO91YvxNkoXrMaM6Md7C+hOQ7Br53HY4he0s6vWwcwt
2CXEJg2GPDwsxn+CfhhM3VOctyw5Wne4x/1uMsA42nNiWd9ZpSNtT4tk8JHjFketu7Ga9HVlJphh
hEfLaUBPj+l12Qha4pbj1Th0462h+/E2zGlvQBBtICVAeH6ZW3AAYsjxOo3DAC+hdIZbs+sYCYTN
zPY1mhmOa6v1XoPWHO+x3XCA5QQBwiPpx3ujwULv9Qt/d069VxxENkUCJIYXAW1crcH84eF5d1cw
c+abIjAGklJ0XJAjE5hbsK0gE0jWfi0U9zGYqfDeoQUq5EebqUWfYdN7r+++oHdjWeNoz9lNHOID
+h2LP67DOXv/c60ysMRQlzgERp7TBTYJzo9DDbAb+WJPAzE4nR7wcBlMA5NTCFe3POaN0SBRQFoX
0JMH4/fp3eEWSPbTTZ8rHPMEL7FOhkq4r/XCdUliycO/GMNC3MHPnGOgUGD8ZmWgdzfWbjzWV5xp
+PkdWRNIqaYFkSxsbilPNwjjEV35Osag0+wGRbeO5AnLOapkIZlqiQcq1W6Ipx07AS4X7r879t7a
UYG7TWCqktpmJB11Vmhe3v8bCHH0ZSczY9+YE0IcBnlHjs6w0XEY7lTTsYCT5fEQVA/yQDUdRVcc
kky5NHIVuPExCKFs+BZSsZ4BvaJfQgr8Bfp5J71VUOb2+CAF6TlYkYgWh1OVkf0dQaByls6HZR61
1dO2Qi9s4KCjTkgNqBMM4TZNbEzRvZR4pWgdefQPq0T10bU9h9MLiaX620DixQAfpZvTWz0Ztv7U
cfuTfVdVw76joUWUnZnjq8eGx2gyRynsDR73uXuUNIOwIOE0jaoQ5LZD4knSjEftNO6OVDLnQkcZ
KPWgDxF+tyswzeOjKBW0WRlhOLON6eLSgF53fmJ9RkDWbLCki1U/jdYNker9vU6aDmgyno4vcN3o
nSVOh/Y6DtPxCuMghOigjjm6m3aNZrieL4AR4m90/GBRlKl/Am8qLtKscJSq2YWuDsaEH3zE87Ca
M/gvSzLOtzBNAKd0Bu7ADYs7PLnEhJAt7Q4dMnDfj54dwAQYZg33qU9i+N5t81pRA12ygiCvQ6Md
tmw8ciw6BussqSknmojShv83+zIMFbjXaMCjKkkPwoh4S0MU309dL188NO/PJXwSulNxQOitNwA/
QVtPiMbCkZFUgC8TqSpQcHL9SqUdP2eeWMA9OKozw8w+gdvgwXoHxkRmB6zCd0DHyHDx/IZRteE1
Wj8KD3hhCtS342vEO8y/gUfhMZPrPmPk+1K2hjEf58RVwdEpcd8u5ukOVFNLSstJwIR6m+PBE9u2
QvwcyuhaGzK+bcGlHOMgRDaaNM9F375OJfQGlqD13JWh2mSK+zQCJCI/TVrpKayZECojUnpdJNo8
y1D7D7YIcp9AD330HGUMG0c31prn0r+Cp9MGuxA5/Q0skVHtZialZRJIqpuOIeVAh2HjTujTV0bh
esOqdKLqUvmG+1ZYDv89M7O+ffKS0I7eFiUh1MBGRvVuDsg2W9lxrggaBf10zcxXcevKSK5mlPif
if6oD0BnA+IEHHOT8ZX2viURnxNz0b0whOYsIntQVY5mjEWXhp+1CTEbM7x02SzcIm4veFem4+Rk
wcUYJ14LZY3L1ChE9+0nyCVaSDy5mFk0SN7H+y42g008GstSwoaAwyKprctP1g19Xvb0LOTvvINl
RE8keqf5aVALkBiA1Z4OxMonlGOVMgOJ6XZXLMHRicNrQTFV4tfI2e/boT1MycA+OHgxpChEXrCz
sM+ss6DmyhkvkxJeHmwf6XB54emGgJSJ9zj2Ycwt0exSKmcL3WPZJtF5gGfx3w2jkzaL5LbXVVCt
lKRbQosUK9U7I6rtje5b5eS8OeiFsSLsuQF0VfB+RGTIPl3SC2o3U1PT78Oa43NimKhr9j8/llV5
mE+bBPj4KTIMXl9+y27fFGBi3glR/cDZl7FZuLXmgkE6HhSBEkwt7JqzJWKILHSA6hdt4525sb2B
T52Wku+qh5lLVhgF/Hv8igWFrxS9S8B2kcSL50MH5uD78KBdcVJ5lzW0hbzpITJq7wXCHxvr1EK8
0rIdGcoVCrS3o6z4UfsznZXaLMS1y0y8Y1/0rYeiNsyTVInxo0d9uU+UBjvMZ+aU885DskfNsqD3
yZu8CXGVOu0C6IqxbxAe7Lt4seMxxWLK7ItfvPAWxpGSASgdoP59xQCRXzQjX+J1ViUrruj4GQ2r
oWro7YXBufE6mmVbYioj89kyJtdzuU8cLR+EkxrqYRA0D+Qa0HqcBPfoDULBqwqkGGKEIMbyv4Qy
GbH1lAWcltFN6d6DnYOZszBrb5uaLvnuEe1A5gQLc0sQx1NiZEE/YyfmKSel6uIwHl5DoyRhBmTi
ZmRoeyqIkjjz8zf3zK2TYw7JCxZECHkbz+1q6BJePVNQHmJbWKtp9I1dobTH9yDVpwI2vEJQe+VO
XURKgnNH/AzDV3r9O8uMrU07W+WqHcfmWA+QKeK+oK3kssWgqujbVYaVZGXlnEhASeY/jNT1AJHU
0YHApJL+TDOQJVB3es2u8KNqyWAoppsQGtaRdc3BAJ3IDbko5g2OoGEzmOVadFMJA8lrtpyNI/Ad
auFcmPkGi43ejq5745q9ex5tVd3xa/NersbixJuv3LtlboBJc/p1UIptHBZnRWj1yuFW3ZgAxZ6k
IdRLW9vOpR7KrF4DWOEAOTb7IizAXA+3Tmndc/KrtrahzR8eiSYn56chq7RxbDFX9LULkMPI5u8g
LPlBXMUjvPM8yFIbGrJFzUHbGJb5O+rO1aSGZQeBtA/9ZuFp+X1WX6nGNoipmBp57nKM26syYbdJ
GZ8063lguraKRsRpt1OuM0QEHLs3vy/blirpl6pkAZX6aPoJT6UF8bHsR4mShbzx5EHCBuXQP4yQ
z9rFVvz76/yl+gmCACcFvQzKfpfC7ddqDcxpr7K6l4ef9ASF2/+xgdZS4LSEoyfcpXR53w5/f92P
vm8uGyzOWSSZdKqpFH+9LiV5QSQC2QxjVojX3ijbA2Nv2E4alFyLS7Sa7oVI2IubYTnl/v7qHzXG
y9UXz+6iMuZDvAtc/2SFnzpo/9oS9UF7EQXIHLT2I6CT+gotDu+sPl7wCqZsKUuWkzd2gT+wGf/X
sfubjh2szt827P5fm79W3Wv354bdz3/zhy8p/Be0EaJO0R5D60R+/J9+Hb4kYQn00/biHKX3xqr6
E0uUf7LIq01cQ+ja/tOvgyWKUYD/Gl43MeqLjvWf9OuCpYXzp0eXGEX+z8EchfvA45N+WNoNclVX
2so9ItUCfecZw4VR+7CfGQ6dirjxDrAYM16fWk/fYFL414j+GsbulqXv61qZK8Vb7LXwC/Oce254
mYEyP4oso04XVEybuHP9S1IM3f2UDelj2XnFPmcbO5axsL7UMgq2KIGzU2ALZoNd8zZ0GWRTI+BF
kGbMoVYd8tyvpsw59EexsNcRzMkH2GREV1RFdRX5TrGHN7Uinqs61+RrwiOKOOFlbAYW9R28y5Jz
FoRLZiHI0k5lo+AmRAVqRBkUe8iFC0Ify/bKF6N9NxrMuv00R3o4peZ5wnJJDVE7wG4g0+2t2o4/
W2EaAqLIby1eKOfIJrrHJObGEhFauMYNDeyT0vnhTFRmulwIOUwQ7TXomf4W0LWLmgPAJOT1EbnR
cur1ClN+05RtnPZJhGtSjlmVqvMnuGICgS4Yh70sx+xAEFG/0a4GuulP1ronbgJecxrd9CrRdxgN
5q8h8L3PVat4+ebBdHDgLl0EOrI7FP2obmw73WGVV1fmKJo3TPwoFIm82RGDOXC8zvkawB5XLmlv
h6HS9qrJXfWNWeIqbT3kYKG8sqsYH6kxblVaECUA4W/TediIc1keDaJ1CxICN3FTz5/coW32DW2z
H+SX1asu69OrXrh6L2AMHe0yKW+t2Z/tXQji+pRwaliGdpm6kkCYn+MpDV/8BsFklgrJbEroBzno
5jGEEHBGJmmedWeOoE9bJ/0U9W53nfHSfHBrV+5LACfhSpPYBUSkACOWF45zN09+eo5h9ewm3ydL
2uA0uAThWMOKuPglS8kZrgWZKLdhy1qp415E2Evd4qsCpH6JhCgOgGOcK3S+xb6UIn1RgZ8uVnDr
UsXSI2AUsPRI4OLFNAbnytZefWhVHd9wmO0wiju440ucW6WhMKJGGnxr5QUXDsT2S4VR59zEbo5J
ppCHDKROCQO0K3baTbybQuorO9EuyxFqjmH2OIfj/jVRAd0I4mqsrS0j/5UuEceJsTwSG005Ni3Z
T03k7n42VElseHbc/CuuG7QERuzaL35QPdYQ5p8ByhDRZhIcVdMsrGAGRsbJM7qljqUlDpOKdzM5
wKJ5Jc0zu/XjnIQwCBbhV4Zxyb4a+EfxnBZPQcrha6BBsqUcL6+ymB9ROw4aDVWITeAWJRqLrn+j
xz+0qz63Hvu6Osa2FqdaN/uqCgQzOiDsq7TI8jtMuMW9FxUHMaGAEgBfjm6OJayT/8PemexGjqVZ
+lUKvWeA8yWB7l6QtEkmmSaXS/INIfnAebjk5fj0/VEeEeURQGdWolC7XHqEDO4yM97h/Od8Z0C2
ZbF8VQ3RIkEB7B7ouoyYYOJprAF/tb1uf19pIwytgqTzuuXl8tYpXgRy85OoW+0e62YT8oEKPQBQ
ZUbSNdo76OL7qXTlWXYjNk6UJAcgwiHuuTKzY3MNKu/HOB5ftHhqosK1jPtcT6wjqGPsLeSvxwtX
v+4rUHD+JbYeTfpM3akxzTusYQPuA2F5L0pwbiMHtZagd8XSgDlYktu1bwoa0tRWOcmQLuzG2fVD
+l2bIImXHQnkvg/WZkB89P3xKVlpOwzgTuL76RLJMtdzs/bbTj8nLcdCSIn6zjC0lxz2p0djHDZa
PGEiYAXQQwxuVLBo2XPhTfqp1HudICn+EPTJ5r2EOnwGe+PfO5XnnkAhUIq5Jpq6zxSmbiHo9aqp
P3VpD4Ic6nicgN1KhW1l6ZdtRsmMGGgCDpLS3VXwhz/77BqX1U7T586zs2vID1/8VblHdkSaQ/N+
vPSJjS40Tvl1nxOfV5ghrys01DtF5dJNrk/ysxZn5aUvKAeklB4tBQNBtILk3Tm9tJ6LqTKPLn6v
Hbi7Zk9zlPl9FclwMzl++0aj3ra5IEe9pEgOzMaNEchsVgBLw8iH0yuFjL0kU6gZcXpnbLW/k29T
/Qac8BGufo+E56wRVoh218+md/aIn5D+op3g1hL5xBcN8J2P6YVsw0bmxxg9HOpsViAF1/apHOJD
ZhD+L5Z4vStGbEygnXQusErHTDdoNU2yybx3ZTNejDExr3wjKb5M0iwi7tPYysH032Q84meE+/Yo
DI/+G+Rt/7Vw3Syq6kl/KeMuPrIykX9QZrTQ73G3Drn2tbUFF1/lafuK4cWtQSnWiW6rGBND0uMe
nrwnOBAx1zWpP6ZjBsufCjZMwovm7q1UIKgskrakdfmqrwPLP7SwFdLobHMFBUEbcce2ArPXztj5
TOoruNLPEsz35FSgEmv6alnRMv0enbVj78/z5BPXs0yi2styCaFpqHuJJffYgOrNgrkV0M/WviNL
IWJP/vC7tjhR2QzQd56068zETu/V1d041sVROcOr0wHkZK2lksMbpgFznfvqZOmbHg8/MGe/es38
UBtrFWorLI3akkwbarHsuOB/gjjRXrWpEJ9GWkQ/F/lUf93GDs9dzAsRwXEobDxjBDmI0pk+XLWy
l6M64EKXqwvtkt40NwDppnMF35ATO7fJ0uvZ3CqYp3nw7qSSi/vSu/GPAWmF8g0gu/6rtqRmu9dG
st1xox+GhVMPuMMWrmArtea1ZQHl7OWPkTFDtJDFklRXTFm7qJ9yM+KQV5yNZKmvhi7DU7w48osu
qAK/i+e0PIsUnN+nrZ0yPtCcUsItnXsCGLiVacP4Rp1srz05Mp6dnZGO5AkYHBTNiRSLhTNUXw5o
NvV+dPvnXiR07JKnppeDT1Il9jP+yuno4nKEUKyGCz857/2NFztAFM46+3pg8sYVBaEmKBJ2GU2M
2pGzyFO9puUuZaLNtdjXHkGGJ9eQ44wQXORyGdF9Lh2f5tWqpoB8yPSGAr1cdRtzs7e14WDUlCPX
w3bcslZGcIS/unOWYS2is8ldIpQDdfRKC30Rx8mhZ8gaLrENKRQPaU75wmm1E3Ua4pg6bOjlV0pP
rl2jxPaJznidxq6KlkTIL4PlArGEzXHI5JjtcwXkT0vg1HYZyJUppsA5aNKCjSyGf+HwMR8HvYU0
U5oVXJdY/wGEnGN0W7QZ6hRxTuOb69Wu99z/NCgPP+3KEGM4cSBsfViZP+6R/77E/ZNLnMmx1vrl
yh29qbf/gMmSqeXyVn3/P//r7ntd90s5vtXZ2683ud9f+If1gvsa31MDd8XPixc3wz9qIfTfaNQj
RY3zyeU79gtigj4k/pNLQh/3Bzkhh9v9H0QuDBtEvrFkeAZLCHUS/8pV7qfK8stVjqTzhgoTBmNh
bnNk9f+qUpSV1WOt0hdmw3WxRIMBcCJyysm6mPHc+Dug5IYVVmRmqv2kXOmzSHdYvzZT536V3ZSH
aalrm11blU6UIknzmBW4dDv/azuqGK8xPJlqMfTIzhhYBisDDEzTWk8wyVjsaHVLLEiaxXyDoucF
VLGZIlnsYKSuB80wm8/g1DsqXaDbABrQ0avX9Sk2NeA3NgUQu+4DiZNudBzqBwDl6B/QHOODn/OB
0ik+sDqNuyF29BbaTjXMNK6n9TETa/YdLFfydSLPejPzmhdnIZyEyRh6Dzs9IB8YYAz3IET2ZTBs
rJ9mo/4wVC/P40YCyppU3YwbHcjYOEGxThYjaDZ6kLdxhHKR5GPo8KaE88YZ0joctGVVIR0zjiHk
tBGJoBRYoaEJJGsAN/pV7SbDrt4oRubGMzJ93nk7g3FEAKe6Uxv3SG0EJI6AzV0+QEVKPwBJ48ZK
cjZqUr7xk4opFXsToUiFnVfd1AJox24RLtClrmg5NtSO/syoTF1jHn/pnUQ9Gn1PqMOjIKrkSJgn
KIMb02m7Gn6ey8LEWW153GESaq1GXGk3QBOzaLF0yvM2+55Dq+aDcJGBd+6HdrmpmP2mZ9oIm2K8
qzads59sSXJEv7OHIWtCLH/WxmgcXo1NI+0qa77lTu+EPiKqRrts6HzoqpvCam1aq7+prj6x8Xtn
U2IL23xm/utGIGQLDPzotfWm3C4cEnau5lTHiZuF3hgqLIo8f4gHNF+ycSKKNx14KwEscsvbVfaE
SWPQCdR8aMf+JiPnfuyQBUBaBvn61Yh9bd98qM/pJkTzJWdutonT/SZTw8y3dmgxhOcAVEZu7dw3
fNtCnFnnZhO6q03yZhT9stKXEqybFJ5uorizyePTJpQnA5K5MTB0KzcZ3aY5+9Ru0rpTthzLN7ld
AJGPcjTlHWCUEez7JsuPku/Nh1Y/b7I9XaWMTxldRvmHqt+6g7PzNqmf29B2Ls3YNg6uXS2MAzyU
jWzfY/ZkUOAYq83YIP85RJh+jhQ4T3vDo8kganp0ejC5HDfBfxufDZvvwk538gwrvy7ulZfG6fNs
rwjyg5GX1r72N0tByRGIv3/MLr63mM8+c349KBnVj2EXWxS5YH3QnJfZt+r8NDVbVUbZrNgzZroF
sAJ3UJ/HxzHL7AliXzYwu0kSjWl1wRg3fy2oBl7raB2JRwH8cHozJJ3gr9HYmzMr25AlyWtlZAnM
WSyhfD5aUyGtTw3srBkqFikJXOTbnGRaRBKVeU1QjWmEKpLjojz7FXfqpL6KwjcKzoYGyLQxwAXc
XGWqxppCnrFQdILVblyccqYpWh2kOlP7T3UxuKQhpGWSy1GdGfNgGfNPG9S/d+p/tlMjQP5DvfW2
+04XwV/26J8v+X2PZtv7DeuYD9vXFzh6t5T/73s0rqnfNsegR0cgEAJ+6k+51XbZo02f1+Ht+x2o
+fseDVDTR7oFpekBfLURpf6VPZovwV/lVp6kbUrimCBkLSAMf2d1FP2wFtPgZ3d54XPXDIECczfq
EgqsffJS9r3tSirBm1InnRzHPmJzMI2ZGxZ0g05Y7S2UiUAUeNUYhvMdfUhJNpTzs4M3pNBDt6DS
u90uQqSr9OmOrJn+rdLbie4F0deZF3ZG6lGOy+mAh6RJoSCMh8a3ia+lMqexrzZ+WAy9G2rnpPeu
beOMmQq5K4HsGzRNAv1NCaQY9sMDfvw1svySxukia0auUu5AjTj2LS5sZduxJlo2Bb+69u7NLgMt
OOdktXxxwdEMB2Zdc0pJbGQbLBpfJsI7O5tNfUt7uelDJ7wijfpmXu7GYY39qDWnqttZaLYaF7tV
ebtelm2EySI9S3bnZMySEKib+56R1HnqKXzPLw7xr4gKKnGbdTqzzyWbU8o1XCzgCsMExhl/9seA
4G62PApHYTLhk1he4oUGOk33R1ob5zh5FLYV+0HfLAxVSZ2Pp8yN0/M6zXDss8xwWH1n/URX9rjz
3aIH+gdq3tgLIPI0SWRW+7x0MwUPiWQu7YmxutL6mpYuzfGAYVTx6t16xSQoti1tvhL5mpno0XPa
r1Hu9H0XuaVYXtVAfOaO38TUiQWO1Rz5JSQv7qHWrtcZWFdanv4QXYn5IcmKY5/Zw34C4RBxwx6i
oUnFvVxt7CGY3JPIXFRzT0MmZ7KG/LpeSeNec/xpV4/k4mKbRBLpKcf9NrU+MHQemgsjwJUw/NJU
KT14i+8Ze1lr7TUHAMoedK73or0ycbp5LYFQisC83cbcp8F5TOnaswuq/U5rnaGB6xatHyysHqNK
+jp6jApxUcP7p6cEshkZY9uyI/K2mXU/EGRKyU2N4hG3AEu+0Ga/JdoxChkwl9Axivoupdg6p8fQ
mueNbmgmfXOVN3GH96JNiB5IsXCaKkUhgtJbKu16dLDV0WczN5de87LrsVbp2Y3r6Q1p2iXvjz1s
t2BPWE5zsrChc7qpO3wurp4el7w0G+J8NkFPReoWYXQTxo56V4l9nWTZXTbjzw1TAjJ50HRxxZMd
e3RWYIfMVES3NBacNkb7uV5JY266nW2FDTuNFbVjNRqhXmvdGuRa7Sd32M82BgVlDuJmXqvpUvaO
fugKMURpYiXsSoatbdXbuGapUcwuWtOU4x6JkqQrE1UXkHfpTS9m1jcHyCcyubL1Hp+TyoHADNpX
baUUfsf5rplDj45M56Ia7hR7JdNK7ZNhaV5mtAk78Ki3IMbgmc3BjtuOYIy+WV18rVbqyEq0PNoS
tMKJCxYj6AxwqXso9dScTh8tV1bTdj8mnFzOgEXCypx+fRwLc2yPE4cQUJrxMkdeqxkUtwKAWOPc
vCeGz/MY237OLCBhNXMGxufFIvPDOlveVU4Qr4i8SZvn69mYMA+D8qd7ErPQwfPiflcaCSJWxmfV
7BOOy5EJi+AegIo+7q2BAKzr5+YZQqS/s7wcpLeWbd1UcPKMT+1qZxFlPiafc0E1/HsnBf3wutKe
rK4cX7cRRLcD3mHzrNnzyOwJ6bEyXE2dOmYNIbG2vN+5aZ90Z37AJuRGUKqEeO8COwhcb2VWZfea
Q0/twriQAFe+lDbdIODdQpMjGmlHt0swG47teNRkZzW7WFVTooLGQRq9aep28AKvjstPBmrjZ9rT
nmGCuyrIPiqyfLS4o+tN4t6lrTtKFOUnykzlSfhEkhCd6dEpNScmXDjTSVDTcnshB8exqOowvN9M
XdPc0GPh5gdPNtaLVPMLUyKabZSb4ZkxsriE/T/qCrPPmM/DTdVWxmVdjP4Ba0TehaTz5uSeI24M
+CS3y2VdjpUllKArCPkxia9ooZm8C6luY/9v5eNDv/hn5ykLE/0/Uj4u38e3b3/VPH6+5M/zlP3b
hlC0fDDIPsT5/xxfG9vZ5Y98ifkbhQqWEBvg0TCE8YvIQfQE4wT6h0d2AjngX8KOQ1P82wHK5QbL
X0MAA8nEFH9PCKSKx6vuWmgTcS8+L5C8sfYZWhc4a7ntAZXExdQ2V67hSyNoDDnucPj3u4lKlgP2
dXmN22owX5x0Lcj4lR1HhxkBPjRbSafr0NnLZxw644sq6LNSycL9o12oUfdHb4RConIVcZTBmDtM
i/HA3Jm2yzEeb4nrUWHkaTWyQLF23FskKIx9RpPEUXQ5/Y1dwVlCtIs6uLT1NQGAKfBeSdIQ7tMW
egjthes8wwpvSo5EXtYBBlKuv+cDFI6gXIrimxSaBFDjjFUwTdV8G9Ojg2sxifnded62wRY9xOLU
LB0DztUY5vbQL/TNRFYP2+CKgPoCQMGRyynRakYWRHln7crjH0ixH6TsKoD/iWuLSs7m3mdRf1jz
YryVFGq1OS7BaEorQE9x34yHnM6U46YAyDC3G2oJmG+AA/KGoo40G/xNewMb6Um1LbSVNppivVHy
GBsO4+4qNhNLHDxKgOmN6TJ91SNc4V0NAodc5oVi46pmuk3B8MnujYYhX5vI1A1zdLS6LnbZz2Nv
39I5Yj1wUSRG93E29pwsJr5Z0MrmxzvGO50PmD1B82qJkyTBgN/CJeCvweS8jY1FY4NkhDSh6ijL
3CygIxIK4SIYS4nUXdHQPDQZMSHEtIwjaffj9sUR6xEkhbPutTkn5QpGYCrHK6WGodUvxlLlyuqC
ru9ZhyuwyubUGy9JnNLO9Dpn5VJ339RE8yX56gIGdnz/7wXvv7bgQfj9xwve9B833+fsa/OXS6T1
8bI/Fj0djw0XRIdmJN0l9PXLoqf7v+mOBSfTIDIk4Az/uQZaghchv/qQ7liiWDT/U+illcFkcI+o
zw3T3NJb/4pnZ9Nxf9F5dZ8T5ZbmsyksRG22/xZEk+yd60RxxzXW1Gx5w+vgMJC0BaMmnc4kuOnW
hJi7HDPKiyrttMkvTsdhXNRHavr0AzOs5VtnJQMTML11wjlfxvU81674LrsSE7gryOpISv4SbjJ4
o0v6Wh9pXVm9gb7RwTRbsiWi7jD8LwnWwB3f4Tz1b/VMU+J+bIbRsOhjUZCcHq26i1XociHTX0tr
KrMlWG0NU22XNnpdXWUMtcPZE1pgjpWzUKmWrBRzpdfuWMvWe0xN7LtI0zrjQnNnVLaingv6T9V/
IsnkGjsvt61Sf86kUCtD1nb0OET1elXrZ4pGaYZfdfk11fpuL2S73DlmWYtwXaacl7qLtn5pa0BP
P5mc/1Zw/tmJw+DJ+EcP4E1W19/7Rv310PHzVb8/f57/G90/mN4QanCW//r8+eI3E0MIMWpwMw6U
TP6uP84g/m+gvy1HEGei4Al+8J/Pn239dzKuhmH+zTSnoy+h3RC+5hjCuOUDefmLI9MiH14pyi/P
NTPNVA4h3VpaNBuwTDNlzO2usC1FVZ4FsGtPiJ6nwW2V9X3GhgRQb83qAChSfzMzi/RxPlv5+jyv
pW1/NiCYMePvjffEM5Onah5ECKDXeR5tW91IPVF36+QzrM+anCF3k2riJpn4n9h6uQ8fuP0Xx07l
NX2XVIBUs3Nfdsp617AZL2e9J+gUYFRU12Pu2/WTVcSDuO5XScUhtpxpqEC8WcO3fF06cv79HMYu
yu7W1Lgu/RStRb9EVqdbId6V4XXKqU6cOe9X2k3BPY4zD1dfWh35bB85lFQunCOIiruWuuYnA4d5
kKQTWJ8uy0f3xBLcfxNdIx9dezBPvVDpwZzzb6X0l10mMvqtdJnRhzaa5iE3s09LYRV3GE3i/MiP
WDcL18kqAlWZHZFtsY93ABZ3ytDeUJXmgARXNZ26XmjhWiPlSyixDDq8dIzoNZDOjoWof4Ag6dyM
Pr59Qw3COA2+L5uzWn36pStPPLYbdbBTpDm5mCpLI4bSOuWGSu1lKIgpvjC/T3dbPDgsXCF4DzBd
yWGur1y/KWHqCN7LoZpo7QXVh11uWaYzHJaEgtCkTXcic9cHWeN50elPxFtcGG4RqI4IiakmVAYg
IJAAFuB1dizzvUf9zZFcBO0lK4RfrBHa+ol5e2kzjZ9EdqSqzys/Z5zE6ieWZ8H9bqhtdLDdBGmN
sMlW2qf3pzRxatxlecmN8A1OVJfwyaFlOE5J5LbnTCxb+7I6MT55PaYZDVDAKRvXB6YCLmQLkF9F
sa3NmUMuzubkSCjWp51iUL0XlOs21usdc9qVa8xgYPaIvmniU8E5u3JMsKvdDZOSPFgnEjNZs+Hy
iFA4xcGeqxjBsd7X7D9Pmpbez5YhAqwAyT5BryCEubyCIofaIrJ4HyM4EOXpT7JL093qyvxaVpp+
ah272KtYYp9BmUDLMXrUDaQYsigZjKWy2RPLys5kCNaTLnk0TQaYT/5ifqkZEoTSSESQp4pII40x
e8iJSl0Rfs9PfTa9d+RBr7rMTs7SRYJZ10rfseEdqAMLe3qJ4Va1vD+ajLKt7D6RGjYFaqZTEPzp
d2eVL2I2AFzETRvgwiJUbXeFF+q2N5FjWJLreoMf9tnSHmS+PhIo7CkazTako0ObSpcbd/zr8zNd
y1x/Yo7bJ8Oyhu9tSdbWA5K2FzxsR0nDaCGooIGeoqD7S1DfzqO0yocCvWs14oPfDRRomOunzFUo
OT0jqWR66HHT1SskHKyFuyTn3U+QIrzRfuqlPHgLhfKmxtiTbN2+a0u1G2NcQDQ3fXYtXGsTsCiQ
o+X30tbBB9WTG5HuHR4zrb7xpEG0TDE6lcphEcy8G7sFppFX2E4BexiYxUz7Xmequ6vmjopdf5z4
brW9UfN5uAeAXWDwaMY8el35dRULLcHkpa9clkv8L1YM0NbKL6mv8uPgWcAlRWbcJ6m8H5FhoNZG
3trUlxlOEkksVrNiiAXDohzTUtua9kNmSmyIrUpDPrBu387tZkNNX3StZ05kzj8YXkIwFf0Q9ng1
AtfwaCTVYv9qwHy461nW75U1bVwi1z8VOcXCbne/nYH2LBMQ93JtErSUu+qZdWWITBxWRMctRZ4R
zSWUqlAHnQ9qrzdyuDiJkz6gafo33aw/rJ2moOhVr30CxzT3h9tlrpiRYneiMUgEIIMeYN2wumzq
9qDn+9wC1eJAHXxL7YwZW8ruIOMQv6h/yHL1qawLd29Wa/xIld9Ni7wUzobKn4SWPzkkPYNSG9/6
1X8hv3WC7QbJ0BjafVWWc4Cqt+/BXTUoQzgMoJfk0r6YRiIPk9d9rXEi7UAo9UddmZ8wpxZ8gQtY
RTS5jmdHTnhKDeth8Nvrsk8/u4VJC2W5ggOzKYjqWya+/hdYh2S5bCcstrW01bw7r7cOPSnwh5mP
bpt4JOiM7up9KeLEeCkdz406S/CoacjaphhvxDJC/KJXxjPV3hmleYa27wVA7zMZxj4kvWIpvUM5
D+spbdRRtfnVmMXFQZU6pRm+1gbZqMG2KsqQWYTY8AA+t2V7sL/aGp9XoMAhXxZ4oPdpZdPEJzp5
Uw4bXXMaIa7lTvrezq4dTuZwPWeSPWEqnwx7pI2yufGhm0YMhPyd2anHcekvkhzk1xELBBPWlxwz
wW7k94HL1RQhPWTZeVyskwGYYW9jFzApZXXWy+zY5Rg4RNwjTIzG2cmcZL9o1oKJPrFeQXy2DxZA
LSYbnapbwvisTCMt7XeJNvYFGjVXbMW+1mZTfQS/mkfUNbT7emiHazOp4zDj8H/0Nw8f4eenVJu2
7XmCCO365JOdy6QL87OGL/9WT9pxjmxkzAQTK5buBwrIvJPfF+sVissT45L2nTGwlhzjqh4IPYlp
c/FT60tzmk031pF9ljYm5X+ttPHOSEUWwqZWD71T3021pgEl0O633O5tMWfPG7VmP1DPfCVX99nr
7fITWsgV41m1M/j14CCV8gvLq32caJB7y1ej2xGp6U4WBrZdTk3QwWWwTalKi/+hsPll+/F1I4Lu
wA1pNwmlwp9bHysaFE7vByP4JGJyTRl8apVvjSeYH+GMpsbXe7UKh4mHV4nPKAVZpME9BDuc5p/q
BMbhPOkkPilWDixrbkjdbQ8RH1hOhsHC24d3mueaf17S9dRq599Qsd8XXRMPvl+Pz1aPqOUP6aXU
Cwf8MFu2yFujooa3szE4t52N7bQrz/26Nsd8GADO9XVyY5jlURXMrzS6ZHfD4DcPcMgIc5heOtxr
Ei8iPVvymTnAscG0/Ik+ARtrbQYcjq7r7Bp5/5ssvK+szuVeMlBFL4uHpyw3zi5jvUPrd0sErjrb
4dRng8h8GIWmBbfJASIREiQxLzUe8LAxHXmdGz25SdUv11g1/OPUGHMkUvkVFLYRDjOp+ru2HY1H
Fsh+3lmDVUJiV1MKcrFOehov7YLNq9fqVyl865ww0tvD08w+6xN127THld4caPZiPVapZbzXpeO+
21mdQmZUiQ/9DAKeUXJgGHjPTX8bL9FSxwF4vBK0mGEQ1qPaMm9jLioIhBO2GfjuWGkqTh4hU6sx
SRncGdWUnrthEvuiGpNHn7xgZ9xw0Aqrevzc+evJJePfEBw4yFasUaVachMkWU4xpDxcI44fsEke
+NQoh7cVcJURG3fTgFOwhy/g2FVori25kja28HM1DLkomgED2xxT+wODi9EKOlV5tJRpB2mXj1fM
fndxZ13yNLeeMtvtDmXremfYHsTGVFqFhfAflzXdl6PsHrp0tA+68Y5fkwNTHje7vIqfYO6RvYW4
GzOViuDTt4Q8usAbc8yS7lLvhCyPa833ruqIsZBhM8JGo0I7Y3DhlQwxoeNSMAi5KsAiC8CuSL9M
viIHLf297vEWV377NDd1s4Pbj1clq86wc5YoN7wq4qqCpV1pGLAS0bInls2paewHf6rsg5tYX8t6
eGraxYFTACys4p5iKkrM56m2gTGrqLUJ31hIHzc4+cd9t2rm53LqqKXAsfU0q74KAbey1VEWT11b
pwVWsxlKHK3A+t4018DUnyrZzvuGjscwa+LsW9Ex6pjFer9mfMvn0g0WnYSGO3vxE+Gga5kO9qWz
fRUOsv7B4bcPirRnArpCXNAKk490vGWom+7XcqieOjvPotIekr20GTzZoMg5dHtOsGh5CayexWWZ
imrv6468uF78rvddEvnF7B7SqZjv5YLlyO9dI1xKxoqz0SLCtPkFW+xwMfUGG5ecQrzTBYhQfbmQ
07zSiCeQrKCMXozjGFB+M13DRvjWcN8oDe3V9NY3asJJAvXDNdfcZcsBEIRYT7FXjLtV0w5l+kPz
JEMst9eBjeXtURbdncysM3xdlsdU4v3FOb5vW663o9lZB4tMmdngFrTy/Iwfkg0016/0wntyyPYH
Vra+zWL4Gg/Je9MUfH8a635QN6KJn5pxxX0018kXjQqHcICOrLAOhAjI16vvvSBV41D0sX2xOYIT
8EjpxAzPtVqHQm239/nE6Uzrcz1Uw9qTDfcS/VLEQEupSbkbYFZ5CLjzypaQx/y67AQSt3Kb7hfP
608d3+AvS5d+t4qJ70g8LUFqYZ0MJrtUI/ak6rUEKdDssAFUF7YsmAhzY5Uc8JpOUM3X1feTMkGH
arOEJ+sWh5zcdhe2JtPqsClAUJiTgc9iGh0uOa18mgavPI30EJ44VRcnX6T1wfZrkB7gfs+TPrj7
rh4+Ld2KYN34t9i58rs604wfTtYP5zXN3CtIvzB/GBuA4ouXvTPZ3Se7JqRGfvSNO3x+A4KQC36i
AzxKxhBWX3JtzcIKB8TPG+bF1C2s83yw4CxEkDyb/Shsba98QXcp8b7YquvDCHp3gyVwqZIAYLJe
UUEzYBuoLf02gWQR0i5k7Uy081sXMNCRXvB3rxr8oDLFm0hK3jEOtTf1UNYUkC4ncJ4QWydyDxWR
jqZPBXux/4WOtiySnrAiYn0jqS2n5hjUrdGE2Q9U7sR8hUuWO3Pc49a/t004G2o2GWfO+R6psTxx
boTdVdMKW1bjnuXK2bGaL3z0Tr0rKQzN0/aWy5T3QEzCPnAVRnGx5vwVPpHPSdrWixu2anahidvC
Zen9c42/MmjpaI3MWDgBRVEhka+YuZMpz2Lp9cBNyuzYF7YRdvT/BIXq9bMqpLrqG+uHXGmDx/4Y
bHcLc80uBqv7bl6T6i7v+BgbmkJzv0D2LEvCKJNmBIQJFLwaTztPdn5H9sEMiqa6SVzxufH8nsJc
A5xRy9cfH+O+NvRDMqF3QHLgLuOky34ogONq3kABZ6a+r017D63oZtlaZeHfR2ti7VAZuGeZFkwd
ClmCScGZjCHlu1Yf6mRpgB3o8TFtym63Fq3DoWW5mnhSw2HLmmOTY40kbhBxAHwfRf6eCefk2fJu
Vs18om7CpB5DnlmiP7fxWO/tYd5x1eKbbCwiVCQ2A54GIkLGYB6ocEBGWdl0bWWdutYgRqqdvBxZ
d3SLUEqj9rnorPWztDVkk2mavL1Z0lzfmg/mkiz8RiAgC3fi5uVNYdJxHVSaHqy4WAYUgciIs+kq
9UhWO3b9TgOPf58nGh+k5xzkJNPIna31CSbbnVh9hn+tYTJN0/eqd0RgdxQfhRyUtQ9/TsAFJ/9U
xel3z5CXfjXPhee+4Rfft+WbMoBIK+9HNy4t11wclIRQcjiVfiTzOjTyNo9WOf5oCZcQxyq+pFJL
d9JGKydiGxYmbbYlDZmBWEkpRTUemiA1Vo4tefyFEftdl7JAh/3QuXPY0ol4Ww3QpzXO9KA2E2i9
08ilfJRLxw+xk7cE8wIc13JX93PdRakSxCXdM4P7c6c7oZvPjC1nUBp7VJzkii2LAMdqCPyqxiKH
ayjS3cHuzdInOQvONCtlfOexquFK6I3OYbqVytQLtmSM+qTZbtXvK6+nhrjTCvD1lpEitUFQ5yms
JNOMfW77hjSJDI2LAwUGbIS26NcDOMR3+DuiUNex4fcoFsH/yMDs8L3ZIgP9/94GAV85XLDOper/
/vWP/c8/J9+bLWnwlz/sPoZY98P3bnn43g8lL/0J49t+8r/6P3/PLvwTJR6E3uY+/P+3aj6RC/11
CPb7C/4cgm2TLh27pA6TjxA6U6g/nJQGpgBXN8nG6x9WSjANf4jwGAG2+T8znz/V94/BGKMxnYJt
R/AcOf/K9OsjxfDr9IsonYVHgakAjZo+Pn+mY79o7w20lbRZvOXG/3/snUlz3Ei6Zf9KW68bae4Y
HMCiNzFPnEmR4gZGkRLmwTEDv74PqMyqTL161VWLXrRZLcuyJIaCEY7P73fvuQVNwxQLDCCJd6xf
/S95DocxHUfQLH0YVufGsZsPOU3xfowh0k26qA+1xhtkLlgy7kWonLEc7yMilrd5JRuo7RD5CbKm
rNBE1yOg58oOhnvDnUbW3B0mAN9+ioLRz6tDl3PKKtR3hBeRBcaNn9vY+so6qcFDmxIm/g+rQpzq
DgPBo7E/hi5O8OAYuDwv4a95NKRzwRHs1orSNbcV90CA5uzV5zPvpW3hCMRTAHqdBtuwEgq6mBmi
odvz1N7Xuc23k4XadZDn0V675kwlMo7lxyKnqRdQtXXgH1VusrkzvrG3jx9ZldXc7fMouaNkC25l
rY8zDjiej0H35ktu9Vw4iUnQegVPT4Dk9sue0RLW3AzP/ZRgsXTccIWJdTS3AxFXfWY/t6zqsViP
11GYsrAfh3KYNkif4fRgTLJjty/CNAl3xKQc092bWDC7ff/TDwAVJqBrhkgg8sx4r5Bb6qsKq2HB
bwGZ2Mz74/+T7/pV/F6XTfmj/eu3+/Mb+/ev/v9PJwIL0n/qBnokB/W9ab5//8ux8PNP/bGbk78p
qJSssH9SKX4/EnzxmyUd+vOWfBRtgB4u7t+PBEv9pjyGRew/rK1Bt/CF/d1cbdm/EXRbbNe+Rzub
/+8FoChd/etifInz+/h6bCHZ0PvAMf56NLhTbRnR4BRHo0frr/aIqsR1gNIPQAzaXHiSG4trDhdo
09M6b/S0kc1o7d0wcA86t9G0nADBheWivG60rR7HVKRbFQswFqFqnDXCwhZuxfiCUo3RaLIc680n
q3g0K5FxPDgD+L3Q3rqB+9EVVXvsrSbcO3ERbsCr6bUMUvSZue32E5xc7l70VqxmnxIgHpTUffCZ
B/2Fz9KutPdW8GU8dhRW70QMRbqBfCjaXqx74Bo3kmTzoZji7NGMrJ4+tcYmvIIjvYQX3um92Rvz
CXa3vzTEK/UN32mFQJxXmcbSF4ZXZT21T2nSepcxmcU9rXjmpshY33fSv+KrrzdeHoavgIOW7P/S
tOp2rBJAsa+CRNT72g2KwxATrURtuSur0iVFaxY7ZVAzNGMBuClc/xQW6cYpx/TW8AJgSoGZriQR
422GNZd5WTsP6O/FdtC2WBMNsS8+bT3HrpmNQ2DM8mSnkXHKGrTK1NSoLjgrN9zkyisKWwiMMQhz
9RiG7lGCW9uaFDBfwiB39jZ62M7UILPF3Mx3VW82V25sBKhz5qMa8/F9IsmxJTvLZO+mzd2ccu4N
k6JMCBbsxqjG6d6OE/dbxxFcFdOryONmLyuLlQKJ7D2Oj+BL78XlLkkC9eHFKp2uuslMrkLyTdiL
qzFaj2Obb7086zdx5HmHRtX1DoQcGStBLA6KMw0KHl3zlMf737y6GH6Ew+TvADCM3loji2753th3
9jQ02WVKqqeok8kTbuXpzVBEflfF7Igriv36s2fAXCqx+kdLa1i1rUKPcgcz8DY43bxTIFRxY8m+
vIIl9BSNBpoR9Rn64AEZ4WmgcYHhXb8x8xp4l+Z5ucJahToSSyN3D52B1WRXo932K7+z03Q9d8tk
Dsg+KUxcoPNYW7vIrjwefJpkgS7N/DB1cBMKkOpIjDZ+3XVmUuVuDQCjSN+GLiBEoF6jOee3huEc
fEJIq6gr9FWtzLcy025wYVE1RudKZs8qrt37vHT2geFJgxVcZwfmPmutBDd3T9Oe/z7bk463ABLm
GxhUzW3TmV7+nkRuKC8LnpSoXfMUFYG9uNSiuuPW5z7aQZNsmSjlNswK/zTwJGYqpnN4AoWpqvtq
NKjAo2inDw9k59P6ycwGOx03Dvk8rkbYZkowl43DYMteMzEFDADF+5731bxbmqoUiKgwENTX66Fd
i8oIrxFucvcZWoKpa/oNJ3lXjH4XfMA3ID4cz/6KE47p3jYw9XQla7PASZHY8g55pbZlCrJ2IX2J
1k++uUYwGQev6EW5VAohUpReR0PZT7Yq+e/OvhrCnAFpAvubMr/xSRGTDI8yagXcEz2Mt0Xr2h8T
voV0T1wULzZcCnoNeyOm762VZFG2hZPyI2eYiuQMRiEfLQIgSIlNxnsrhirec/YtRKoUy/nK9Bv8
03lIE9+qj/2ivGGHbZbcljoqnNozriJHUJ/QG+h7oxtiXirUzYiPYefYA/9TZBB5KKFgC6foi3qk
bWHZ2uDk4cpbw62Yc3/Y4/5RV4Vv0ycR+3zvR6j7TpotommHwxAtAyqJ23v7MqrTW5qNLnOIv2NV
S6ekG92JzgE45105tHaEDovCgMeayP2GDnTs3okyF3vkngQYJQZem3B+hSre1mFpGTuMQ+LBzSA5
KJPI4Bo6r7FSRlFcw2NEXe9ddU3Stv/qJIGJsmT5ZxL/FqoqOmK6EBPaT3jC/AlSyBemgp70N55R
C7HHVrthIS/EnxAGU8BjCFnY7uASI5sttAZ74TaIheCQLSyHcqE6ZNyYTj0gvvd5YT5Mgdw0rgqP
HJ3BIeevekldSQUMKOmvvdSAI9qFIUEZ3nh2QfFcYbABEaLHdFMNU/IaEWw+OQuJArDvrl3YFOMn
pqK1IrJICebZbbJwLDDQJ/B5/X2TFdXT7JbtcVI9If26mPdYVoFhJJJMJn4FaLcLK8O1F2xGvRA0
YosjnopEZ1PVYJ+HhbQxLswNc6FvhCYcDpzyAzFV2Bz2QulQ/AN2NOmB7pDAcTga4XlYn2iP3oHy
gQ+svZLuLL/3nVnCbpmtbSoDeVALIcQY+XnmQg1h7g93kIcrsKptdp0udJFu4YzAtahv8eD5F8+V
BdwYLHdpNMZ7bUX9NXW58xozmTpkc/+qF5LJtDBN2LEJ9Efp85c0iklggZ90HhyUciGiNCNZinW8
cFKcBGIKkfL6zQOiohuVbqxxbu/qZkGs2AttJeeuSz4HAotcWCxDw/RfjRgN0qkUx0iEz8HCbpEF
nV/Y2gCwYiQGO5ECeRHgXsaF+2LXYXXlxLE4W59YGJ7+eKQNq9rYMgIbw6r3CUNeS39MA4p0ZcPJ
9RfSTPMJndGOwC/HFpLmj9CkxC33TFetRKpkyNwuBg/gB1/qum/p2QaEbY4eM4UdJSgVIuEkqGv8
Unyr1BS5D1adeCGPPCoyw+ixUVMV/8f8+v1fMb8ySZtcxf/7G/8zoSxGzb9M9z//zN8u/dzsHRwI
AOvM5SKP8e1vl37Jf2JQx3f/++z/x53f4c4vsOX9HpC0/mS8E0t6EiLBYs4Uy93/37n6/+p79dAj
SHwhO5g2FMYl2fDnmz+4Yhmz2h6uu/wjbLJNlH3707tx+1NE+B84rW7LuGib//0/f8FLil9/wC/S
Qj1aWV6N/AAvgYvvAbX232jxjP11lH/88x/l/Goh9EiwLaAIy+KMsx3xi4mXWIyk/tWWV4mTAS4n
mW+YuJEn0CAmU/Frk4yh98693GvFHpIIHq91CWQ2Lk5ILTrMP1BCPDe8CTs7Er67D+g93cPB6b7H
dH7H+YUoQ2PYZ6Gq+Zg1fhLU3P/FhNxmlMHjpNsdljrnRMeDvE10mbCk59QreG4W2OA9q3bAN/TK
GBp0Q5g8rB5zOpUfcNGFfb1WdtG75YYXQTY8JqSOB7kzT7Ws4qdpzDrqmDTmxRn5YNjx2Mms/OzC
mtk4owISLsmevxolmgYyAUOg15o10JVF9LANt5rZUvqR8TBQqWQXW6sPiepX65b7yhiAMq6Zxf+j
CvwrpwZXov+bY7fhvl7Hfz42fv9Df4gCSIU+/EqXeUItEsMfqoDzm+viqfxZU/PHcSHAXpLTXvyz
lrmkrf+uB6jFd28Kl/8DJ8a/qQc4y8HzV6M8jSVkloBrsr+kkuYXPaCWKtEdl5ETlyS20VkWKnBU
9ucoVim7/yrC3L02HKe8j6upuF6ctSvt5UKuC79LtnKZ7pI2nUEzmGN6E32Of4x3uPYYCUc/tk7t
MiXy8WZgdLyR0a4MfAbJgCjvjrxodO6zobyIz5GzZPislinULRfshvCjfYBSsLc/x1WaA4JN06Vq
P8dRfcRCrK66ZlnJzE1kgLIGOrXKlxl4Ik/5HDPUdGsXDXI9onOsragjkmMsa8aiDO5LbRN2jo1h
PHbUS6Zz+YaHyLuaUxp44Td5LdtmpuxhmbdRGdXNEIxeuCVxkIk1FWHiiEnGPqS1abwPjNs/3Cr2
byxkvmNJG/L3cDQDzcFYyds4qrp9a1n1vU2C78R9jJvplCYUmFJM+p3bOnYWh3EAa6KF6WIK1XUo
ivDcVLPxDh6lbleyKs1rCn2K4xTrl5506n0yEBtNI69/iqq2ffD9lrEoM+b6mx3QYc0KIfWxi7Kg
ViqkgxqP78ykVUCwS13MtgiJx8jxU5c1v6zf9ASxZW3awzPCOSuorsi+0VnZgpaO250kxP0+iy67
xKK+MebQOaV1W53Afs3nKsgItztus3NHrzE3NSYFNN+pM+tVCb/+BYsMIjDvUsffBg9nZzZWdp6k
S6l0mSv+oeD3V40MugvPMINhW0T7URPWLAs7ek7bmBrzoags9v1jWW5zukwkriEHJhzzd9qsYj6A
+Fvt7qqz/blZdyXAr9Uk+2AXgbtZZSGO3vXQgKvPZksSF/XH4UeMm5A982gVDG9ZM++rJCpuYwXh
wuYKeglrAvzOPNFfXsOUqVr46dB45LSm6BwTGyY8dyJeXYVfAiCdirt/aH/T42ATja4cTAIZtomy
EvlhrmYu9GyIWdp6BcnP3PHvuIpH64FiyCqifjkCya1q5xryYP9euFZ6FDVesyHB4bvpm27C2BON
Z/Qx1ewSvy2e/DIJXoyc1rQTNl7NPR3szQemwaaDxzF09/1Mw+m2p5rnawv1lQ1wobs7iYZAq6kw
1341yDcEKsAk/dRO983gZt7BZpMPd9XzaRcwp2blw6ixV1QMRnQDBtIiASjIBYrI/oY7gJwx93Ba
6VxKHg5VWHiviStccLfjJI6jn/qPkEpKjH440xncMTZmmwp9a+dFRf7mhJH/hE/4m8EVeaO43lzJ
Tk3fnQqOHp8JWRbbwAuKlyRkH7nO6oQ1HAa6+is3cqqHMblXRy8o2w0uOAz6reP4l8gcMbi09Z1s
2EiAi+X7zMpOryevtrdeVs1r9utw6PquwV9WxQSZfXamQ6tPaSndkyMaHs5WhAcSCmOyByXJsYaS
564NvxL7PrPjezREZ1/GArHD8NvA3tpuLb6aaeRvYQhonB2imuiyyeNk74JDhTdq6Wuccx3wydJi
R+HFNm+smyfPaZzoaaUltlhOtKA7BuGIR5X0T/Xau1NVY1unzVwLH2KOI6bmxobs/V46Ls7gRiY9
+xv6UZN0jnzodIlfY5i2+53hRfpVDdPwXVNm8XWyC3llNXGQb9uh8ejYdaY6WPuBpW+iyQ/IiJtV
jptpCI4RVHZzLUUFbKqpNl7qD+gLbD7yLNXgftyTTVoTOG6R3fkREyecneCYpBybpYR5NIr8MSyc
bg+bMFjFli0xOtXIVCsk0AKHc6+2Wozzx2z1Y77tpdKb0upyzK1Rb64y4SU3yChZ353tTCtGL7tG
RXmeDZSow+TadHG+EGvHFIury5Jt+0KXTpPcBCNaKgB5dSOTISDnmdX3Ks/EPenZ8JZjcdzDzpiP
fTh8Yald3GvE8vtOAotciTgJvgy1Kl5gs3q4ytyC9fcUpl+8Qi22AcTUey+uilvRjfktgTa9a0IK
ksGN2Nd+iPMaQw5+Scz4HNs88tZjPsXXnel3OBddnbAdz/PrxBe8XJUadNBmODaajPltSHwT9nHd
qIuWvHy8/CaUqSLA8jG3wYPt1eqYxOnwyOLX0ytQhNhuZmO6KYywy/etocvLJKYAyGBVPWBPd48h
//B3XLzzcZhqZz+2uttR8jS/pnYylutZG/MhlBnUf3vCf0XIY6vboNummMX6DfVe89lsZ/cYsVdc
50Nyq7OOOLE2rZugJOXBIZsG98McLBZnEwd2GZaImja0Q7TT2xA8xX55Px/rcqnYTOb6wHHh7hNd
G3BR+h73Cwzgu8yfow8QxTE5Wawcq1qPlPWCvJpOExb2Oy7tw55iEf/Yy675UgclSEvp9Ae+T9wL
gEHXuNlcbtLNwBpuNU+T2JD0ibC+WL6+GywUagDL4IU97mTbyInFgU50m67mPLiaXX88NjwY4xUc
levC995FGfvvsrHMcuU0jn6J8f+9Chgcx6Y0qn1hRYaH65mjho9fxEPaztDTl5veLu6T9Bbb9PBa
uS78pVaqr2YZezfmVPDNi5ZDc/AzM97Pw+DM27o2zfKBcqyXGHY0J3YEpP4MObNbGBce5dl9Pvhf
kTnTBxSXRt8qCN/NgbylxkutVOqs80RqcTEV5i+cprIQGl5qFFdLuId3vjTn6aHW4QbqlDdBKlUg
rX3lrqOCpeg6CYe7GQRdcm7rrMkPXWtEL05lOfGbSdSwWE+fyM6aWqBwqYP5pHlKCeKAUMRP0icf
WRPup9t/UkA1QFBm3/GZRWfxnvSj+cUnQPSI/F2dNChRvTBF84Uu6uqmWrM9ydcu6FEFgpQD8IcN
kjQBTep2Q/eNqCYThL2QSxsQpi447INyvexWy2w72KBK+OWYK29hnxZUlv2wZqcvVhR2A0cdsO4u
QNs4O9Tl1N5ZzpBOa3y/+NiqGgfzo6e6epvPJj24M/MOZvVPGut/rlD/yhVKwlv8p4DJ48db9JfA
8e9/4g/ZRaKtYCHmAWF/Jo7Znv5NdlkSj+xWF6/Dp6vij2sUdy4hcL2B+8V/rJZl5+9r1U9mlUNX
BGqpQ6pXWP+O6uLZv8oiy98gCEIvUFJb/pfiSzRT3TluoK6dyDaOIUxtfeajPZlbFjHTYgcYzTy1
itMofJU9zHHlUPFuut+jcnYe2JhwaMjSelRK8mVxjfjMJpkzJQMJHawqIKjsW+bGLzeGtRgbjGwx
OUThMOgnUWgedQjyi3xASXmz73uQwdc02Piaz33m7eImKo55MOFnBSBMDZzEG5VnNskFz9lFMfHO
LSGZO5pzuEABjw4umVVVF5ZD7R6BWp9Mvx4+eIi+2nnrfdh+Q1KZNRCyS1y9wrISOA1zdcT+hm8y
YbYevQi7nAsR4DxP0XgQVWnv+EUZ10QcAlzsbr+LWDczeNQ/1RK36iSmQ6fJWmbteEhuCOeYz/00
XuwOJVbGY0WUKBL3U1OU9y3u4Q1poWeief7TyKB5MxZsqivTfx5HT217Ma0Dq8/v7MTQB7urzes6
z+sjaacAi2kcX3J4YUdHRfGVb2RvfqudjvcaPnal0rPGUrmnAanHVeUGxymgVBDyUvZ94SVs58Sj
a1Ganl57TQ3hyIy/d9x1tv4Qjy+O9CAxs9bBsAdQAT04815Ns0u3jssydfTK5zzOn/GuxVckuOeV
iIb+a9AaztaysHrbaeyunQon5sodqGaHn9k7EgewDxF+Hm1FR3hUHZdP5JPuG7XzcOgtQaYMkIbZ
afBQrgtvuexd0MQ8Xveit2D9UoMOekOlMry3U5neTlMz3wRDxG12tvUlsoCir2IxOvwU6Dm+69p7
O8lqrGcEFR8GxYrVyavpQv+ddQVoM9mpKBhuh1rXu6JpxncygRl3AUEhUJca1Q+ilFw7w8GW+9xN
hks9B/FhhHl1aQMCZsDVh/AjMun0AvboHCLZFvTSdZV7xqcNYS1uXXE9FBMuUWIC6OTFkpLQinUq
y9vuC75K1n3amswdwVc9UUjpxhszjIA6RSZpKAPa14ogqH+mSAxfZlvZHXkeXdY7fxgvseZFuZri
BBZLzVNYu8Q9+9SMfpTdXG49L/MP9FyoS+0YHwqRZGVFUcKalHDCyqoZjleLF3VtVVa1cxNq6mJu
Wqu+drkRF/Ft7nkECEJHfOthJu/MWKr3lMfiaR6Bfa1VHykmIwNPs2yHF7+0rVsjDTAxuODFgS36
4bpIh+lcwoKiY4k7zslTFDRu8gDjI7fr+RZBsNzO2i/WStEHSNSXnDCTEhVXjrP3sqH74kROeReT
6yAvFqR4DPyQSGdF5slhQ0QohrUUtll7od6Rfl3n7qBX9JJONJT1CfMiPP2YJcZTP+pxRbmE3EVo
SfBvJ34lrR1cRV5R3yqGdxl49WOcGuret7pDXVjzzdCJAY8xF6qOr/UKIhgW1yAfDt6goLnmprGV
Ay6TFfCR6YFVaXWVN735CAo2eY2F1Btcq7A9ITYcWbFEwbFAzX0YE83ltST1NlbiKneNrSjK4S60
db34APAwm7QxNFza1qVTRGuuYBaHgvY3Ic6146zlhxwcRXUhigp4e/OYN51axZLQA5svXBj8kvfg
K6NNEFePKK5TsJpMq32Y/Wj6jo2AsQrXG+nj3L5jFcxoCTmQWkCLWQ0NI927wGU2MbnTlTDnlmhJ
Nz4VmbB3uirCtfJ6dSXGAnUA8NPRJ4q6CVJWjla5kNOqIVsbIzHj2obuT6TaUV95CM4HyqqN7xI0
NyGpyIK0Z3c/EireaKmMy/uGYoZ1ReCiLbV4C+c83DIfAbct+37v9Y2B2BHo6Ks5h+2lzrP7piw7
MjuUCFj4r89mFhKgLxyCv6M33wqJpNWgyOlV2wXz1g4JyuR2Ga9Nipw3DWzETedG9ne46v12cMd3
hjCq3zkz6Y8ByLuulWNcImNBI1bO8IzME69pi5zvQW35m9Yq1dfOi/huWKraEC/KjiApxisaQA0O
LEjqgxPbr2nGKMfVCQN4gKd+Bm77RkumvaEA4inoONLNYTIPTq+qnGBC4DwQNRg3lEZ4rAiz+1nI
I9MDQX1uiWqbCmZZ4vuOv3Hj/m6gH4p9p5OvEyB7q0kV0W0CUogQoOaCKEKlT76l3VPITE7EKg38
A+emsW5acSE8b92znr6lmbNd6UxkZ5wTKbScrntMJjM/BSWJCkNR2MBMflFzGB3pZ71PJ5+P2lCX
3sqy0CfJbHncfFS3Wxwv24Z7MEyP4JKkVbovVYMgwFobQws+/6HKKSQCnrzr8jLeh7R+rcwx01ti
NvkldGqO7yEY3qJYgDzohTrPfeO+S/pcvtV4pa+dpr5rrNx5mD37SUx2c536gb4Mg4VJqTXmvde5
XAMdt3/CpNCdHJUv4Y/2GEF4hq0fl/u+m9JDN2eIKKMRNqfY5M5ox6FNP2RR3tKaiJTAk6tfJcmd
xG3+1RiK4YLQgFnTkkH/TE2xsSyHnUtexcmJZcuutGgtFDhEUmV/4RYIAxF30DYuyAy4YZ89QqKu
FpO4vqk8eIJjU1k7oYPvXhpyBBIc33uNT0kuasShKbP5EqHinikzCdFMiba4DQV51ZzpDXCF+Yej
s8co53JjkkF+SNnO7lqZthivybmoxLpC/S0Q5+QrvDfiWKUd3SRVecFDMl2NarzgHrCfMg2IWifs
+W3ymvu4jvxdPKbBa91NI46LuH4djQJ3qo+jtuzN/ujC8tzRsPm6JC2xmJNSxSe7gp2Xb7MuejM6
Z9rUgKZXrpfMJ9+fYJrC4B7bs1sqCpzBG+A3yMqQnB0xpki42VMCePqBoSo9F9rjUe/IwF3FQ4qK
UpatJFAZVtcZicVcWRXBAVFfDZZdbIrRMfZRYuc7EIThxU1IWtVm0h3CICGfRs2IutVONR4BGsjd
6HXUXybwqgd7eMVGmKxLl1DOfhjkfFMNbrJOnVqesL4XOyio41vnBV62ajRO/ABcDhZ5erOKlZq0
jfVtHt8L2jZf1dSvBWPuWx76wYYX8gOQo94lOUTl9QTm8UhcxOOSmxqwW2sqeV2d5hDL6WHCD2um
lIrYCr2eJdya+likBAx7djETjc6p+kPwFeM9ROwb5l7EGkFlkKmwDgYVT9AhkKeZc2DNQ7ja4EUT
B/K74ofnes6qhY2/6lpKbErVsgKIUdwYPTAmZemd47IyWDWC8uAgaASty2ZyZJ/RvS7FKwdzDIKt
Sz6Y7P/UpKe66RoAB0az0UNG8BQPl/uiI1H7O9kRkYlncedWPJDw2oXJtRxa+U7DR4YURNhA9Ga2
tgLI5EFBfah88MYAL8YmANpRvsdd3it7lReZnz+CRk1T+xQ4Xpye2xEt93GYet61sv0YsUFQqsSk
vEpqJWcrJNnmIuEDLNk4PoQ0SHEhlLI2SFro2dP4vVJV9DH4vEJmBOeFP1O+GiHi2gSX8hhMAUVk
svfGjWi8+NT1nr4izemQc1DlV/TGlZVOsF5GcsKkhXAPhWC7Cb7AeQursfioAyGvynj0SIMuANWB
y9y126nHOQKOrWsYq3ZWNQG58bk6BwuD1Zn9Gpe3tlbJQmg1ALzdiSEikGJRTgP7ZegOJNCII0VQ
WZj6zE1pM8KYQ5OD04b+qmo4sPS+mmdRNPapXgCxsSMsBGKgsY6acmsFgr86i7Qqn8a4t58bFrMj
1Ikqd1FdDcq/RJYi0QzJ/WB5DjDPdvpKavomTDzeVpH5+HQG4ig9Xc7BErAThIlCuARt05DBX2Kg
WONUtwrCCsTtZwqKSas7Jo1kRm5gq57GPEkeQy9rv7aMntyZmv56KubwIXfmZuctb3aAaX2PCL1s
NkCzXhtBT0ycppF+q0CuHekN0g9BkIt2A8M/2Xe4Do9pUxf3ZH1r7ExSf0HDki+y8vRLUbLQyF1x
sc0KLguoZONgmdUSsiUPA9BGnBHaqoeeXpRiEwRV4V51Y2TfFZF+c+c6A0c3j9gcjUjMRBAEj/14
Dtm4EQRQN2k2Zc8JQcwnD312j29ZhjhkpElqEzBxWneUfhu0BMCaYAuWh9WGV1TskjrhSwjxAjlU
IU+iERLBbZeSvk0QOcO3mamPid8A+IXaCMrvE5Fc+Fl8X4eQV4Sea2T5BJBy4xm0gRFZOg4LYTla
WMvOQl3OLfjL2UJidhcmswLOnHnl/IR3L3BWSir+cdbEoSGcdKISChISn/wBu13izjfGxMYo66pg
35p9dl8sc5I187mqZ6LLCHThCY8v1b1Mvus4ZsNSJAHpAK5lEA+LZZCVTn1xLIbruBDOcoKFW3/S
VGnysUty/VK2g5ffyDRprG02Ucl5pT+Z1T1hQHKlEaFT8K+2mj+MaWFcy0+tDOwvf2FvTM9tMVbj
4zwYCc9Xo+XC2952orFIWHSdawL68K16HM68JbXn7cpw4QpaPyGD/4sIRxPZrTFez+GI1dTVj8QF
xy//3P4hf11NL1YTPF7kYRBXpLOY4v/sZalYoUHTl8N1aDQOyxUTYL1JGJfONsPzNkH4aubWvk/M
k5U6O2iKGMThlbnBVdXNW/haEJqNvQ/GNtXxTyfEz6DRP7DBLD6avyRslte2+H9s5WLONxcfzp8S
NrnsNe5BNOKqqq/dilkRrFV//c/fgX/0QyQ2HkBalFy6v74BDj4OLr39cB2bguUmV2Aj2xVuufuP
JPmvSJKki3w+U/+9F4x0SxSHb39l6f/8Q3+4OszfYLmRzSCx9Yk6/LsZjLiHjXyFccmn25Sv2p9Y
+t5vEkAbaqVPCMNylrbav+uS4AqFRVhPuj/VzD/ib79/KknO/befUvmLLGmiRmKewkrNzd22xa9B
MD1Sj6ezRp6Lyu7BTPfYiMZD7fTxPohEoXKekFNecsGQxvAUj4V9HOnRYOfCBE3leUwhp8SIn7Cc
WzmJ+kSe2Xjez6GpYTP7AWzSlS4aePx/eqf/wRds+XL/6QtmejYvmEPfFZ6Jxf/XV460Qx93Pddn
+qLHexkVxtphM3aZ+kUPMiYul//8B5LA+S8/klSMhI3nEFbnt/nLd9pAP60MOijPyLyXsgXss856
XDrYp20op6tUIyPKWlRf/YHKnZGUPav8g686DAZssKFyB8QneFT2DOorFiq02pktqTqvoPl5Wxbd
eBshcD8CyW5nsOAFoAkMDzBM4oLQADs0HhK61jmu2bGjQz0cCt5rQ/X0lc8UbzIWOW9AaegkS4h1
UJIVBX24JWZCeToTB6b1AfM3gXJ+I+i8LTfQXUCY9GpSsflI6Q4fgsHKnLfayuP9ZBs+UmZbyeva
o9Zm7YbQ5rdD7LO+lcsrZ71P0z15HfORakQ63GN36VNu6kR/pY5lvA0VKBPE7dgDP+KYpPQhwMxr
VZo6AuKQ84r8ybGOFI5E41OtYQoDojJM+WhSS9KczRLL1DVZOSANyp1U9WJalLic2rrh84eFcV4b
II77e64S5qNhoR09V54cjVfLbHnnfpK7QfSDUq8rL6dPs6a6DSafwY/OiO8CJO5SXp2Z9AW37VkL
ovEiSaLboJeQO8u6WBjmg8W/P0kL5y0ZwuBLNyn/Sw+PGGT7AEJoQ9zjLlIdfzWEQN6keKI9b6Xs
tm1e4PURBrBnkZNkKVM6rp3Y4m2JjUwPm9Fp9QxIpOTX2puOKc/hTCPBaV5+Je7y5vg6Tvn9VVZ5
ZpU3yQ0TpLH4AvvhCo1/vjM8MuULt3g8WKEtvQ27M5A9TT3xJcwoaAkZhtzB3XCzzMimL30uDqs4
5txxelSAFbBw+SOYgCSgnX12uvItTACLTfiMvhg9Wa6hr7Jby0rDN3Ng/1oa+PwhGRXuW0Fg8bmy
RDLu5MxHNhrEeNszpHnrKBl4x2mNSqeTOWKZ2Tql63+h+rRp7/4Pe2fSHLdyZtH/0nu8ABLzojc1
V3EuSqSoDYIUJcxTAkgA+ev7gO+5LVG21K/XDkfYipDFYlUBiW+491yRaoNMBeVz2TAP5eMdU7qw
G7OfGKUTvgQCaV0OrW3p1Uwgt4ZbwBUpvkBt5rtL7cYZv80Zw+An/lhm35oJ6nqK9OxD5hUFhJyY
a6RDijmskzq0PjDR4espwMl5jO5Gvtt81EW5RWbfPPHJcHPR2HJTUsnTtXTgK7pPXURCEMtgbgSD
NfWE2qVZNFWFWV+4QtN4RFMnDyQf12RbRQIEte22B2IC2UvYMJlIrqgHXgXsFPIti7st3MJT4HPB
ulYytmQUc0GShJAfQMAaxoMx+LrFXycNeTtPDGl2xWxz/OoSXxMgGrPMz5HK5GEqDayokbLto1YO
B4SeSz5L2RMHxJx7xGgShrATMLJDRIQtT9o6QU3cPQ1OV3v9diHn+GihsxggFDYeBTUuP+nwU6bR
5gytnFp8SIelzkaNm3ifpgLswU0WsQxZBzFBx198e7SuEy9glxEUJa9p5GRhHdDTyeyztOQYQ6UZ
4v7VRoebP0pOCAtXV6RdeUPqO6srjPVg32iyYpJuRW7xk9imZaeuZcuw6QtpXWc4D6bHYIja/Kvr
V0x+V/iUWIKXtLvipuT5owlbHYjIBQmEYwl3Tk0SPPoUKmvGHHTgK5IRzc/ppFlhpHEARckMP7lq
iNa1tu59FU/jGmDG8HGuZwNpQ5dsuDAYHw+M4+yCiYMdRSmG2lSNKwuBF/lufukejG70xksI5C3x
r3HiDHCV0HUhBcL8Tgxk0dTHpgnMh85txNouzc8Gy7hVX9EkoHFB+ZswST1YuYhfii7yv04xo6wK
y8dNX3iXjLXbeZsXcoIy4cefXVuB9OMhtamrzj4HbVR9tpwEp16FDXiNk9jF0uTL2zCe87Xf5DS/
grjKq7SJi48i63yGSV2/00YP2klN07qSsd6iHWhuVKEJyHTUsIXFVNxxrDef2fsl98opbkffnLK9
bDvG0zM9spnVsEvSOr2PO6/4CFIIEwhItOoS0YK1Qf+jT4UR5rvAxhaq2rFiT+WjKkyVXX/godN8
qlgWJZsMstYOXlf9SF7y8tGWabgKPJfBPFTI6RoOls2yTJWbOPK7b4iDJO2TQxacxhA9FkJA9+t8
Z5OYbjUzdqEc2HRSKMQRZc2Go51hEhV2ffSTSexil5BhiJF7E1fXRvIeP2W5bAjWEgBVK8Z1ajuX
/nDdsri4DzGw7Y1Ow1YzQm9tZIYOdjMt1bWR9O0FB/Z8MKtqPkIWCY+6z8ft3Em57oUzrNthzg5J
1XkfFMzPV+xY2QWp9PpCVhII1q8rlHf9ECURDgF06dy6jrB/Kolmht19yLIFsFTFM8w30H1z+Eec
cxXb5QhoLf9qbZSKP5tGxk3661/gp2rSgdnNfyB0hyHS4+UX/K7paTHnBFnRRCc4mhBYydFYmyOi
jBUjT+g3pqovSNGTv3nVpez6sRL0fRd9svAotXE7LWXbd68KcR8T60gIHHCr5il1Uk6mphcUOb9+
d++6LT5e38fZ7FGv8+kisv7xdVRSe0OHsA477VLi+KbkoUGb/OROESfW338x38SE7VOhoz5891Fa
HCJGTBV6Yj3HPLhOnGOXEJ9qpIyHf/1SP1fSgYlMPKQZMBfoxPL3331+bRz6jTGZ3okFMOnrMKf2
LrKjNSmD9UXng5n826+HgV3gkIRB7RDg9ePrWfBW66ogak4TjP7w5zOwSkweWWx9KYegtfLx/vo1
f75GAtdzeZsmcnbxk1MEgTAawiL3TsTeycM4GvZxsoBY/D9exbeQjXiWK+hMfnxnBf1+FaWdd4r7
RB6wmaRICCGC/f1XoaFEscJgYdHl//gqHgkLLXg17xS2XbDxUr9Yi4m4ol+/yr+4KnAj2CbzSI4V
Jgw/vkrelm3apLV7EpFMl3UF34maWd9t56i3ruHvKf2blu7n44MzfbnJCIuz+dO7N1alKprHwnNO
eGu8TxY5GydtKkoRIMMYZwO0yCuv0xxev36rP9/YcKqAkFu8W4BV799qKEaiM4BqnPKFZhLVHFO9
p4KNzrzg8tcv9S/eIheHj+2UO42WX/z4qfqg83ipUpwmCT9wLq36QnegywqHCyZfOrhpuWp+/aL/
6v2BjggWG4dHIsO7F1V4W23Wt9ap8Fp5qBbAC7JZaCfm0vz8+rWW0cS70zhkOuEuUyngKz/faUkg
A5Pb+aRlF7I6sEqXQaNvFudGaXldAzAmgoowmFv2mnQV1FrdtWrVFO0co3NoLmr3uYgF0Jmks6k6
dVUkt0HuNcVvPpZ/9Zsy+kCEYgtyed6P6KrUHdOZPfCJKSEvlLLDf8omg8eVyhwutSykrP/Np/Pz
OcScjruKpyNKsMB/d9bG7KhFxCPmZAQGtS7CX/qHHsLBayBRoYNnjpbrPUut63Yo2ielXHKhkPVM
57YTbbFv40G3O6qkdN/PgDf/9l1PSJHLNIibge/ufbSi2ZJPoQLu+lIHFN2mm30G+2qfumJxP4wt
yNVffyI/XZseEUTcDYxyuETxLf14Q7QpvndDzvqknMh57swMF/wbY4gHK934338x5kaLPDDkqHnv
Fwy0CM0Y6P1piifYRVUeXrKJosvBIkKX9OsX++mr5p0FAWM6EzkHx9m7u454XotVlDmfCP2lsWTz
z5XFjUiX+OsXEigbf7zlPI7L5dnt8uaIelh+k+8e4IWdIAlo/JEHuEy6W5MeboC81vX5R0Qfurto
MvLCEGY4wWUCw2iiI/FtiRBheQzW7XRO0OMUK2OkWVqzUWqetC/lwTQ8RllMvVifk6hAe97mNMej
IP+or+qQZcGv38nPF4NrUV0xMA1d++d5dlrNAZK2rjuhQg42I2rtC7iwaBfM+W8XPR4K6De3LVNe
aDvvrrs+NkWvpkSyz/PsYyAy3n9btyTWiYkUp2r67fxweXp9V6Y6PNbgYnPrY+F1zZ++JTDwtsWK
0jl57eR89TyhTtKJwoe3gYjnd0x1Wl24H2Etit/cZFix3r84t5fNlodXRtDKM+DHS8Qpop6YYAQU
FtKZUm9QiZAKgHITbq9Yj1MUvHgWq+AN+yGrw6FQ86CwZZweRD9X4CBFNp/NoWSKqJG/LxkV/lLX
Y3nUbFu5jmTpdWwM+fm3PmoklJfE5LiH0ABaxeAysOs7N+v0g1wuL2wMVA948azmpOTM3ptUh+nW
HSdGY12UM/fLGRzhB2kVhqggHkV+5ZpGLjeAt8u7kWnDNds9Yz85qXdbzxZylNonv4opNos/02+F
icchQwrY+S6gzMSRzSW5g761BjWhx009tyQbVjo9jUFqrR1SxzHcDMD0wmqFQNLtmX2baqyfbZ1V
NfcM0c16PTRWYb2OMsgZihvwHaF6NcswFPNHcosUlT/7RqvrI0RIht6hDKPk4CnU5uuq1fytbv2/
ik8FLWfaQc/kYdOyO39KwCvP35iWQ5dk1ydp3GeJN+oYB8Z0bsirTG7tsi6g6sat6lHndHwhovG5
u2urbPJzrU2eFxJ6ZLuzTA8tgymCy9jz6vzsN1b3OnUm72K0Sd36ansVUBPZWssoaiz4micz5R/y
1t1nd+TXvW8gRYVQgzLnUvFpKiYaA7M5QnPzaefBu4REY81MrnpI6d4+KJF9boF38hMJXYysFz3a
1bGdssG4n+qUl25zzVMrNMnSQJ9c2J24qUC29mcrJQR8k3O5JLe0i7VcQ7Icm7WBeRmMKwkk+Wbo
FTEkKHDHjSc4wl0dcwVVCGA9APVj6l86KrLGI2geVNH9tIRrkzDBTIt8WJx7E2ZxgXQ4ZMoYD+Yk
P1iVK4t9kLpcYFUSePgnU8mz4a0OYGbP1adjj1FD4tXMzUBf2fNFxCAEY42e6+lb2OvoNtBquv1z
BOcWA7+MnUzWBycT7nMaJUm07YZuBPn+dlvBE4L4sNwzo29nEKrclNHb6M7WB2uykvTAtJfZvOgX
aCXaOK6iNvBojJLC5XMV3TIzt7NueJnTelS7Ny7fn6sZK3CekSEvhcQbRCaofee5tLJlEisZz5M/
R/szWSYT+LfHn+8NDBkTZlf+JfL0Qa9yM4X1Wge52V2UYcxtWjYGm4ZidvhgnUg5NrZCEad3XdXy
i1gmsxPInKI7VxoSyucB+q1BwIPv5vk5qMNpuHInWKJelsGUhnWezl8DJKxymwUtCRWz1TAFTmZq
Y5v7b/RLnsesAdD2JkwLuFbwDUYLe7m3/UcK8xxElyv7ugEBA+WbHXwUkR2/5gh3s1MhF2LOTEqW
tWOCpgMmApkTnUoTIWW/YkLeBwzINPma459P/P/kVf2Gkgkpbhka/Ps96eF5fE5/8L7/9U/+4d1w
nT/ozOkbYL39lUj1D++GZ/4hHCY7NEwkMrDn/18onhC4Oizqd9gpDqDOgAXqX1tSK/gjxE2PqoIy
Ao19aP0d94b746MbPOfSBLOlFZ5JQecES93yXYFlemGhSYoS9123yFsaXZIlqSxcJmvWB+Fl48Ty
LuEu/tL4ufiQJLlxFmE77ysu3WZdpGh+im7yqpUZFSNiZUIZITFsXRBRT51p8nM8IwYYYaiaVHM5
NcyqG/Y+dTLlu8HBfEGESoirmMVKElbjJs1yQnLEnBMtaWsOFnJ3EssYvi48T8m9Mjo3xpSyYasK
+DJJ148w9pr52beTOd3EaAEtzgjAVCuZS1JuCrM9gW1uXhCMZs9EIM3IzClJRJDNTyCyib5rYlzg
9qz7r0rGxMuANjvGKCDIhPHurN7AFIfVT3wcAPDkv+lL3nrUf1ZPb1+Bh/qWbxXDDpuGpcD57iso
odrhCum8ey3t8Ojag7ttxERdHdYTqHlGIhh+ITmHt7XfiMtqFMtp59HKrNPcVHtyIeYtc8T6GHLr
E4fsJtdicOpX6iHjsWrdDoKpwXoqzbKrwe2tZBUkffFQFFGwjxPZgA6065sgkB97DHwHt8EVQFkC
OFDs/SR8zVqvffnuJrn98919j1IJ/R+qNt60Y/rLBYw8iGX3TwORJiAzPjKb6h4lZ/RkLd9+XNfI
r4Qz3RoMII9DZssjZDVABNikBS6MXu86otCupmEyXxrW9uyAqatu4srJ4bLZ7n0086fWFuIrCFd2
jYYYb5LBsy5teFG3bhA9xA4laJimxUPOs3ntses6pNVY7RNDGvscp8hmrmW/ZZ/JNW2DP7swtf1a
ecMlAETrgA7cPWCi7nA7ErdAgHe+ndxRbE0sGzs3fSqaMDsRTzJ+wS/KMY6f+UsjI/voz4yHZW8p
kiUQiTdq2PUpSz1uyvzaV7hfiy5PD7n9ik8zkyuPhThFQ6bdiwBdLE18MA2blOfnqvazcG9qKdYi
HYKNX1XTGf6sh0y9SrMr4izayzkoxOPMvvwrOwIEm9WIq5borrA9wGq1dlXSdQcKvPSi6HvzKloW
2kFlqSs3Z4EJimzZ67WJzg6zTLJwrZ1YnI20n2663uIDFWBhU2jTh9Fd7k0j13elGrtHJ+nalzDO
Y9D6MlybtKO/kwb9eGbR26KN8Jbe0yKBUzDe+vGGAS8TRbHyjXMCZ+yuD4dqb2AifqBChTzvD+Ea
OhDXDvCCLyNxBQjVO3zozjgnr6iXl6WLIE26N9tHv3XI0kgKkzqk+QRQLN+0g1d+LFt+Sq6kC25T
2dW+4Lu/rKMIqkPPQokFLsPCshZnVMS5s/Jn3uoMi/qKsJ10zXE175TjiuVArRG9uk1vbd3eENvU
HMiDyiYiaGVe67u3y7bJWvIjgORQsbrWJayL6FtdBJi7jbJ7DAlCeaxgX1ynXSoB6QNLSDBaVOlL
ZeZ73DzGguFmlbWyh8HbO4Rk+ts8SJBTmm09b399677NLf55Xi0f/+LtYgRMI8eM1l9u7e/Oq7G1
mN9rGZ2FbIg17JmGU8u3xn2mQ94BJlhzzRLcQP6fonV3CcdqrhAtJtM+IKEeyz33IC43YOCnIFfN
c648XFZhOzbxusEU9ySdmTdjisI6tixofzdUWBrgd2+AJRK/FiI2hmTvO8aKlEK8KrF/Ljzdb6fM
mq7bJkbX70Ww9ruKcwaMFOeF8DhiqsQ1tl5QNc9mZLoX1uhF37j3yKQQMx3U5FuX3jjlp0Q0Q7TD
cRh9KPyWBi+pYrIAfv3hvz2P3//uPq0crkTQOcQVvvvwS/gB2hndcz3gi0cm3EXfuJphvcpOFg+W
TvUVhNTppsCGvO/LRSgjWEQfgyZVp7oMGHWEQh4Ld8nk8lvjQw8obx+OTp+uZTtUNzro0ksIg9Pt
iHeElXk3dt8Ujwm+IigVXTQOR1PrAJ9Lq6fbwRnzau8rH2sNnReLRhSm/TBEjyKxsgPDwOBEBpqA
YUF4ddHZMRV1Mj2xyNN7OaroCCsFIQ6cAWTpQkxfrbjjvBKEZAGrb4S11XYT7uw6f7FY9XeJXbWo
qZvmWNARPcEJkUdqArQJy60HBipGTG0k6H7JeLxFSRSxjZHiTBk/D5sSOdc6RKDzajYdcFIziZ64
8tRXpyiXE2T5aMB0nAZUSVeOuaBTnJKTr0mliQGqzD+YDe6hldN66Se4FV/suqyPQISmIynO3Roj
u0J+X4jLZBq7jesX03VmaZ4lv74QKBLfX8XAf6kZlmXJWzn4rmzgrC4H6IbtOSmsHtgAk2mE2cvZ
XIxTu5/xOa39JOINJDqJd5RizbMHyQCXO2fSFlDDMTFan9YrK05tWhCrMJdmmq+VkaWLQLza9S15
nphVfPNlHs3iI8d//yJGR30dUt8xNqHnlkBaE0IS9xXl2JWqeneLbnrmOnAqG32OXUTFrrDgBeHh
LQnki41pM+vGP04OITuEOuHLRZ/O+g8YQNh6xh0zx5lV2WAOr5hoOCJzoDUSnBndne72DnctKSHp
UnIu3ysC7f6xm/IDiyM1b5Bj6W1oz49W01Qbuw6QsJvkvkM+4IYIY4eLNROEV2KZ9r/YvlNupFL5
qbYy84A2iWgSAgrbvW5FUl9hX3DCNSKq5IHnQPrQkbtTrHSD1n1Vp2BLOraPpFTlrRcfCFs1p3Vp
cxqsugS/gAFn4WyocSlw4EKczGDiUdWVhM9BhIHGnAz9tkcpZvJ2c468AuC4Cb9B8ueoH7gN5kTo
aB14neMA7rGqD3Hcd1ihHJ462srsl8Sm61zHltfkFwbqGMqfcL6L+7Q2thrp3kvJ6jhe92AZNzMn
u7k2aGYxSY05XIk6B+U51vUFOVjgLVwklZ+sWqcAG81B32GFiYjxISv2LKktD9A9QxRwndbfhJcH
x2DQBoadkhySwIvQ3ptSj1tHKRgTnZfi8ZR4cPB4chWmLVUmchi56UMXH6bbROYmtXXxDULEGcMe
Y2qXsjVajTm8y4Jco2vfZywkcGRiiipCPplw1ndvN9J/OtvfdbbIYims/n1ne0RGVtVp9z3XjV3G
8o/+oQD2yU1GkcHQFyIuil3+6h9oN+sPl40c3SWSD4GMndOJnrFP/vu/HMFfeexiHCZKizaX+uGv
3tb2/gC44Qcs/5eeF5H53+ltWQ/8eESy6hE+PEjaKsd3QYG8q1RSj/lIYXXJaWphta3GpnZR8s7e
BRoxzN7zZDkbZ8jCe4REVGV95GJRMVXgTpu444o8SKuMuPvqwjtp7TvRtlC1Hlc9A5e7wSZhbm9l
/mzc5WEmH9sKT91aNXacrdHoEqqiRKc4jUsGakWEX3E1lDDMVyBgPUAwcKGXW10fOZB7Z1VlbILx
E9oSElAGHNwGXXXi+d4oMtIMiups9r/gzFGbPgjjbawBo6+ShoQ8SDOucDcWVnNxGQqg011Yelcj
PRjsueHcFcLYIU3DkIOVyyQlzrPS+ybL5rspMftrdELlucxg3m79qTaSdRZMsbuqXDPG75k158Jt
1J4f3+KJrudDPKLeEI1MLzBeEJ6BnG+V1KDO3cr1mOIlUOp75toW+s+o3Tm9Lx4LcorQNcri3kIt
uaQDf47VTKBSPYebStv27SAyeVT1jNbJEreJp3l8As/eGnOKx7IxkGj6RnFtV+PZNXG1uUVBwnwz
+ckXD0Lx3vHJLMPDnl8w9S1IqZ/as5IUgKsBqfsVc0rnekyWpxIupOGSBLxW1PV11MjyW6a8cKdy
Z0abyeEXS787s1n94kZRja3biphiAEvxOv4rcfUjgztrJWEUrJvCPTFKZ8wMw/qeaA/7bE/hdAGK
Z7xNO7O9a/LkhWl68uzWHmyreLrAnE4O4kAtT+nmIF9tjDtVT+V9IUmIqvKiuwbqllAOAViPwvxO
FhkqVrJMSZlLu4/5pFE8dWK6ntOu3DSTSwSUy29qMKPfmCqKP+jAN6DhMYYcGIfWeG2rLJN0qY11
YSeteeJ8fy34/y+A0OKOYpFx5DxF4dlP3eYuEA6SS8KrAXDEWl87pBauswZPSW5O9V4bQ3U2BVc0
U9b+UuSOs1AHgcnYBEJy2V/VhCI9oXx10y1PpeTkoHgmcS8nXcC2lbMBSzPuse7FO6MdLtg3dicz
8a6UQhgJz6daVlbA4QOm1Qe7KhRPVK7BzWTOYFcjo19Tuj8YeEKSToOjms1d5F84cAExWlaf5pG8
s8QG1Mecw6I524SFc8Z9VKC1aL50je8zWqgfZpuNPYXh59KXxS5P2Qity1RcABgv1tXyTc2vRkzQ
UG31kM0H89EZlohwQGGHZlTG1RgQyRoNTYwEzHniMOxuRFNOOyDkNWrc2D3OaAofiH8f11Pmd6AL
qCPJAue2Mk4+pq1VlIonkija7QDJbE/rILC+nXSfXvZlDyi/RyFcpddVhIkQ2cXKkJQs0BzK7QgM
bJeP2bR2MEOdg8gu7prAjY8q42OmC0RdDYDorpwKva/6XGwaLDt7nU/elSPViTyM8ShnB+gZCILx
jh7gYbBAxRvtTFIr9OeKG6yG2WjeAy5xCoKoLJyxt3M02uUlaobrUgYvVGbu1vN0+CHDF0ayGrsq
0i+jW1Dm6Y2bdM+V0+DXRnaz0iSJe40CHZtIs//cSd6yWSbNRjJmvwBrhglXuFzSZlyAfHIKHF5J
cTtz7K6SifOuqGVdr33yFvRA8DCTgGitBq7BdJ7mz+E8pTEiVrO9b+V0X5mMROKgKhHjJk64UiHO
tNsYr8DRbnBF7vHX+Q1xZYrSQmdIWXMVwd2A872pmyo895n/rakhOMRisnZjEhTYigMrBVLpYaxs
vKok1sxJS1I41nRk4D6a1ANpphO9C0RfwvhsKSHJ5hyJDn5IirmznMNMnXwqKzMZeLYY7ZfcyOqZ
yWY2mFsCEgUOQbZEwyqr0c7mhCRoeNnSu0NAU9/bpHv6qLu59PCqK/dTZ6XylOgSUCFKYvel5+pP
19ZCNl1bRuQ7+CIa/8xKnGDryDLlqRZmcGrnaAnryyrydVtQ7Kkd3yTFUNwHRkb8olQwypKccBSy
XcfkqQmcbquEUx4swNzPyAMIICgDmWXreO6dy9iWFv5yp8EQr8chOqoGr+toKzIkmZoadw1H+7cq
dzDnofEcr3rVdWjARWtufG/GPkt128SrzGXIunImPTyaQPmeW2mmTzyTY5rdcrjqbF3eRMoNvy0K
V033EtmU2Kj0DQTw16XpH+n7AdWUtvfqVqFL4ck4bECKroptHGJ1dGt1LDltUQFaYmafAtoSNw+f
Ilb9JHgY1OxeYk4vXo0MPvmpHATwYo/I47uodbwHniPhlo1lvBuAHBnYv/0mWls5I4WjTKfpS46v
0eEwwkoR5pW6nXxsjyuCiI3bNPO6huFaKZ9g4ufXdsHggau4BxcnwlIfw6HNXx0aL/qa6r7oCgiE
qa6iI8iacmPlCTdrU/ftjW5tIrrpzWEYijee4YwE5IreenxyF9xhtIAPGfmrXfVGQzTikFTbaYEk
MqNRt/BK6S/sBaLoLDjFWQJeW9kLZHF44y36C3oxfKMwzguQsbEWNmP2xmkMF2QjOcTQG0ni7M+s
oVgxGxN4R69viiP3HMzHQZjM3eYFBclvHm5tHzwk8npIkdUbNdJaAJLDgpKMFqgkKBt/Xb2RJgHm
Z3uOZ5APrgUYzc6FfzkveEoyKTwwmY5JsjHwymLBWC577/W0oC1bE8glHL5+6yakPqysrrmzhq7f
dLTRl+SUQ8j0F1jmtGAzEVZD0CwXmGYus2XM/sbYHIiX+pTPoqm2vYP3lN1iq796FFBXkQl/BtHV
i7NgO8ndLJ+xYtTg5BaqJ0c8hM/5jfY5LuDPDDSTeUwXHGgIEvCzYiV7aBKiCtYidjX0Tnu2X/wR
UlS/gEXDfmGMBm+80VYCPyICuD7EwcQfc42X55Cx5TiT+9Wq9cSE5VmFSqybym0+48/t79ywB4aT
TcJ8Gt7Yp7EJr7EZTYiowQJHDduFkxq9MVORq0af0gWkyuoDpqrNCOFiWECr6o25is4NI9UCYs3i
/NbUQ/oJaN11DBexXoCtCnLrSFLKupr78A6Ftnk9LIDXOCwBEblhI268BQAbWLG/Z2Di4paQynkJ
31ixzoKNrd4Islk5gpew3siyVpea+7CI4+uuF3o70v8eRVaw53DcfqMbu9gNpgkoFwaQN8jya/IG
sU0Hz//qsQNOiDpiYJB7vfwYs/h98egpd6peeLh8m7BxGwkmN1mAufEbOzeKXJP4dhlnziqGCvna
mKGqVthPq1VjJAVHiz1e1QxUHotoKj6kC53XXDi9ciH2ymaB91o5+cm5LMN1DHgwKclDDPSC+q2Y
qh2CNwAw4PT8Uxf4FmusaGQ2mqDFiLYNppstXCR9sQirTiMrw0veYXEpFuhwtOCHywVEXDat2sXh
ojooYnsjcv3YMPMe1paAXxzbrX9rty14nIVs/J8u+f/kk2VQTFf577vkmyT9gdwn/vwH/+iQzT8W
2deiNvQRZbnLivevDjlgL8wImsCpJeLMQt32zw7Z+gOQBO0FkzUWs/yzf3bIwR/Y79HDOZwx/HNa
7nee2F96ZN+p0tCxMj9kiA+fkGcdoW0/TpOj0YhVUrnuUU1mE21EpnPGibgcEMEqFqIu2wc2bjta
Pb2z0FKh2e8RznXm9NGlkn5yvKx7pA/tHuPJFL/ZNLzb8yy/nTB5+/yCqAy9hQT//aIhHAKJ4iV0
jply6mfogtMtzOXqsnIn5kmMLOc9T41lSFwzDfvuW/wXC0p0jO+HB7ZNKUfL7sEbQ4a4/HbfrTki
wGyNN6QtIOLoU9lG5B5TV4XgO2S9PIBIEqOMIl3Fnj3/YnLC9KOVyfTzpCv96g8kmgPame1TTJQZ
+bJDscftBQVPtrV35ycBT8YJ4skxGsuelQ8INcdsGOqRIs9+qAwX4VZX3iRiNoGDWgoQatCCSB4t
398MA/XeiqPXoJ/qCeNSBBE9Uerm1OtQ9nQX1Bd+50BWrYvhjE2n2tFZV9g/ezvAXNsSWQz1OMnW
Nq67R0NKYxuQdjVM0CvWjm4ZT/peU11LZ4q3RmKA55G1rQ6zUUbr3NBQR3Q/zCjkCLhcxZFHfnAC
aawU0/ypyhYhitGF1iXO5WjDfqd/DEYcThD2itFcmThiqQsBfxwCyCiU1oUHMF+kzM7hk6wYDbXn
cDCyO7ODZbXJmGSSom166NpYDm+CZAq342DLdKfsiRIo5VY6o/WLp1XUth4zWifpP1hDnWxJrmJl
wZyqAPwoqv48sTSlNLZHcCopi8ZdifsYtFTU5zZPKK+xDBSlekkrl1SroFLESEx7SEHO7oWvlV7o
4OLNMwiE8sj5dt1PfjYHIHW96jav5AQRuRWSmjPRMFuB8K5ikwYC563cyX4kdYmJzB5aR/zaJkLt
UCbtwl4p9gUYrTzhl2ctZmXDMRuyE7zFbBO4vf+cQNE+aIZI27BoemwYrDh3vWAlibtTzN66Vc7U
rwE0dPuA4I4LstCmE6KD6AHSPo+hMRnpd3w3+UpTp26s2ppg7lR++RX70ZKOTlm5agkkpCK2YliK
s9KuvfJ86WUb7r37JKY7uCYkeuBhnlFGjPc4hNMJRo1f1QroZNTG1B9RZSFM6/PXKmMtE6x6me2F
WY+vEI9LC8og9UOyACeVedW1oUyfYXgW6Mgq5YibrpNsbQa9qPntTH3yaOvwv7uiftZMIgaGIsMk
uStao/9SgQAqNhLXJvPmvnbSbU/Wt7ElG2W+UrNVzevO9FnADkQepvczdBy4dWqZjBhRxaKurmQZ
oyxM4uazE470vBB7Wa5h3q7kOh5zFgM0UzwK+upSJnhPN61p189djdzRknPBpT6RrTZjnjpbPodm
PCW8/1yn1U2mBx85BvpbNhwhr8aeLjrNCZA2sgMshlBuF6FwUU732KceJYiEPGBsp9jXh7ae9AEl
HFKayK2fRkVoGpoHxSQkGbmRtx0QbmOF3G94MTM5mFcUQK55HdKgD+sGEcSz7IqQ0Cyj0Lu3ozzk
nSdrWk2x7bNlO5gbvbpmhqcfWM4Zab3OR5sN6X6KEPNB/3cca352hwHz/ykgHoz/yWNsLlxHoFTJ
h6otPapPTEuKtCNgyq2eiaIouXQk+uxaau+6BZOlUM2q2tiNQ59mi2uuYeUuipu5SuArEFtOjwXG
nblqGosbB4erXCF5KG7YwRN9WcVe7W6CWSlk3X4Pp1z1SXmJS9gnlpHfgGu3ZMpQQbeCDEb3n61o
hqNhA6DB/2yoaoT/mJI0tS5iXVmEEHiANYcELccqaf3xqbagCCYeWLpN4GX1KmJ0TYFIjm0OjOml
s/qP9jR6RxWGmbu3+nC8Gzz2WxsDADd0wSRoaTdI1lErUYdMBdwsgmlFKHxiq4iJATSaywSXzAeR
DxM9SzK4X2A0e9lKEXS9q8d8m4maHJ/CcqdLp8iwFCYqId2aOhzKD3DACZWCuw0myRDPKPpjKIT2
V1xAxgfwaJwCmuXPxgmxC66stvTF2nO7LlgNNSpnaNjMTfbVaBO6YCkvkxvO8Xjtxq4DEZ0Dvyvt
7vE/heP/pXAMWKV9V3Es+d1/5XIvAeH//V+brwXKQfk/7J1Zc9zIta3/yon7jg4MielGnJdCjazi
UGSREvWCYGvAPCWmBH79/VDstiW1j/r4PtuOcKjbIlEDkLlz77W+9fX76cr7z/xROrrEZonFpYY3
k0EJvJR/lI78X3CBHDbHa91oUtX9MVux/N+oJpm3MBu+Kgopmf6crXi/8aQikscmhR0S5cO/VTle
RTbfCREoahkSUIdSi7J1kvf9Y3mUpUPMXBs10URs28cuRWlEUWSNPUzYogqUK4tuWzfTQw54fQwW
LiZgeD8gca7epkOChXy2ZuNjCLUtXpUlQLvE18evqkNT4vHLA/qZ5KRG3UOJoWgle/jLi9fW6pN6
W0Y+En9Lh/+hfOj3fIjJPixsmzyesTzhOprv8tTuRmoknXFx04YiABQib9jvEVtXIf5wN49XXYxc
AR+PPKpm6ccXjAdgYaY7FsFFi0xv/uDOxDpUmuwemX5iQW4TAj4a7WOSF9oFlJ+DGoDBbo90mFhV
tLu119YA67AwFqo907v6wmyaNwmkbGXE5lmgbtz6fkbH3ba0VRqV3Y4E7G+0z2HE6n5XrUsdaYpd
U3Yj/6u3cLu6R0Ihzo6l4CG53S3jKTTFpnlODO8SDv2tEaLuj1X5NDbMd9VYp4ylKfhMj9INasCp
moqT8OqPYdGZwWx06iabok++Ex4c0hsZ1VvnbMo+NTaxmm5VwZjV5tcsL/V1Dfd3naEz5+QNphCY
bsAteFFWuAldstCy0FleAvMRm18NHobM5Nkl5zTTaDHSDcFF7+cv1dSLF4Mu7o6Ofh2AOLC2juGp
Vdl1HJn14ls71w/YgOZ9KLSbDgrCWyUMeYHMPXBWDrEkWDW4e8+sH0gH3UNR9lYURs39hEDlo8i8
i9PC5qwUvk6jnaKTEyKFItrAQHnueBuZe8/5XFM0C2t8pmES3YiiIukE2kpxNhl2f9b0RpawFXXr
3Jm5dVckDZOL0YyBBVZxM28w+T1ZmgHyBaN7DFrWYr7W+VvcVugNLFhhIU8Oe82Q0J1EwzIUqvFh
C1ig+aPaMPBLTRXuQZuqCApudWcaqj9Gkdb12wWH/OxiZzmKwtGpRrph3U5Ic2inEQts81lWW4Nz
EZ07OkvHcWrs7lDhZlvZMLOmbxQus7bzaJKH3ybfHW9zU1oEZCKR3OQu87eVkaOyIivh6T8L/f9m
oac/sMyV/+cOwd3X8b/2b0XdxsmPy/0fP/nnen/NPfMMptgs4P9c65mW2/i6mbsvVmUW2n8s9sL+
Dbsfs3cfIz0a2mXD+WOxZ8bOuZm/bkEsAB/w7y32P9n9yLRlP7EWmy3aP4+o9h+XeqE5Kmo8ylEI
QYylZwfTlBO9fPeh/IsDN2/xe1He+0WwrWH75n3+xT7ckfNbYyyd9z1B3ivltvT2UZUFdSa6za8v
xc75l0sJPhasvCjz/2IaRnCsmjRCW66GBEJJDiDUNMGSGBX45Bw3474wEAOr2RbELU7V31z+Lx8n
rRYEz2h/2I6xrfGNft9YMPPZs0fOt/u0HC+IWz54Sfs3mvLlV3y/OXvLJWziPjEsO/jjftqcOcxP
vR4azd42xgvEoRdO4lXQm+Qa63Pz9dcfp+UtOoqfLoe9FSOBA6+PyoAb8ft3hLhaOAra/V6MVnMT
ZYVRB5WvFTeZHRY3+SCeRTg2RF9FiG5XtlWlBQ5NHzV/QcdUrltyYYlLiAzMbKmXHQC0MLDmvOA3
gSKWD50EAZXlymyMelwVBDxJfDp0hQvrdzMdd9HQdt9KRBJI/jvdfJkguAXa5BMmzknOuotR866t
OLPW7F/qhRxLeUqcaESBZbqs4aIBGOvYefQhmRBl+IW0zmFU2fd2V2aPILwp0QWkTUg/0V0/cLQj
LTvkCMGWhwym2Q79PB8yL7rtU23YWkXxTbj5Y5WIz87snTsy3qAFe8VNrStUD2BA/SJ1NprN7yzo
r62zGsUZsZ5IMDma2G06fgWi3BwITLivJwoiQJm4XM2i34zV6NwpZWWBrznhjRlZL65mhDcpp9Og
aRlnJsOA/01jf8Ztt54M4jCo0yKEniIPeg9aqz9E4H+Y9qgxHPZzkoeblHHabdnaQR8DUOHkPB7t
SHeyDTsSQ/EIGq9/6Ly0V9sEzNWlITIbTrBtBKaHN62mtaFD2kMqsaVrIp1nAcvzQ4yE+r6sDH6P
h/fzUhkk0RPO2e91C0ZpIiVWRJAPhGwXjbytEEZszLLJtoT9cIsUDWlLVTVBcyoNUtx6c0uXQH8R
yNaY/jQqIETC7F97Br4QVIksP8Gxii7Jsk+XSWWsQqdATtI4LSE4ycKw0WR4QsYtz/UMtL+Q7Sn0
J+u1mb3uInor2zdabNxSpDj7AtzkqoFURhZBqXZlYb3GmYS6SvODRGjXUnvRJv5ZJ11wR1yyvJ0j
rXroCYY3maHcRqqqG7wlub6VI8y4yrGZ9SUOQ066LslO+qI/JuGYrcC8OA8J8YFhiJwU5R+Katov
n1J0hwd+7IMalkIlJJa5Hs/1lD0jCV8sNam2E0U5HDvCoZlzMiQaenKMAIAZO9Mi38nA/b2fio7x
e902R1KhF4NeZFf3xcS+wR1twqiC9a+fadxMby2RqwtFrDwNUaodu8gxd8hZwMDmHOzX0Kgz0iBR
jTZ6w9WizKp4XjTNCiqkktuwjnGga1746mVdGdCO83dRGI5HlTInhhU2Bo6vxbt20EOe/YKUMsFo
lOEhukk781eWk483M3Ot05LStA1TSHQEBKRBkSXl2nHjN+IpP/jGPG0ibAuP+C/0vTlYn1y+V83L
o6es0jmGu3zSVjJTQxKCOYQZ02WhdWuGLgj8PRhdzpzeam1Tn1NSFtf4Qb+AzeKkDKyF0wT2gkNI
otgGY8oZ1PW2I9Vrn2pw5iu/HpFQ8GvpeTbPWA9dtKXtqK3rRlZbUjett3YAf1XFtbNp1RZpuXWx
7Zqjj5HJ8kDYfPvQa7X1tniyDkkxklBixHmghtjcxHG/mPZFPd+FeUafwwrr6bkyvPzEgjQfDKBp
q9q0X2VFm9SEpL8aCcYgQSQks1KPT/SAdzEbAMIvWiQ0L2k55YVR3rWFd8gH8zkrYpIuQhLLI0/e
COlp5O0RLUo2hncbhdnXkHEWsWjtxu1N8dbrov497a3hvhZkwq/snGePJcG5T6ZUnTBq5AenMOUe
sUe2rsZ5/FjBV6Ncl1xZR7Q2BbnDA7TSSpV+87EyfjDGRr8QGCnOGJCdNfwxIzDyIm1XlZ1zdsjj
buMs0S+GctSXopgISmuQBLVtGWQ0fJZMDwLw/KTKg0bmDMCEEgFkC3uD4ikH7uwKQnwSgjyseh7u
C2DHe4PKJmga9zPDEJLpBp/vvQnt9OClnnvBw2bssKsWG2mKKXCHCX94JtBVOX687xMkspXqMUd1
tn3vJEaG2jeKPnnInSnnd6hU+PjBQT8zsMC3jAFqy4eUXyxAcoGtGzXHShQ4T+jGNw7+7w/dlIlP
anDiO0c684e2tNZQKIFNp7WUd71Rd1vw7tx55Dvu0U3JVQ5ucs3miYiiNelyy2zrRGF7YH8ckfxY
rBkNvTHn2BnFZBJ6kbf9e13xH7Hs34hlGUSIX7ZzPrxR3pdRV/0AzP3jx/6o8MGl/ubDHqEBQ2EO
xI4y6k8rqCl+cwFdmEvd9s8Cf8nwMgUFFT/0U4Fv/2YL1NiMCGnMLxbSf6ebwyW+q98wfaLdNa69
JIzzJiLfH+u3uZqbXmt7BwdXDqizTFSP5LDtkF2OTfvp1+Xij1O968WYOjLERJXLTO9neEhkK5G7
cSfOMQbS1yuEceoG/yVLOukgiNTr1whX7Ju/YCD/Py5t6cspZgEV/Vx5J1pmqI5ozvOM8e219CW4
ynfwE6R9g2dV0fJpdbmgQsLF+vHry/9YlS/v3GU8THQ1DTO+uJ8vz4YclT6svjN9I5AjnrZgiXXE
qPVNUi2XU4X3d1Smn/AYf1yUW0UsfifD/ZmQVNaMR6LaN882sNBLaXnWwSwcQDu4j/2XurO9k0gW
YGtv9Njx467vvjh1m+xyzeFzaOjM72o3AqhHeg5QynmexRtnDpQhIbo54zjU4UJtnaGmQus3sKap
vAQ69OvP7scjxvvbcIAv4VS2sf6Jn0403uhZuO/pnRm9xr2CZuig8h5Sg8fCfcnpqBxVZrdffn3V
H0+Kf1zV5/EAEsaFF2T29wcbR9PdVNnSOKfMXy948JIdY674GzzYBnf/rB7ZqY07mmEM+qa4//fw
VtfrWwYietfB6MMB66cJOKOGMmsyZZwdzuCPyfLAcKrBKjs0xt+4Ko3lkPbPQ9wf11oQTh5gNPcv
7LVwcrsS1YlxFguSSWOYm1FtG1QjoWVB10Dj+zbooDwiHdZvgLyZh0VLXYgSGWFAv/7g/7oiuZal
kyYIvZR+wM93rSm0ym/w2537ruEhEQQqVSf0lPrAtBK20a+v9q8eEpdlj+eS/yK9WI7s3836jTrV
E82ivYqv11uXSE7nQFC/H3sXFG4hU3GwhrY6gh7mLscyb9wVaI0JbUiBh6+MdMZB40CqjhqbcXmm
QybpssF/B0lj9wVxUU4pT5ntlWq88WPkPdtfv4mf8GTXL9BFZ0JHnl4QKJ6fHpE0j8Lem3zjHIYp
obxXztH1vlFdUb9KWZAz5zFKLCc+wIL8KdDbM6abdqKLX08FAyAifCmfZsjBEtW73oLugkD+69f5
L1ZB1xJoTXS6LwJzxo+ftYb3c3BCYZxt4DpImpeP2agBThp0LC7NQsT99QWXHfSHOxsEPXc1e67O
+MMzfr5i0UVmSlnfnq+UabsDARP6avkfC7hlr1vqQVoO7ugwCWF36AMh6KsRIPFTwqC7XlnI275Y
FRyUVGcFuLKjEgviFAKN6nj9iFp2DWdlJLF/age3Ok4Ibk5XvAsNBsLOJ3hPv35XvIOf3xbvhO+Z
Dp9Apkx77scPciaPmkiwKTpXPOacM6dZrlPI7feNlU/dvhziYQxSd0i7tWlrOfMV4Kjx1o/JZiRc
Wrf0YMKbG5ipOWz0onO3AwfYDhxMS+puaRDWzcnQDkEqWTO2L3IatedaK6JurTMfQPcQTbGN1xr/
3hoFFE9G2o6cmYoY70uWMoNk3FCe+7KLj15bEB1feNXdkIZuswaCoyOWJvzwIyycDCXClH/Wsxa2
LnVAvDKnea55fUP8ZcIi4tx0E+Bb7OcdNjrfLlApWGm96IHorSgQgBgiqlZHQMEcdjW4rla/9GWe
joCNXffJ98kYWtH1w6mGQ7MZVoUdyXnF2G2CUNGZ3u8w/aVHUB5ssf2sZo5eTd8LeTCbKdEOIVKh
kxn1MO3qIbxBtuQ/TeNg9IGL0FeetZEeLeLlrrTpwhCBHhTICeoHl/hpGWAsj8M1YS/+SxT3bLsZ
94g7LQBtB//Lpili8EmUBpCiwePz6irbfmuxoydB6bHaUAKyEA/Qgh/fGaKTS2r2OrTIBvDaMBcr
BcPJPSHhyXp2ZiM2vCX4uNfd+oYYgXS6JRWoOWkKMcg2mtDDE1GzxA2JKInvhszvPnvM4EgjMmMd
cSPDYQje0R2nISQrKO1R+devo67PH4H5JTfmknUExMH8Hf48xkHcfTsMy+HWXJKRiiUjqbI0e9Vc
c5OWBKWoX8KUsKKWa73n6wnisCt3MqrtdWEQvsSNVeg4lMJrLtO0RDR5ZDWJhmMb7ZKIFMJrltNQ
ei3BToSu07Rz0evrPjdAPlXuunDxO6PynGhT0hARtg+QMCM5ZTTtOiDmRoN9ARhxcpjxZ4Zff8Qn
7Fi83CwtSfVqpoJjm74UPzNk9CrL+ILIEK2OGKEohljBxRvZYgQaIMzGEF1EYf6sICgPqys6tJgm
dBeD67Ou+Ngod++k/Ngz2ExFSWZ4gJMOAZ0E9RA4xsyXmqSVxmiUyeboj9xe5ZXsji/+VSYiOveu
N3fBTNAh+KMRNVKiAyrtco/VqBjtN2Dj/suIQv1LO8fi4PQOC49gHXJF4W8KGTct0pwYbhKSeH49
AyNeHCeO6khZB+x/wYFmsAyOWQngBf308peq3D91EKkIDMebQgdB+EhkjAWFsopmBR9tSCh8QAnz
L2Y3g/zn2Xw40lyiD8GI8Dck/u+7nohXPwBA452iBp6M75JwbdoOm3oCoPvhukZSw3mn0GYTddMG
mnvltV9gGfJR+lIYl7btFzXL8mqLvoeiaDVIASvKThpYdjI9IN/gjxl8VbqNtJT3UTQYd/0MzHUQ
VIaTORqXgWn15gp76xOOG1aempcr0z7u6Kqtp6V6nEyo+pyeeVM8klwpo6f2BVSsekyXP70D3aKU
6lPPBvvtSjBmdtJ+qXMp940fNa9pBnMzUIAOHq+FwkzrgqZYmjtvpqK+T8n4fJUNL0ZBoPkiLCw/
QUI5dKgaTb9DZKURIRGS3kmMVHXiNuK7M5dXW1YNEOgWft0V3K+nOkV4tZD9bCOrX1Hgs5tPmQl9
MzR9qvQrUHaonAmHeitB0Q38DKCzaoTf32iEPwTXAqdfSpWMfMMv74cfa9mTp9QHgQa1ja6x0LKG
oTB6SHELzQvWYmEL1GjY+XZsO7zA2lQkAHgaQWCbujDC33Mtpv9TXh8hgzaL2g5KLmUQO0+3luPZ
E2P7hTA1vqM69Cju+Ec/WhJBSmGztlXLUQWZGJPcyaAw0IEZOnzTd2VruQfeTnW0BqJWkwkbBkFb
Oa92eEcgs+N2y+1pl7lxp9PIRNElen5zOlCuCrg//S1kOy3eFxjkqdIceN5ogWaP6DP+czJRWyG5
ERmfWYcA4oVJkXtJM5pLm67Rk51l+twjgEPsN6TefKaKkSpHgIUfnOWWeoSQzKeSZ4l/chjyH5gw
8MA5y+WLEWZZujz1eWfAZTXoLV3xaZT7zR6hKd8qaihvnbOR8zmMlKB+mYQv19ARRWrFm1z41Zme
k7mB3R3GWGTzxEvZ8kqud6KAatEeyZxY7g1q9I0hcxYfBjBR++Aj7SJNFgk/StNGsDSZiNv3hTT8
l6SblY/scNbazezQV0Y6gOBiZY5R8QR10H6z0tS4mNoSN+KnHEOE8ozLaEk+ZMucDJICw9TPV1Pi
169OVPOgN8aoIPZz37ITUSO3DiuQrJjRXw+8JHFB5TQsHtGII2rC0q2vRo60l77hXzJt4Gvplipt
RkKav1eM121zmnXuqHphfVpezHufabOeiEhAU9GbGPv7npPMQraR9aD8dToaKNrk8nJih3eRJYBZ
677jeS1jBIboJdSjPk9WuHat2dr2bW7gP2kjlqMk4+FCQs3qGLcSTWTMLU8eXBYujNEQNuA4uKhh
Ehtuju33uf2o5Ih+sBwFSDpN6vabUMvKwt/2X0pFlEcO6f+QNZVGXqnvjfkN+YX8NAmYZvNk6ObI
LRJmfNDzcl8l6XXtUwA9d1VksMhTikTLkVx0nFfignvi+gG8r0XLwZ2AMNaFZWGV0RJCcr13w0ix
rV059spNpt/BVobn6/0JlS/cpTQCdkPZiOzW7T1uEU/v5V7Y2XATR5P0/rghCmzN32oX51VQyEHu
tSU2M59IToqQcl+ud8V7LEhGs/nOEbCfjaaEvGsv3YasXaSGTlka5aqzS1Yi/IoauguTJoS0U9ib
yfKGtHGJ3UDUmAdSgDDaTRRCIAWxPNwZopZ7bjnjYoMwHNcoG3iysFKyw7gmaFc4ehBA8FW/WFZi
3DNnn8+c1Lmp30Gy3ciifV0BBdTHYl2FLh92F2rL9t2lfEqWO/LYLBsQVp3Imka4TR2LQhVJgo8a
zSM6pYRpPHPDdTxmVjNx3QhbxmMxYdlbgTrzX3w1UfgR+kKXZRo87m6TCLl1KqRaXMRaPT8NKAcV
dKmhjO+NNkVNWrKM3skrx9r2Oq4QJRV3u26EM0xKu6cIibTMf8GQBH2jVsv7df3xQfSm+9R7qrgH
l/o51kItwJ7e7pFREqcKhuI4EmLyLbLaiplrg+XL4UjNtBXlk6XS6TFNanakKRnngEDyzqdCmZyX
LAXiaCc1q1xlj7PaMQwBngu6fCA9scLQORBOl9R1emuJ1jBwKtvFgZO92pdGjQaXjPPyNqzoX/sq
p15wFsoloCbuMNmanUdwTNvpN82y+N9gDKYR6ccxB22YEJxg8jI/aJVJF4YuG+kTOeaFpyhlcB/I
ouZ/G9/gQ7JsmDR0ABF+WSMLjlwW/2agximWkq6JPcCh0DF2BE9qQd+MPDMud8E182a0fB5VP27g
heqSlxciHXrJzIr6gAk2r1RdN5MwZt2eCZzOvlbUmOwufu1vmAgiB9bS8CX0ltSE68Ew0qOyvsnz
lKmf7FjTKke54ZF+mty7JPecEiRlh7H2jbtI2f6LoXXtF3OGEeyQ53rgDMb3Wjom+6dEvrrvi4jV
iqGkeVkmGOi4WCL9NGNxZGBmba6AacBJLOp16HsnDLpJsYYhwBqtRI2eS42rCgfem2x4hLqcmycJ
tQwwvc04YVmZ57liB+JsF+9NO06+isEBmGnXPU9cpwF0hRDmnxAzLxVGQ49EY2custITB9edMWBy
YFPdvuV8g/qul7uqa0n7FabpcVbp7DcQncYFCQMtO9tnVaLPw0fipuT0wLs0OUkUDhuLM0zOJaZj
vZ4bhNa1rXge5mhZDq4ls41gzEGgSxBQWehbZAeut3Gmztxy5fgSSwLHFRgBMpCn5LnuowyhAcKC
DYNGEE9siL2Lx6HQTSyKtfYgNadSAeV06aHtYrqLQ0/73NeW/YWcmPkrlrQBLJdqKbfHnIBVZzLp
XLT6yaAo2+U0Vz6CzHbkug9DpIVNU6bNBgk3+EFLJXeJS5JBlDrJh6Luoidm0gM5agXj4qy19R0M
h+nOt+rwGY5M9rlqJn6TXULMolJGeEguucaJNdejEdBvp6NWxKHmvF7bCv+Z8PzthMdaQu/+ZxnX
C/4/8gnevhfsgvRcfuhPBZe94Dz5V4u6x1tGOf+Y73jWb3BNhEsvBGKazZP4jyEPkl3BLIheDlId
hi86Peg/JbvOb/w2AN5ks3imaTrOvzPkYYz5Q8OIF8XlLWJsrn10hiA/NYwWrSFiisjYe95U5uNq
qLxA0kyhTzA1p2S0NqoMP02lB/WOhIr4We8hBwmsDsckjvo70uohLsrB2mKrNEKi92zvIZ6i+gjM
K79U5YLTps16aMIOPWiooAj1zZuO8FEma8Bl0TNu4/LlmgtYF0stN3BY+WIvYYDVUoCJibZcqTeU
M2o5ilk1SDbEZsJ/6ZxK+5opVz2jOSjU1yWnx01vEugEd3HlbmTREtql0iPQ3trbOUNYUpWKqEtX
kdaLu74zDZifcaVdNAGPj05EOWzqJdrLZZSK9j0hj5uyQd0ZUuEnyWLvU57lnnlsu8HjY0FDvzcA
bJzSmrZPnznNwqizKshm42hvoUuAdmmz30Uxl8cIlwjN3pmIbymyjzJtSyrxUKw1hN1Uddb4cj2L
0ugxooNoGR2gPqsfQp8VFO8FR3ldDdpr1+bJum+Veo51QruyhLMnopShcV8Y0gxd4DqKE8wsl7Q2
lYY0fsNrLhrT9c68bwAsNVsNQepFNhCU+1owqUBkgXUvooOJwty4vMehgWvhs7iGyfmZzTJ/PTW/
s/3zeukKdFZOjS0ratEWSBetr66lFrJqIm82nj1wBvdAuBYUuw37zxVy/37uuP7xnTIe1sy7V4Dm
lpLvmpFoW1OGgmiJGzJhhBUBHdrwJQWLuQChaBx0g7getiL439dN8j1nsOyooxkHwUyWHmIxbk2a
Baax9DeKJepnRHACGLvzOR7E7Du1ytlbROdJdGKqnTlVLS2EaYkqQXy2gKPFzBtCLszvaSTxk92C
9CbRYqnbRxDQENA5/SPHHUJQ71eOexQOlI42MA1MWsrNxdojo968C4d8CdrrQj06dPWS9RJVnLCv
B78EaxDOsPfjQNVwis7TlJNSRXpaO6yYO3E9gYmeisNZ3jw9IAqv+RryJ8fF/njdEwXypoOC4cPR
p8WY6US9xmG95k2EmO8fvGRwTtcrEjbGsIzzMmju3ODebIYlhvkakzfKjLoZRwFEcDGacLGlNMSb
Pk0cYa/9eUenP0+9QJ+LAQf9lSS1xTlKyZTJrCauDomVyHYTOj3FSWMm/P7Igs6zo6FGswAY0gfR
pZP2cn2VXj730R7qNjpyxqS8WLt2OG9rpmXc+TLHxJhnLRV36yw2pqwYwLV349JkAhC/BIte204c
4/X2rpt8jscOjfhJVvyzPyX0bQAkUeWTEJHssupazpP5s3snwV97TIIoxWmbNHX+bSatzyFDXeNa
pWHStmbf94pd1cP1ObpGochYrDOFpyHrRuhl5rxvZ2d81EeacEPKUM7iTrMCveo5LqIPx+DmCx8o
v9cHVW1jT7RNrRlWrdn6m74oI1qJsnXvcJ6Gx9TncECBQ9b2oual0TSBfIH1Xb92om/DLc4+9TRw
F+/S0Su2M5KAQB8iG6dU135OMc2DmWXTecn9XD15jgaLyJTc2KYcJW+GD+Dk6ELj3RUZSNq5Iowq
4OyTW3j0yaWi1geGvlcoivcjk/vPTU0tuwECTUFJ3UsFbdJyPUQY5A9gR/l8pyXfSrouK0iPeYAL
FuP9aNgC+Bu0Z5g/1oiwL0TRWUhRH6h/rB1I0zgOJDvGeTkSPALTAuI3ZDidVm4Wm8/0utytNsrp
q3AL6yaUXbJPB8/4ktvu/OJFTIC3hGmlp0Y6yVeLkOwLFMzpUBdlsZnIoQ6qRHum5JcvsSlaZF1Z
VxET5xH3SmG+MmHnnwxVjvw7VW51mP6bMtLnr0xRMp6AMW+PaHNd5J5gvcSqmEPrdYKtc+zwrqLl
M13j0M8yuy0W3hbtWEm/WnUmsxWOCic7aohuAEmANjcWm9mTQ05kXzPdlJ3y7vJRezQKUjg2OtIO
GWTe0EJrzFjNz7Ow4sOg+7tucNR2Hix0/01W3459WWHR68OHcpCsJpO7KhOt7h+NsvxoUQqC9vPb
OdrR+rJOdVbq5nNImOoLjlr5lI/iIbaH5pF40Gg1Rq3xGBqG+1S6kIXyXnXefcM8eE/QVr3RQWd/
jMxRHUXoXWaUgR/6djJ3lbIrSW4aFCmejxqT5oDphgd/3DM+ooVYmw9ti0jXgUyLAkuPddhAcw4E
DbnvuY2rilanq2/yVBpgGC2pOCx2cb3BCYy7JA7j8VNYqyJHxwVDZ6vT5S32U0N7JNAMGECD1VSB
p/TuAlsI6j2gE8jIiaXf96noV4Wu1Qf6+NzVpD98UmzvxzHv+7vO1D+N0mtuQX1OpM+PqnZgB4Xd
qUX/tx4IjnuafA12Fe2yc2Y43Tf8s/LTRLOqeVOdng/nBIRhdOzkjHmD/lCAyu8jw6nwzNk0hDKR
IYb3DHUaOkiW8FqYPTnypsdKeY+6FQWgaUXTasJhm3cjXdc5gb5hT+Y5Tbrh1UuccB0xMHvgBGnf
q36MYPuUMagkhpr1nauF2a0eNma5jntdO+PRtdeu6McNH5eLKtlRN3VblJ+SvhOBXdXPwKj0m0yX
Lx1b4gY2hr2mnfBqmNEhHdP2pE22+DiOkQUHJWP2RWirsYGXGh/bSET3Ftyh296Ve68fu1Xmmhzs
dQNLOnGhSpzGGFLdAO4vMGM61+uoNvuOzU+jwcOtoifxqRi9as8J9EOYCncV5QRtS5KO6YN12dpB
zr3GDMp9YNZiEyuAVpHlM2OMUMaRG80Wvl1ccWplmrV19iLhPNBk6Z4qKXo2+nKoeD9xF2Sz2mpu
N9xWMrNXnO6eHb0h7FtqydqwVB1E5WRjqi6KJ46LkDxSBmTkiBrJWtFNbzdosXHOdo4NKquN44dC
SWubWfp00aUcjlNrLbZ4fnBwouqWFWjYJ6pFqt8V/tnqAK/XZc/kszNFfbSKGRCrXeRDMJXtuOmr
MgHvAd70psdrewburK9lCIYX0+2pyqLpWW/zECB3ARWqjz9ipQ4D2za8cBWh9n0ear9Zua3C+AQ3
88apC7VXemSuhB97W6Y8fA94qkdnVRS6PwceCia5nbIYloNTdFkAFA7yHpGK1TGPmd42hE/s6lF4
L7XPGx9qJZ/CtHK3rWrClKxZY9x7KYJxhPkZClg6IEoaj3HoEG0q01is5ynCzysmYTEKnvqjkqLa
MnlSFtRjX926hYppv7HeQIzvnW+gCsdNkjn2vI/9Lv8MdK3ZL6Exm3wpreqiRdM4QNeZBdG0AfpP
Z5NoTb1JiZANvN7rb8faAFk15V2A2ntYZ65rHrO0GO6YidTWM/tbdkvWrIW5sPBV8ZB2Cd26zK4e
+0JFzmPuaxZ54iR9r4YupSygGft7Zph6tPXpPfIA6dSCmWNk9zQSnqIhVyfUle2G0SyctxRP17ml
DLiFBVGz8k5W9NEthrJazxZqVdiwr1FvVI9zOKY108B4S4zUdLKBDd01ZdxIJJmNht3Q7m+sKu+O
ymimHZHo6sGwu/YSj8VNMzbH2pvVugFLjFS1aj8DANB3iMPkjTHYITNS74VCbdy6rVwPrhTndJjA
0OIGy8hlVkWU3xBuRipI4s8zhAgh6zSo8rICFm4682Nv6fXvKitoWrDk5cwIyoJmX7kggaxwPmU9
CPHP06DaBw3C6r0WzzLZRHVi9797XX2p+6nMXIzpvQjNXaGxuB1C5eya2HIfKyP/AJRHxccyb9yQ
XGj9rRsX5LdNIZd43AugkRMc0HMKLN8jBMd9XNDW+oek4E9yJKehDB+IIyafh0QHJgkBGQQfGGdW
gbCkF7kPkVk3D+x+h65gBx3/Rhe4HHz/KX2yEVi6i8CSyc7iCHpXWnwn/8kolkKn1au9PS2R0gQl
cJDtDVoth+9aBg/vv/K/yr54qGDEtf/9f36UbPxxId8R7AgkTyKt/1Gy4UmK+YZ07f11csQ5lQFO
d82a4WsgIy5ZxgsR9kUYaiy4772dz+r/Rl+r/9XVF2kXyD+0N6T0/aw/rElXB4Wsqr1Ma/PijNDy
EwQklBIkE5A1wVWdzqUefG+6//qtGz/qy5b3jmEel5CPy8jy//Lex9TWwiqU1R4YAOeDYQQ8eetm
DXPNtOUEBS6WN3+d13ZRTbmiy7LnDFBGbr4ntsG4/PoF/ahDWl4P8lwLQS6WO+xzP38XkT/2kxkt
bVgp6cBatB/sJDYvM9KKLz4wu92vr2f/KENaLigQ89mmsFwd9v/PYj4c0BPBfW21Lwv5/9g7k+24
rbTLvkq9ALTQN9MAED27IEWRnGCJlIi+uegugKevjbD9p636M12e50S2l0UyGAFcfM05+7BdT+jX
CIq2vgNgQDSp18MHOQSmeRuP7mAc8NAYEeQKMFflTWZl5JtfA3JtMLPtHSsXJuOKjXSUZALveUx6
pKx5TdVvQoujViez7Icaq4bHFMfsl0fdVliAionteDoM9BbQ2r/X1ij7xw5yUbdlW65BVa2IWjPf
cEs0Of6NiS49JnaJBi+mAc3XAHqAYChBIBn+4JyoPgmIwhDrxbRxvej4+1cJr1qa04QZYXJICCip
1zYOLMIH1opEiHtMsgGUrBvBmb/Y3pl1Q8QWggF7CjtSdF+vA5DrFPj6Ifx3vPk3402u8VUP+O/H
m6efVT985POfx5u/f9Hv4013pVJ5CLY9JlTMOP813PS+WGjQeHJcY1GvuuZ/8QgQpyFd/V+Hm5gg
1mMIabKNMu8fDTe1X49wPK7EOayjVcz6hCP8oipk5pm07oKfe9SiHpMqaK0HmqNla0jM9alwvOOo
vmeKnA6NMHHgZbXrXSiR+z0Y33FnCE3s1B68yd8pWXUGuH95uriMnLixXVW3dea8+i+H/tRZs5Xr
rn1wRqup7/D9q3fuYg+8BuR1yJOG+jHVTMUM05ZkN8rhDRmCnV8S6RH9cFmRPnS4WUUbNrQRzjf8
6/HtnAjZ+4StaK9lAhGxBU3dLDSOtoJwwMp0lVLCcjslMMkSdPcyp8Y21RwtHntSVtJTUJtO3n5N
5jFeD3+SdpDpFAKMbMdKwnQ6OgQlr7yj2w5aSCBTFk4txj+gUy0iv6Gx7h3eW5p2vC1GOgCKjxA9
IKjE7PZekiVwISGHEgTrJOUIaTgqiq6cLc52jPSkOPZURPk2vZYyGIzMh0rQ1a11TtVGz1MUKzuw
Y+1RxJm2Gwaj+0jVpL3zSvDcYMdOWlwfm9runpxrPcWSded0Q3/C3jdiQhtxTToLJVgBavtWmMZ8
rijQlJT58CZZqzaF8g28EIMn9jeUdHmRvBClQaGnDpa8UeJaeYC5SCHoJHMXynTkRHOWR3WIwdLM
A4J9lkXOppO2Fm/dXDHfW2SOG69Jus3E0J9MRUNN7Yvq5s0F5IXhl5Fb3lvj4lCxGq2W30BC6Iyv
WYzkcSLQ6G5ZRGjOkb4VXiGfZpVGqEog/k0Ax1gxldW2oXfPfa21iZPEH74mZ2h7UAxN6CyesjHQ
RITQ3OqDufTS10RsP/CuixOyihbXYqEeY3wlR0+z3SPbNaBYUaUWL02vdWgt6uxTQBiz/ByL2qPo
0gXgtj6djVF1fsROYm+hTIqQfBxmqDrz52IeW0QoNWYR3ndzuwjSJzZN3iTfcy57NCHt5PdcaUwo
Y2Zmzihvqf7GkyW7ISwQm+9MkSCrUaBhEldt8Av1BtE+ZQttYtE3cZsmXNJt6URb7HvdjDfNtF9w
P5u+MhUKoB5vQHEhte96nKG7xHH2UwcucYOEi2HsxCPebEy0sHQA9mtH8w5U20m0g35l4NTSgIez
XNk445WTA8EJJ6B+5eeQl8RAkMfoHBRXwo69wnYssiYdIEYrgocu6eQ1FgzkiffxMF5pPSX5xWfE
ptUJni/vHuojFOVjFmaYxAgc1K1sU7mR+QH4kh4uXbFAi2yqs1cgAiI1SBAKugKEjBUlhMUWqhCN
H4ShuFhpQ+hE6L71FULksCK0dkjw7EPet1+9RC7vzrhMYSQ78+CtKKP0SjVqVsARJ6F8Ha/Uo8a1
ISCVVxpSfiUjxXKlJNUrMKmKHG8ILLFylOorU8lY8UokcMh6UyKih3h5JTChu0QqC1VqPNRXRlN3
5TVlK7rJulKcxhXo1BWmfLCpWrrNciU+0SYXd8z4m53U3QSG05UO1VIcAlhboVE2x8EJr3eBaCIq
ymfUouKSDkbPNAkt0w0RPeKsCKKHEesI9Y5Oo35yal1hwDCkZgBsTJxtrlEvbLU5OQIya2/geCT3
qS7zr6grqifYIRqbbnziZQN+ieOZw9fq8vwji8m62KSMqMmrgwJzj+wWrTJwf2A2kxDeRTekm4aO
WsZ8KA1jP/h9pfezXbDAs1KQ0PgwdcIfGy9aP5K6VTcBUi2l3cRQ6faqnkGdhllmnhKsTltHju0j
7r4FeaNiqffcUMohn8cO3d08ldq+a7v4nmzyhiJ57vPC11F1vtXkvmCsB51s7VpGoOsMPv+eCE9o
G0ubxpveLUeGwJq0EmCzLmT+fO4TEvR6JYcnAvZ6Zeyw2NZn74I3V26FY3dv+Mf5EbGnLmfmF+Ri
zkZ2aHNml0JasMqVZjpkTh69IADS+IOrjoOeuzw3oPbMao1dc1jwhXhqqQOktYRz1mKLQYQz62iP
1U4TR2+iLzzQ6A6nnrSp6+dGYlByKtVWSTaDwS85ak7YJfZHZqgykK6JjldMxnMKkP2QMVK494wE
1JpRfiAc8LgSrdy4m5TmnOGQRBCGb3Z2ow+IvgfPAf6Lm38iLqUEMqRWTdg0ZnaLYMHZmbXS8AXL
RGord7q5aUilue1dXLyKEjMqQiqxmT0JJNhVlbdM5uKhZV14Mi2BRLLDMPOK4nj8GA3GyLlhOUEL
Znq3FiaoIfP6g8vUQoM3OylnB8J8NwQDl5y7egSFh8GpPRmumNiGGCgrfa3DxRoOqJXNQNIxGNuZ
2VYdQMZWn+2s76tQ2IJ1Y+/EeTh7FdhsJnh6FGS0FQsi3J44bDdx5HekiBDgmzwlYnZg5IGINMmf
qeH4uJLvipmNdwqJMpdZtR/zKbJ2WYYYOzTM1sEN2CXGDbG9NgNUKq+7KK/MAzVW/TbXUb/tBwXh
VK/yeUXIzGvulqx6M6C98z3T8YeuVXmoYvhYn6JteeMKZt4d5xm3UTcvfryM+rih8NIByrl9xAXi
6Pl31hB0R5rNbFEzTF9mXnPM3EhxNtx2irkxyCpI/AEVUBUqtSgvMiHIol4jLUybcIvpmnNhd2vm
BUoPBS1fd6Hn42nNgv4msWp8arWl6+dUtzUr8KauY3yMFa5iJmfGABYJ2ojWyA2J2evd9UTD7nNR
vKNjdnKtMC29DQkR8EKMYEzjGEYteInXVA9vDfjor1kfTVqQkjCBJWCcl2XjWWho9DY4UUgJaa+J
IdQn7Tf9miMyXjNFwBtPWDHXpBGVayAKvTWABDvkSpUDviT2ueD9DKA3JBHPVpMCrC4M93GaCDSp
r9kmJpotrClITDYJopKdW9tFdsPuhT0WZ3t5m1Xu9NzqnrgAwnTeRORmu9qOW4a+xEZ+4DdQjm7t
iGqHdBhYurKq8zcJznt8FLDrdmnZaPekACblkWwxjxwJp/n0KtVMfQYn6oHVeqH6MCGVTWcMjD+n
gXlRf7LdWa/t36rs//Z1f9vXaauZ7T/0ddzc37u/dnXXL/m9q/PML7iRSQdd8S20cBrdyx+mZFX/
olqMbJgXufR3K4b4975utV/+S6TiMdrBPa+DmllnKf9EpKKZv4xl1sGUocJE1lDSQK75FV2DdMQt
sniyT6XerGsG29FIxNYg2gt/6BT0xKgWwdFDZC2NOrpFdaJZfkuCOikfS2+Y2mNRCxX4TNfZrJpC
ZWFQHe3daNBs6vER7oiDwKS5zROGQs6WUUqJhqRnsUiA2qw70vTNjnyHeIv4orTPoym6jxysRm+m
DqB/XXFovGwHSZvnERgj4oBIuPlRcRfAa0ufpLDNPA0ZC3wGkMo7XUOYfa4mrbAYKfNoQ4bJImFf
0EuJe5rA/LEVkffaFYvBfrQTg+azgsiakw1hLApxCL0oKJFqfgSx9uHkFWSl8exTSSidWX0adequ
hAT7VTgOIbxeLd/S0czuFwtXVz3MJMW2Cbd2NupTv6mNRIE9xvNuly9lcciGInmzO0u86J2hQ46s
U++j9tyPYppvXYRm5Gzk5Xzgj+hmHGzjLrVgi6C/0WCIGthvDLXk7xieeBiyKiGta57VoJfxiIqh
QXK3qQf8YlSuoPrYEo97rLTlPULj7pn0M/ju7QxUY3HmB4/6/KggLCf6LGVfiyBQSfeI+9MfXA/W
Q5aPIzHslHl3SVkRPmTZ2CHqSTtLCsSnZHHS3eIOjEsXIhXGKSbVzHR7/cYE2PtNIcXX3Nj4cO5q
Mx4C4Cw1gHvSYHC6LiShWqDtmXLT3+rVAPZ41DdSiSamCOCiCjOb6nWrubwpc9ls3bRQdiIVy8Ek
pe2DQsc50JA3j4s6R7eDIupzDUSk3JmLMrPbW+xR07bTiDAHV9If/4QKYY7JjWLpBDD7qQo6X6DO
8MyqPWYNPVN1LKNOFnXg9JHIvK3eKhdX0VwwyiMba7mEhBhq6sd/J2X/Pzw3lj8qw6V/f6LuftYo
Af+iA/z9a/4YlKlfGLBrZI6pOmN+cxX7/X6kutYXnNwcqQ74AU6uNTHtj1EZA7U/jlT1C9UhWT5o
Ba/4tn9yorqrgPAv8yemduSpEYNmc4hjrVrn0n/abnh6TadZu8XecONXmXPI9V1eh7ajvlSK/UjQ
y74ilfbFLTWCk9giDQ6n2jRiuURQuygEEhmS2x+Q8LKpaCQIKckLug21CRxFVH4/eu3nHI3AuRPH
BYvFaafERfMGQlS9KDqL4QW4IZwXJOWNm6bbCBZMOMTOBRCoey+XFLpkX54qmdKljySJGFKIsFN0
PZjZZh3VvgVtXd7Nnc6utzc5yYrpgIRmeQB+awW1Ix1fI/fmSU+9nI5uig5JyjqBmK4HCQd41/Xx
N9vklNKlLHbsQpObXk21U2bwmlS1Su81u2tDS7HFPSC+0EyL52Ga6UEmbD3CtvalM35H4MM8yxhl
gKhlek+R5Z5yaSI795Ya542wd1Yn1bClct7Jal4rymIKC8P40WfsSdHmRwErUYSCzvBdhz3hQ18+
Zl5eEvGAuj9bsEksyO5DPtWNTJzqUopu2xfzdqmVu2jt8DhYpn1jwAGanFq7eJhoX8gBar4B7tyW
TARge5aXHIf/OS0Y3m3g2+QM84fipqXslKHujqovEMe8DEudPuQGYkOjI1OLTGHU4U1MJyoMJXpk
nGmdzHyGMayUFrKv3hbnKGnSW6jy8iXycB2yZvKep9LIK3xlA4/qGlFQMiKz7iSaITEU7oMjgVyx
pmWpU+ijte8Nt3l10syxV39y8VwBFjwh+yfUGuHArVmhgSQOaHUJxGrTnh2hu0GTGgguUk8fNMZ3
QqwKgurYdrjdkTSp1VEoCzw2QcqJYKCSSwJF6jK9VfGnntbky62OsufN0RHBBUwX0WPqmKoyBF+P
rhGVKCrS+lFjh3Jr2LgkTHqOczxN2VvTrCmqGDfXyGu069s1Ku83R9JsjSnS0px0ooEdVchjnc+P
dm1vIBliRct4M7gqL4VqFM8zQWXvLdaNg2IYA8lJXc+72tb8nQQzJG+gwjNrRhtIpoT2NKLUOk49
3xLLA+G1ahXP93rMpWkN0UziaTfyy4s5ni/M9XiNZY2/iqyB+tTVlp37BjRrNK4F31AjZ1SweU+r
cB5LclJXKEDC/bdLCWt0NtNEkniEbXElU5Oa1miEjs3CxP6I3HSnDUbzE+kfnoihbu6uryyLssaF
fbf6Lgpddx7iteFPrZYQQCNK3AdMQJjkWW99FozijjDVh6cuM6WPdN5GM7X+4r1Rzpd5sPqvzgQ3
j1D6TD9YSJO7wIXUHqpeNyJ8M7O365WWWasVZom9kVxSxmindAJkgPK5vpMNfpENrs3BtxZRPJue
1L/Jip457EvTeWgtnBb16tdCxVsHqHPIT6drMffNyIeK2bs6Kki+ULtFstmi7ux/9E5C9Jpa23eU
vvMJQZt+oc11L1IoZZhwReabxbOiNzKVBUEAJek9VTTxjUaXn+iwN98WcaI8gtghwYZh3KMgewEp
HPu666dVypLxf7xKLbs8qnqfYZHr1xnv3Aw+4ayRHxdt7Gvuox3z7QdQfD6xwlz1C3+krvvqtiCr
dFHDcsiWW9JvbkfAyyB9nkaBLmu06rcKBj87QTgB7o3eD3eqjO+TUUVp2eOCzNpPS3onj4n8pleQ
eenOZeqMrTEmu95enuO2oxNXJ+R+iGE2TWSFGLg2ejOjy9Kr+tLzHCPS26iHnZZq9sVssq/Q3FcT
B2d4rrkx8LaGoYZTmX5azrcpdjw5ZUEX1UejcqJ7rCXTnYa5bevW8cw80LWTnV3nq5ZzNMO5yREs
Ib7ajyPs4N7NRRIorfYD7rwPy/+nQBl0EtTeJ4j7XVjpJSFvuvXRaqAQKBzRxhckug/G3TobflVi
/aVT3A/ADCUTya7ckt/Ub8oZUbhSGjNDlAWIm8780G9su35kQWH6YKmXH+Vo+Trq8Y21JN226cmZ
y4bm6Dn5zsjYPVnWwgdMsMR2EmuWh5zzMxKTr0xbyUuE6phPc3lQXd3YSw7hQHWHhtkxQjLVG47E
LTZbpa5fBXvbzVTV6nnOVefYcuHvaOpBHJB6rWola3pUYoM2fxpzQz616/xMdSjYJnC1N8dWyK3M
8yem+tn3eVYMpGAA1VJDuL46IOmJOq8/ml5kQktANBJMxsiaPVvAiFks8v2lDuAhP4qy+4EgNQpX
p9ftlLSyCQ3q+t6vep2FTkVeScgIpzpDebylGs0fuKyAaBAHfG8ssxlKHQmjX5LlAT82bwJ6K5Sw
mt787Cw9D5dSP+A+z5GRN98HYOHw+Tqsmtr4okYL0PCapz3KGGun2MMHTJFXpgg7dRbRV6k1pFMb
+cjETOZ+bVrKTWtaX6O5IoGe2xAIcxW/oBNmrd0ZQa+p7pm8qjikSHB/mI41Xgio1L7mmOKpIaDg
+p1pz0fZR9LCm8D+24/H7GuGeJq8TbP82cG7/tm3bXH0WEisXn0woCPMT57pcsty4ohPFhfW0qu3
DvKqB8M0CJNNBJXVikOQTeveNmMj3yp1Lt6krhm3SLkAKFBhbVC1LgSa0c5tyj4dHJ9sHmAOeel6
G3vK4vM49bl27DBUMtZBg3zL/GbYujjrVW6JGJPEpNzZGhyLHOOd4EME5xi1sYI2IBvODl4ErpiK
IVstrGbVCjA+s6ahvq1dzTmaVgnRW1hlGHWC8DqR9heJVD0LF1I1MWp6lXLbx651oFLId5paizCd
kN0C465R87XTZ1Xq+p0GI+SrbFNJ1JkjvtkM6QkdmasgXkidkQ7B6IrZYPxyoKaWVGHlOCpHteYA
Q/Al9nVkrSldfeZn0RxtaxDnvKyCUHOzeAd84W7I0JB3OTr5mzaq2i28gXZHYPfoDyw6fWqGm6nO
tqai7FAj23BvltesbZnAoy2DtChFi3Mu12BmdsW2NNXeR0Zo7iCh3UxpMu/alWaFGxarS9GN90tO
jZePdceTa3TvmEUUjyLrUMyBOH81eu+WAXz3U15bNyxoW6+xiQcsSA5VDMEEsk1xcbSktqoYJzZY
QFk9A+GsHCzEjUeMTqdK69lopt0kpzgg5fBxxsaz5nJom95lNjdX2s6WmMEKrQ3ZlcQ/BQtPg7y4
zShqNLLYg9n7TdMxZcniD1kXHaSIzmks2MNaqEaZ8B3mxZ5OUYZNow8yJcm1kLDzi5dzumonZ1Ds
dAyzhkR5RgOlzOIHw84E9POhA5bLL4y6e8V9xjwSYqGqGB/VeEZvjhxkOmCvwG1nUarkfhaXuRXO
hK4Hk9sQPmHhP8hgJxHWWQelnbIa7Aifmj+SHEA9TbkR1fqep+G3qTQfFBi127LyoGwidn2EFbmE
2rx0t3Fm1cQHWOZNby0vYjHScGnsC3xcxSeQqL9gQNEDIk/A4DiN9d5NKz5Wr5Z3jQSPG1k6yjbV
xp9tPOuhtPTxxmWgEJC3YB7Nie5nQ2DpvScL/SwdW1xiSpVQjwYjmBXnDZFFBBliyL7LPp7x5bWI
IauIjEiFjOI4Qz2Qo4HxxzHFSdi4OLSjpsCCYoINcr0nT+kn7JPmaTEotHGF/nB06PymKNtbRIh+
UZuIgPQuiPrUO84xQbhhpq1FP87r/l01Zf/Dya3sLGXVUcd35h73rnUAh/yojoPHaJZaRgnysc8P
yxK5bNsWc4bw1ioPDWy/b0WrFjddUn7QgDLir3UxMI3uF+uEeasO0ir5EGXJU18R5Q8HNQFnVtT3
26FKx22rsTugfLFDncXHBf8NtnNDuxjYQe7gGMcQO2HmH1USSAJnRgI+DZV8RuownERjVOelGMHS
iLkv7vJKsGWGuJC8s+gDAhtl6UQSU8KjQPWIcd7QGqIekMj3f7ixysGB50FjAxi73/rWwYBrlNX7
gqyAhVhkmFAzKofsw0GV1VNF0Y/fanFPZD3W6OYRFrnackjniEw/SZNVp0t+S9yjfAW4owW2IOZw
Y1UJCOYsY8ep88PvRExRglIEz1RFTuITsRorA6+vBYnVMPx5Di7EeGGVhitrdP2waUU3fiZdWe4d
A/cCxItmPykVzrUFlsocITk1unPesolq4ta9YD8d72O0YBcj8wBBE96ATpIwRCuuySuIjDTIPDc6
8sK+0vgBJvCSeqtkK8zVVuL2N0Thf+fofzNH59nOKObfD338uqp+fvTpx9D/eZb+25f9PvdxNGJZ
PGRImARt4y/+T8f44pDKggoKPrr2W5jLH6P065AduygRc7wI/uV/5kCm+gWFlI1KkQgATXe9fzRa
ZxX8yyDIxYBOoh6QCgQckEV/0UhZBIR5UCHGfV3FqxUyLUIEfB5+u/5ltvN3F/LZpqkJHqmGyfPz
zEbGMs350QUv46u9++SOLk7xos9vpqE4j0QCbxyFKkS0WJBUFuZONnqYPk0Wj0O1bE2jVAMRE4mC
dsHbNkBTfM8ePB9U1EMTjSqZYtyQGTqAUBMOC0ymMBslJtQv44nKYIZ04CzvXsbCw+qTwuNu6jXU
KHu3lUYNGM+Ti4otza/RRR+asX3RkND6izWu+XSWEpaR86xI9ZIZ2vvI/pSvbV6KOv2s497YTLWT
4qDUH8ixh6Zc8fvYzdSHaitebC0DhLIeRFLh16PU0/2J0OZgVBzUme4hJraEQom3Bic+OOoSa1WW
f+q5Qp6VzVtZuy1gNFpoZO68BWYef+VX4G0A+1ymHac8Q34k6LyGsTGVMIn0DgoNga+QIRq8bnHB
uWTzf3Pzgbq1x7PgHojadTepB4p60bFPxTNvQVMYpMX02vIQ18WDNxdjWHT8SCKhGKyYJMWQ+qSH
g+AF4aml51jir3lHWjpzKDfw6upzrkS9F0ar+xajhUDmiGMhHcYfUaFQgqD8YiTRh9fklg7aO7wR
giExUxKLohJByyOoewJ8kJ95PkT+NXCsWcjekS7vngGgPJCWc3A15el6kaQCxsHMaiUAIqIG2myw
8nQ5fVXvSbra6ONHRdWvWg9jyouKM4ZJBjuerZaR+lvH5XR0vF4Px2a9inr+Ljkdt2mnAfiuOz10
1gghOyIacdG5sIaibHzygW65nj8nLzc2us5LL2T6bqB1I/iO/8oiiyRFTakCED2d74w1X4OxgHYF
677uNMuNisiAFU37cv28y9jlOVVwWfWSgLU44ZJxPJz5tcAcjHe1OKpa/MlNzlVt83cxwDV4NbhU
yEdI/Vj089ci4T9tN3tHs8jnD6ENd0bOWIm3yzGdp3nhk6eU4+5yZHTEA7jcMBhsfM/pXvDNNb7t
8Am7AxeTy914fTMquNe+ZJxxQ2n3XtZSD6EsiCPFhYWnj4sWiyU5dJWnXcoua3y9kTxsW+J9jL5p
trRletgCUw/w7/GWqiOvIU7wx3XKtIsxsp/Jn0590S8EpCG78Wlw8JCT0lANSHKMiv85ySq/IaxH
DVgQqQGpTkVI5lAR4tH+xFyVPowJQfPr7UX1sOxVjVQ68MAujgligcg+RHpV8nHDM8uP2NOq3USM
bziyXAvG3K3962dLH2xAKqzOmL7XI4RLoGrI2zPAqfnXqxxC2bKtm9bbYXJCLFEW3hbFaBHgbWxw
vvK+r1c4t/hDin56Z8wcY97I/W0u3rK/fsz9ANW8hzXiTznx0mOmRd9xSCh7i4BDf1H4WdWgKXuo
kpxeVvqezvyL1PLPOOf1sfXkXKHA9kv6BR8jEhTBdqjOTqpOt9Zk7VyZvSvAxAmmIsIqymmOC4c7
YlhUZR9b3Kf1YmlMhRJvi8cMAVlJSaV0Hj8dJh5nb8kymMNBQ0mXTubOSwqSNJWJb6bJkaWmgfsN
kBKjL5agQu/ag7ThTDkVeJQpLdW9WltGqBCBQiCSxuEm+eiAUXg73MQPieG5O0La513Tc5ggqRt9
S/BrRyMvQQ5Iu7hF6n3pcoKVTmH8djbpHhF615t2TG0wfzGZWVqf3Fstl0RrmQ8oS+edTVLlxuqx
GOYZkeezmJptZ7NJzQmFIMFBJdTLNifypfNPDxgRqCHugOt7zeojD/KSb4llwwOzR9oEKZj0mK7F
EYg8h3xwJbrHvlwyngZw6kbiU6yCDCr5kJsez0XKeYKeL91qbfuBvscKKwVvJWKK57I26zBXkntF
DrdODVAACUp8nFNgMBsFyx/V4zCroZ7LWt1UE3OKYCmWtxwSFF5uKgI7hLrIvGxZ2uxdz+oJC1wG
dwHRy5MV50XQwWXNbvBXDcdUkr6xMVRSZzdRrLGKzFTYa0md9vcJbjh6d5D7sbNtWdFk4N56NQQv
hPuaxNNG820MR8cmGr4rlMA/OvRIZooxGZfdlH+6jPUXm1NiIQab41/u+4rQAq/MJ6/BeCMMv8la
7vnMRD4b8ygKdCxpNx5+ToUuu5Ldba4nrnMgW70r9z2DDuVljgkLTgbcUywHPKOn3S3YtYs5F+mt
Ndo6YQ16FSmXivSRY+LYT38qxe7/3lVDXWOCyTBsVlY2kvJfKMmYvPTFrNthD82K1n1JPtOch4tR
uU9Di+HZ6rnrzJQr/T//3F+kCkQW8XPNVflgw+gw1F/qKW820cz1zbDX5PWw4x40UhJPJQzKqck/
//NP+9U+cv1pjo3K3dQ81Vvl/H9e4y3w6swUoifGeS6QtRLw8kiBAQX19PqT/tsE/E0TYOBM+Y9d
wLefXf9//lcQzG9f+Ucj4FDt2/aa361ZOhM+vukfC2D9i22RyoEGzdN+T/r6oxFQv9gQitG+0B8Y
Ll3E/zQChvNFIxqLfERWMfgpyIL8B6nftvv/XErX3TMJkY6mQdi6kqT/tBGOZ1MWVRYnh650hlPt
VpyTld50J2MmLqcw0dRu8oHGHvcReIyYyJh0SoNi9YjmSavgYI4GTqDeax852RQebgXoQLcvdomn
rMkrq+0U37jYDlcz6rT6UkHqO2i6s1UKDSsU2bMHacaiLrbsYPQoOq3V5Yq07Vi5+YDabqa/jUs3
/qpVnRexx2gj2ofsxZPyWbvaZ82om78u/Yi4mhEUZgIF3clquI0l1lviGnDhEoMkQ6BueHMXJRIX
axYpTJFFa4JWdbDxIvNPoybrgmTK5L7FbH6zyLnasAFRvy2rGRjx6fxEEMuqweySe1J4bbHxlvU3
h1bBJIaBVpCuBmOboTIxjHIuH+PEsrbMSRpEP/xvZ7Unwyj7WuPh3sQu1mXXnLcuawdfEWodxLhR
yGBNzf4xB8BwH9Wa8RBdvdCE4eKLJj+RqMmC0zvAGeJtXIfFiN5gprYxywe85usQAvlSjeQGmZID
nMD4NuR5swdNfXZWi7Y2JHcxni2QarNqFgF1sk5WrTRZ0MaLee7xPEe47pB7uvbSb0iL3Hurz8Ps
Zhy0JFJqoTLqLRHCMw6RtqssPg9rOC+uvu8z9ZWgQisYVvN5HvXPUTWrRzKVv875bPoeauU3wpDm
o5Y0DtsWNwmsnMeD1lsBsq/40pmVUQUgtIsbNyvFbXH1wnvsD51NU7KHi4fOvs/ZTgcK+XCvURvp
D7Oos9CK7ek8L83P/uq4rxh1MjRO4WZhez9OsMXazCZAcjXrF6ttn2dUFAwVrjTN6F/iribVEqPC
Ibk6/uXV/T9dSQBtHHdvqhTDZ5qNwPjLxjqRSG48MvXPAoKRBiy/nbDRLpS8ZbIp2xvwK28Q14Zb
pdGVUJfqT7Mq39iEM0QurUqQ2AK6oEiBGMyFo3XU2TObPPDQT4sy1H42RkVoE040+MuVh6Be2QiR
jbLaLyop35KYtTeNE3hOpBKim2BuA1hg3qeHltOXYVp1o/qAjpTF1wploCZGVzxpc/QwwmyQlva6
dFhgkAi0OBzgOaklCdxUXR7EfdzLu3HlP+A6t79ZICHiqPmpMhQnSHnlRbRMQ/dWAVvvLimIg67g
bPhZYuv7mDPnwndAy2t0yW0nUtwnnsQ9AF4bbpqZAD6LO6nfdFd2hRtNbewPbfNaXtkW7Yq5aNVu
S+JSdD+uCIx2hWGQiA4WYwVkDJAyMKInh/xKz9AXAk73Q6SVHsbxOUN+TYsRph1oog3R3NZNZxFW
6hh1ckBvpoWi6SWlmaJQidnuN8LdZmvTL6dKdai1+y7Z5YRJER+Gcph+GPOFOuNLMpHCkXOdv0xA
i6iShDyRfkbJSYzZGoOBoboz803eZtYDYPI8pNemBJRJ6bs08X5GpNkxy40lqPFg7kbyw/yRbcmN
HC3JO0ATBAFftQ4WkKIbgBfKs4whPxSnQc3joKSpBxi9TgYnxSi3q0JwnvAsTUhv2k4/TEu0hGws
mlNhqfWNVhhEuFumMrUbUQud3eFA2sIhZ4nBSdWKB8NrDVwQLoFYNi1uYmmo9+ZmmXcRbl3H94o8
f13A323MySESzkT/wgEBGMulJh0HxESEX7RbZEcabqjxtlji+ROSLnmto+NsE3buxcZJmwGmVfeB
AFCsKV4QBhJ7DeHW1eEQlXMBxnjN5CuGNx4s9lb2BRpBrETcpRGR2Ju+kdKmF0/7D73iaRPSGHdn
ItG87RhrjzF4/L2hlOopVZ0GXTULk+L/sncm27EqaZZ+l5oTC4x+UBN3vJVc/VE3YUlHR/RggAEG
T18fWjcrIyKzojLnOYy495wruYPZ3+z9bd+oNhjZj72EuGlxwe4IdJu3FkDvo+hq82TOvkULQcaa
N6HdoFI3rzyFrI4bO9j30hRkb1vhla79DIJJ+RB7THv9PkHbI0MsQnGXfQ/whxv4HgG4GJRJNHxj
GVGjtiB/rQouKN1fZGr7riOB0Wi0mFEnOPMllQlIQFbq26KUxko/DSMEKdZ5Vi1Gp6G9Qg7R7kxi
hL/gr7CIxKICIr4EK2Qjal8GJz11S4gyXVWnxO2+oE8Pu6GYPquKrsGEmrwbBq4bq0tPTKKS4zBB
/MGBdoNH8kGROHVj481YBwfuPcr3at8ZLFjm/GEwe+N+SvM7zed6jrUreBvLm8Svlr32CnKGdZa4
5sYbe2/vLlAJnCJEAuOOgwLTqudfiIZQeg58rg84xRLvDFx6Hi4zg/5mB+XL6jYi0zZMMdOek3Tj
TBhZyPwKFpMxWCiXxyozQ+N16oWe8fEBQY8ylwkcPNTaXza6sMrS2fl4luejdLNH1++8PFow+dib
vigdkPagx7bQ1Zj0ED7HIMECzDM3RO9h71vaW4GGNI1od5YXWw76ZVVjnH2VW1dDW/eHdjYwWI6V
rz2UZcBvTa/AwVSVjDVJJVCk6pnspCpOTJx/3secB6gZGFmcofgMNB3Crx6CZcjOlVkxD7HdHdPk
aT8L4qBbMRhI0ib3rp+Ddj8FrbW32XfWm6rmeGVewAdUoNXfp2aSPGMIRGqXV3RWctVdhJXtHLNu
cUYGeeguJnRpuElZ5cH2dKR91UlCtXdKdHJtyueBkRI3l7l3e+62TTCnQb7tfSx8q+fxPPdWnURL
0I/D6YfsUaaFcTLa1qPwi0123wTyhLcW4jj2pGppsz2GwnCHg5bIiRRxf1SwDXzr3ZyoZJ2b+X2Q
du0DAPGpJ2JhzrYNFvNDn6Gk7UjaOS5WqgGbFBoLlDl3PsOLblYveN/CCGGCdV3lQeUiKtLzKys+
Z486mV1njL4rWxTrUkAeJEDAb972jT3CIzNYo2HjTHY2VtYbZ15BplRAbbmtsA2fnMwxXzCGIrmS
JsaRZMAKtZezQ0B2TwuNFokhOIf3siOY0rtqQusTeyxOJibp1SrMgF9RFtATNiFkwN2khpx9/eCK
rUIgI7eOl1a3LLKQrHtFOuyUm16ki4woREZ0PQ2+e/LSQM5bEpjc+77shmLXwyc/MK7odiFf2jkY
ehgnZe3MXzoO0veQmvsXM3v/KnbSGrnUPPrXvUlpFjEYSMILw1F7K2b/ldFz/zLHyOu8xHX2pbEk
W6Fd89T9mB371fdoM6+Ztn0AMjkjcIe7RISX8scrSfwjZOjM+uA8zRhAGBYYWSyW44/bkoRWnJdG
u7ow1Y8hU2HNnFeTJiZae+d6E9I/Mjx2BCyEBzAsuDH1OMLVxeo5r6bPfrV/knYLUWW1hDarOXT+
8YmKpnH21o97VFoSPsFqKcU1lZF7iM3U8DCcCibkX4RX6Wu52lGDdpGPclo9qpzn+Tc4wv4J30n5
mvy4WV3A9Wcwl/EZqpV5NmVM1tVqgDVXK6y9mmKn1R4rVqOswY5gY+Gg2c2rjbZbDbWuG4Nt+3HZ
Fqvhdlqtt3lpYMJd7bhyNeY2wNP2BjoXJdv8Nlvtu3imxpvch1DDITFGvIC8LP64xgJy8tkgMLfp
Srch1c/bzT/Im2Kl3zQrB6f4IeJk1ChlZbYUUPBy0h90DmGIUHRWns6omunL+4HsyJW3g7IKSem0
Unj+p///r0i/bSJaaJX/31vApz/6H700f/2Jv/r+0P6ba4YCpkjo4RlAEPZ/+37L9Oju0UDilKH9
/9ny/dX3297fnNDjH4Exddbunugz7gmV/u//Jdy/rbs/NOSmGay7xf8mI+FnEvZ3oBsLegPsmTWG
jh/I5r/1jzMk6kkDsUhjogwR3ctoAOjC7P87oLi5oZttd6nBhaGRYz34U3Dpezm+sslqH+mRH1uz
68/D7EE2Jgz84iBWPc2x7cWHsckZvtat8TH4q/3Na3iGnQCTNan0Iunvat9lv+M4qD6ACpDK4J8o
AQJxEzqL2fzqSy5ECstiaWxsiuwfLpxTZK9x3YMap7FhFl8hmo6LHIf5ktC2s8XvuvZXGdSKpY0P
0Mg6p6H2iO0Rcah2fmo6/Z7GREhSYNHMCk6gIkCzQglG5E7G+so6UxAKrtcE1h4iYqtxt8qBW3sI
hD+7pwGGOYKPYs78/CkmkoahhOUXYxulqHc+oAQFXysy248W0eu+3XWoEUYPyjVD/UfNtFdGih+h
PxS6EVfQeRi7DgSKIsFZl5aTwmq+J5QjH3dLkzOzRHTAtgHyj64zegqC9BSxszrYTfi33mZ0L3DN
k/SIzPgxoRbkyxryS4sE85iL6TlvwCzmik0OnVByBKaAcqGFS/XCXULC0DxmJz/Ql8bprtJpGF76
pEIxUfZ3NucKWTcjY+Ax8X4rHYNlQhyx5EixBMuUQtsnggOe9ahA4YdWfg4C5xMmfbez42J4xHTT
owY0qgNYnWfDpmcDYDcdej/192hED8QNPoxL9uyVAop2pq6Wvpk2YZHcLGnrIxBUbxyFRCA09bEg
viPyMxuza4VOaJbelZSmtSc2hSF4BRFRFM8SxXM0dIQnQAj9A8TeuxBsGN9NYeOhp8I7FA7oL3vS
HIp5KA7O6Pz0KLcitxk4jdC3iRsh3GQa02vU8d0lUKzJfBhRJ7/BpVDrxd0MRgIdoG+Dz2wQ4wHx
Z/YZpK0+626ed7J1jQdw/0xP8uRPjIbp1jXUI1pNVKH0NQdT4jmoM5kdSVfyNiRVextkzdw6tUu4
K6a8E+dCuu86Ee4TUlW2bmqE+PunP41bVCcwQU0Uc3ZsimSAl4pC+7OxEQyOLsavJAFAicOahWjD
MKav1dpdGGDlzLEkvLiHHCv0kwVGfEOazLNRxsiC4F9WvSS6XBkv7hybGxtp1jlt3XBrSCf7tge3
eydDlx08Rgv8DdCRxxbTAluO4roai+HK89Z1ywBbMbJxN3EJe7WNri2w3A0GADOJunykWZorbZCj
aw4P+OAn/7F0CnnnmaKqNy3d043EAgjjIEPf58d+TwrwkD/1zAy3yrSgWoLuE+d6SDpgwbbiv8aD
VSybeFK/B+JRQMeP4x1WbAvJFY8FsvDS2oB8mL9ayaG6S5h5nQeV1UehsBCC1+TRIjYcHa3etvy0
5DT3k/q22pbo3WSK5d7Tw5B+zznpW5tgCtHjOGYrpxvgMz0lLk+L2KRQlPfWSL+Z1mF1mLKAOKvW
YFaC2Ya6dDr5c+4dAPxzSmj2WY2JBtO1Ea0TSAzaSrb2DvVUeUCLjCclWF6x7obPNMr6pswNUq6L
F7FktKJkAEHbUGcEWc5Nbooiws6cXyFr/4r7oIsyIbNnEgqhVFCnZBfBCteCf7zY0WJV1l1bxb/a
UhQBmHw7vJZO2ZytUO2pAcdroKHywbFD47Fwev9DVG4WJUWIcLRat9hDkvIaT5pVcNzUej+Xs3nx
4hlBfcx+LVFKIflNmx1/T71vDJPty/rWFvT59xUQ0z1iUhyYbZkS6jzelamT7bK5P06WmRJhrJb1
LlkCcnO8+h4Oxxu7Y/fojFX4uxP9va+ddKI+p8K3A/XqzXm1yWD/7oQ9nhyyWaJisGy2spZU33Hj
OLvcUMYVboKUuepgRbVJzJJcy8k5CZI9qYOcB+iYsykobhfDHC9zFrJInQcf6ZvGqN3nvFq4LXbK
EQnTbJQsJoAKom5ylJpWd5hX0VVgq0s4cGotNn1uKBAOm0rXJ1U4LuOejvmuNT0MAfgSttTFrnEq
DDBDEx5bTXLG3IYnkj3A1VqaTA4vBL4nGZiahq227JDJEu+ZGuRVU8YMyQX1bZaHES3LHMEaCKNe
tafQAKbQGfJbt/6vKvOb3RJOw97sEdaSXUjkjMPeMq11ugenqs9EOH2NxXIpaaOuLDicmwWSw7YU
fn0rqEyuabaaHbLkfD9lyjwtrusdDaY7aG6AYIx1DZSRZeUGEyq+KPL9NgKe8K3beu8Ljkd4JvhB
00K9C4LTyIsAIWnBmSc+FKiInHPrmmegpwt00AAXxffgsa3VcnlP5EqlWELOsnx2Y0JCrBiRbM7R
z1jhE585jtJSdXfsxONtOlr9DRzLkcsdZoBnJm+N5X7Dy/zjqKzcly4Fw6idl6oboMEUfftcBvxV
C6YsOKFafXeDI5jJ50XkcIhu/H5K7wgez++xyslVmL9cj4XiY/CL96GKkZeMvF2cUuNLQDLa1lH2
I0BPZJ4J8t1cB5zrXlZ+CiTx20qQtjU4lYdK1afdC416jyujuhaWYA0xL7gI7PmzT+nzR+H5mwli
Ok6vAkpC2AbPvSkW5tt9s2rrsbxsUn/QNR+Y5MdH1pm/8doX6qIm1ptIKPmzLCceuyE+eWR7bI0y
TO4JLpruXBXnb37uPbqeh+WmTG4c0fRHG7Q/U+A0lzu8c3zQGOWcX+zQATK4HrZbolichcknOYY+
6NphnOZoaZGns74nqD1pxJdb69qNZr5nPCBWc0u2mjoyqvKPvnaD96nozbfB1L9zGavbxbTZGMG4
GI85yoFbt/LGnbXkuuZklQBO3RRbCpwWCBJsTLQ0q4c2CN2HCb63ueXUNCgxhESZ5PTld9/ZzNp4
UYGhLkju1uFb5x2ktFxeGfYW8A37cIHQj0wvIrTnUTKiW4UP10Fg5q89O7bPOkEKM6UwsXKCB7Zt
Yn+VzBgea4JVfluEvJC5hEET9ks2QAybGtw9WZHmQ6TdWf82y6CMZDP0j8vUtaeYw/MypkZ5CGvv
DtEuqlNf+dHIdaCPlrHkPM7e6H/FjNC2qej921C52YsrO+cCrMaFFDKVOzez5VY2ciF9AFzrroGQ
9dBB4SDVjY/iBt0JimIzZn3ks3ZmZNPhmozAds63NWbkQ2J1+T72J7W30BPuJD/XgVBt4wA/MK4O
rV9mL5xmxQtX3PBaTtp8LHIVH83cz06mO1Hxxq13xkoDLDszesxNszeVz4kgAuhqxPTM0ivtzizc
eSFSE2QOfIvwjP4PAUClLfbeTi0jb0zM3WL23b1atHoxGYN9QfQcj0HfhFdAOtStk6Tdr8Z2SV7w
e7j4kd0yRarWmAGqq+U57FSF+td1+wm5CCcsthpnwOEfSntdgsl53DHSUsUVy1YomgGM+V9TDFft
NSkMbBTkU3KzBoMT8iJ2uN7nzgPf7xSOd0O0Tvo2+pNnUKwMjyX5F1bUE7x3KWudvcXsZ/YdpC6H
0CBdnoYBuRHjvSTYOE6BTqVfZepmrNmj8K8eGdTqc1eFj4x6VmBlO3zWFYxYFlT53lNLctXVlKRl
PbZqo6qxemLKnqLx8MUBNVdxnRO4s59RsKBrY2IljQXhjttJdz9Z9XSPhKUjCmaJq1VxjPwpt4br
ql4Yyou8Pg6+Tu6EhBb5AJapa24xvWuIJok2WzyAAfpGigXY3OHMzHoYBJveL8rNDCcMhOd2ch4b
lXgFzr9hbgLYBMc8TCvsp/k8YorXq7S6z60d0ARSMtnocI7qoESg1Xv2UaWe+7ISqlC9TIn0j13B
u/gJhTSOTNKQkusMOTyQ5RmSAJr1BI+oGEaUPeicOH1U11yPypDHgcHfg24VvYDVGofFhYg/qtk4
t1MnT9iU82hQdnYNuDLbxmLwv6sOvbxZr+YM0kVUftCVfOqLMM7eWHwP2woL4EXxPrKWgfIfIXYK
/jSBTI7eUK2DH4Vfsc06/3nJce2CyVqcXdhDpYPUv3yYFNZXE5FmDCLLm8aX5oHw+OG8iFbdSyCm
r6l2IM9ANDgvEuuyqBwZuanFXNtC1LdLih7aghlTHbRFf9CgkgA75M2Ng+I/Qj3gYJIbQcBq5LZL
beUwdxnkVn07s2/o1G4o/ZMh6zFqaNwfVJKF+64wxYfraOdI0KXcxAUnU9nIgCVLkx6yhA1Z1xDq
bmeVx9fbp9MnApnxUArn1tZp+GXW3e0Kbdp0iuQjKcR8bK2ypZQakmtAvIHe4G2fdjw3LYpd7e4Q
8tDf8FCyRskzhp8xw+Ww5BqPtVG8s/GSyBn96mhksR0ZEzdJPTHL3wSl6rdkWcwsi9d4stip2BL6
xq3CGfYgp/Q46KK86GJg9ZrUNtt+BHlIu9L0j5Sec4njLOOgbRMyQQ3eXeANegAmOMPP3S4dsSNE
V4xcOtN8nyozvAH4UMCPzrxjgS9iJ4DRb0zgfufMtO4CUFgbMD9AHAi2+ej9Oo/qBpYWhV0b3BQG
riBdmUiRy5gs3zK03xJcv8i9VqxplaXVmyH7t9b2WV+NwcGBZWhuGjl+mZqLNcjMBStbV/L5sXhB
roAfQMOSQqSF6Sf3Ey/ylvIDhmWKXach5LjWryynrtIEKezSftV5+YpjZn3eBrPZDaoumg3Bbjv0
R4JdcRif84xYnKLXMeA2gnGpmS1zi5sei0hHIstqQm6vGy+veVp6H4tW4W9F52TXpFcVGPJ604wG
B68vwllzvOkV9XaOfjdq1/GPDnp5Alld7paJRIgkD8w/U02Llqt8PFYOJv4JHsB9rnwmArL7rVKt
zn5FoDSMQ//MXCtK01meoGaBaxHkirEGGe+XIk32SdZ+0q9Ris11BmFyyatTPcgRvz575pdRxagV
x+liEwn3TCn1lLGC2Pqd8q9Sz562rV4oHNngxtPS9njAjS6qx+E9tNrLhH54k+biGaIB5qPRcfbS
wwY3AZl5SbVVbey2q6PQDBAWD7H7tDRQ492lEFekvV8TsAUQ1++PkOAfO8/6tjlJ9xMcRnTfsn5M
G/EGZqw82WPtfEG46yIz6exIGtWzBmbzLWVloP+tA2QTTD0ovrUc0s3isQOaFe6WBohlpGQQv48s
VMgLHVGjg82bHlrLgh1QQlxn7KSmiSUNeWUU/xhYgQe4B5Q4IdK5ylUbSWwvnvkR1fYm6FLF3pB3
wDOL7iwAUQJSSEDYJHHEVyX9S5G7WLU9h8LaKgw8LUuRIRYRS1nvxqC0+t1gpvJGgIJk8SP5R6S4
fYtEPDh5w+ERZOk5lGZxnl0uVzhRvxEOD+2hMIpkpwmDRZFM6qpb6vOS+QWvugVSKq/xqCm5GcQ6
C5R1sp3DNWnN8sb1naDKyyz3INiC4n8XHAme7sbpmDcI+Mb2HXHKWfPAb8tMmqciMS5x2FPrlGDn
8tY/S7iD+8ku/J1feOVZuoz/WgDDW4Q47ZbKVGwxtV53yXhP7OGXySIxQrPg7oj8uG8dWUcMZhAw
OmwifEOlB3oXBohLZdxOwnnJLIe4j9iQ0YQdc5sgejykpsQz2gDh0znNWecO/alWicnkAmejWbhf
corD+8GA7J3HE4P+Zn4vEmx4QqEZYvuRbXJlf8buaD1OAXJVT89Tt82HZvrj9v74yNknMA243RaZ
0HDuWoZRppWTzmA4l7ILDOYsWYYi2ywKFBr1hcjPnqw6wJKRyCYAmAh2MaTmZlqcW+5HCyDFvshm
+dGTL/vmgimpogLd52/0m7FeV5rGR+NV3a1vlsYx58LrSLv0NdvMHOJCQYuEXSVPEQYn586AiIZR
f/6kzuLVSmT1keVWcAs8M76APBp+Y4D7TjprlnAqjf4MsSG8X7RDqEGGnHkrM3P6FWh3uBMkRyw3
nQ4ajGd+1RyYglYpeZs2fMQl9Pbghyw/8opMR1JkJKhmyyz3mRSsic3YuLGyzkV5zGVwzOLxaU7c
X1QI7mMbJ80+wVx25D2Yd17XWzRXwTNOck74tBaPiYnau09tzPx9/FFpkpZz9uG40oVA3kaTblxN
gqLmusTOuWnVCIrQCZXeJ17XYHHIvOHs1Jw/G0+ZMj8k8aTXIRFpfxOzMGqaCh1ETXNDeTcR/YO5
pOmeO+m0V20bBKgiSCA0N4PJjG+WebydORfeyB0M7Zspc82nkb/Ai4J2WNBtKdz40o8ZGjGgTjck
WvQXe5AYeXl6WmyukzpMbZ1dL1LKDtcj9ErVDQkV00x6hyXUujJWayXEKfNWFR4Wxi4NeLWHXB3x
J2KoMXRL0QoCDC/JqpEDXK8f3UEqhk9mIb0NbRj0DWEQMCT65MtNkzyJ6oQY2YiZGvAGIHOgJnjR
dgue1IyCnsZbg/jdUoJWMhpt+T1RXu9YEdzPBmX90nvmWRYe0SFymA4J6QD3OhnFS55TgUfITDDl
d651R76kRc5yOwYPvdtxn3KWNXflYowvqGEJVUhb5jLVAtWgmw31Usg1Qrua5oOAHhbSvPb2PcQ/
H7RlTPvSWXF4ZRgpsfVlVpxVH4yPQtgMQ7UYeEtB5bDKq9ygJsuMVJBVdJDzUk4ONxbkBWDBdhcm
+Q0TfsV9gnymvMotQdSI8iaXb7pCHKm6JI900d/hiHRy1HlS7GzGUE/g/JIzsSjFti7T+bsEQvoW
Wz2F2uKpIGLS0d2kYZgleEmz9mXwMLtOKzonaRwuMx6piGYnI6qnzw/SmBC2MBq96mINwWrCYCDx
2VyD7sDgX/iWed0szfQLXQG2U08TBJoa0M0QE8YcJwpLaNHKG3eegmOVWsmuHxdwrD3ufyL7eEqM
blKXoKzsV6a36DqbST6Z1HfXHUm0+0FR/TPO9JnSGOnDDGBgG4QJhl92GezZ++oyqPC3AfQKgV8V
H73UVRFoSusSjrwadi5SNpvknqdWcFdrT58meCpnz/DRMRD8FzmoMXhoQh91kurIuAiHi9H5xTVq
sk/4hdZujGdznwfzBy7kdCscIs2wOTNWtFAVRW03PxssVfd+Z6U7IG2YG3jQD+ko++3YzeJU9A0z
m6aoZ8ihaExSW6PmR6RLKHFDLWsuwDJL6Bq0Cstx7rS3cJH1w13gN8yBrZA4mxoXcfmgiUqN5pTL
hh03HlZ0acU1AgRcT6xvmLGSTTM36d4qAuguzXLjFgv/vxnf97aebydVMwcei+ewF+Q6cVi7Rr3L
HKRiTEo+wppwhpAA4WiaUvzhBqaI2jeavbAK5zg5MMaS/GEJgOeCQXC34WCSN5cst3aa4YHI2xfZ
t/kd+XDH2BBHCit1GNGPvBuaNYiwjddVmrw3Fypk3RrQ5YD7bnQwfFSw2O6RI90PjSjnjdkEXO2k
dyH8KI3bADDyNjZFempJnrrGNfDlGP5waUTdQcvUziZjDcagJ3RekbtgQ6iISpLAY7uyffmftfV/
ZW0tTJwI/2ptffno5vKj/vp75+pff+jfFOvu30zHxz1BDpyJ1JNF878p1n3ySUOEJMDIkKazQP53
YlmIzF0EQRA6sBqxPsOH/GtxjWA9wK9g+R42ct/0+Uf/HcH6P/lWQxNbBxtwE9sDwSE/vta/k6sD
J8u7Ki2WIzWOy/JndGrATMn8qwJwvE0Snve/+3j+E0MJe/p/JKahtMepa7rs6xkm/nM0iCpDSuvF
m49a5929aWB0YoT6/wsE+Q9cNn4lVvHIBFxcJP8hskC5vTm2bqqPKP4Iq4TXcV80DNKyVY7CMUsf
2XcET7e58dBPBJ/+61/SxT78z7+m5ZmoEWwnEHzH4T/5ZoZhJh9y9tURvCzxInpiqVWyNz+ODgME
LvDurHO9Zq7HPpGGkvUmUVAyw7jYm7b72ARkl26aOJgvjNAzXFSEtRFVORWo3Ar+3bKZifO00SNx
qsicOYyLXp8dOxuEb6yPBab3oIgWHRARBaARLLvXnisiuV5j/KEHmkWgVjKxuLmb1m5behcfm2Cr
rSfUFvKmY/P3JDjC7pQ9YI30evkRcEGayMLGGR8+v9FYl+NzOWBb6xk5Y4UjXqiLM4RaE6cU4ZRm
855SKL9ZickfnHQWXvft6lnzvPghHP1KRSNi0ObER7XGoUCRQTYaOI59EMm4Nq3+6jddMvE0N+zw
fd2kbEUWkDgOaZaYcEW5kX7W3TfliHKTwaPa0kEzR/TS5QIKIjvG1CyRHWfduRhEe99XKj4vDPYO
HrOZ04/JEpH6+Jyb1fjc5ov3yLcjwLKYAtSRW6Iq0O3vucHml/h4YTPgc79SFTeM4Re+GVY45tGb
8DL6UxefbVWH1x55A0d8qvP3NEjyyDr+CDO6/sVrgE/FGlpWmyjraSiX/gVRAQ68hsDyqgr4RLgV
qGycCovpxsOhuClQI+x6yT59qkexQ21cPEgvpQSzALDkoulQ//I/k8IiKI/g9iU5ImxAM+AM7W/d
8zoHhsIImA3lqQn4cmcaaaDBeZlGvV13NUyhvjxJZngotemhfHTNBwMC10OCy3LvMTe+Id6JdF2K
kD9o9ShglSr2VWmaHBpW857pdnyOuXwvYTvyV9mQXiQNwMbS/MbhZMibGL7o1jNa9/bHhe6E/C6I
/KmrGYlixC54FEeSg/9YNFcHEKXObeLwTeCBZDpcS1Thhu1UUSkHPtcikR8+MBKcsHGeR4rg1hpI
Yhw/eIT6/XbBq1/qKZ1/ianKDuRtFgQdtMWe3A31Zeak9mZONkVpgrmY+Bwo4wnfI7xWPur1EaVY
Hv/MHb/98uPXblnEbRyvmQ+OxfMP/pmU2sSPz2VfvE1k75zTrKvwf3ybwEJGZvwVcp4+hsGU9u67
KWYYsHh7mPjzbCKgLLKD4MqPHKd8d2J//KMcX94wgeWh1KCxdMoXhY5esel15K1EmMpqY3Jvhzm2
nmoE+G+D6zXvBuvU3Y8LtxNx825X7oypxnAfdTAHQHLyAOF+PTUfSeDDT8nsmeFIFxbRzy8XrKMX
gtGMBz3LWtGS5stlCuaeqsYoHmYkgHimEz4fS2Gr1WVOCtFkZkfVCCTeGtHEwdVZ91uWnsnXVBWw
lRDBtq9WVoTXOUJwZmzCbm+UJ5JAvARFaBXeG1IUhAYZ+8K3DOtCkRxHe6lpO9VCcYYhcELSjEjd
hfpkD86Dvaqe21X/bDH1gRU0pPXGgpoXte3i7XkOEU0rIRBQN5oIepwNNyyFxQbLUnh2jOJOmSiv
G7N8MNzhxqlktQfg7t7TC3F2+tq+AWL3GLsx2U+tHcFPSo4JLLJTJYpfaBOolssYEbgzf2YBOkxn
HL4IVq1ORp2AOkMxni40GzXpLdcNCPZd6VL+9XGivsiwb3dJ1l/pVX9OHoV11qsm3UKeuy19NyHr
EcW6s2rXjVCO8xac0dnLAxbLso2yEiQK2si4PTnCJJrC0M62NRN3U2WAkzZVWX4nclFYW93aPwzM
uLYgbh+QXWY7URnhVZ4m8tJ7+bT3Ul7YNodIBK4FTmgYJKdl1eoLa0S1v+r3q1XJzzIx2DWTwRTb
DngtGaAzqkH/L1YnwORm4XHAHMA4Ebf36hewfqwD7OTU7/7HUICKGXNB9WM0SEomyYgp/L1ngeda
/QhDL0pYeHgUkilkfFeGTBLc1cMwY2awm2k4JD8GBy5wQIg/rgcBPoItZPtgr5YISxX9PhlXnwSa
aqJhAv0euBj1GWDpq5qelyE5Fgu6U9wWnvbmQ5iNrBL81Y4RrsYMf3RsjI12e091FoAQdXFwyB83
x8whgoKikHAjJO/VxVmtH9NqAsFZIU5CS5Tnacpb1aMVKlqcDTyBs2JhwXhU/1rIS2WsUdG49fVx
KiN2rchDOm/5kKsNRczV8iRz2SRbqw+P6KHCU8Uw7S5bPSwjeuxzQSwIkV9lxePOXLOcGMD3ju3c
+6sTpvkxxSTdhIYaVmRrsO0wwnIBlYiBBm9i/up7CXu61V7jrEabIRyNPYEwDeqT6r60DO5yZken
LLM1DI1xjBIjYRQRJNahzHjivdXUE4waTP4UO5cmbBwiHSfjoVJk7lrtMp/nYA3idX5Ceds1n9dJ
2huWv/51+BPe60xrkG9JZhuD07RY42Ktk0wrIn8z3GBX5ZoDPOQ+Mi/fBSIKRJaIB3KMiwCNVG7+
kVVV0a76tacjk3H6aSEhZMtMuDvgSXdJSxsAgDF9za8d5vK/Kzv3zIvVOyNiIKsmGOMtHE3ziAwA
yRbhGaR+4Nsv9mua5meTYx1R5bTWBZJBiVYrF4QUyl0wVtkVITiQCuPZz/0N7zquEHvsrsO2J3S1
I9agxB/gZkcNBbjf5kgab2cRZ0cIhvKTKYnRbzs5F+t3Y5LOS4mU5zb3UGktR8R/9XUoYpfDWaqv
IIMIsE0mBB7kMPciQYQZzN91CbFBzkb8IAt/df4UlAl+jPI6SlZsAQzNagsowL1dssx4MBop+XUz
G2EKWQNBlKBtZOdHBx85niapUg6L3GEdam8sGFYbbI9EqvwUXy08tCeIWP0XDskcJge0LurkKkYo
o2eMb5Sh3qMmH4HxHQVjvROkkkR5Kpjd+159XXZwJhyznyKYGBzGXY6Jv5JEVWN+6tcFd9VgVE/C
4TnDR3iLJA+ahOvJG2Bc608Rtq82KS7ZJm7b9VBeqvlbQesEyQKZbl2eWHccg/UXnJVmjIwE5gGg
M45Kmnq2NitNY+7lfEgtg+jXzOS7s1ojqLcmDsBDAqPzCg4Pvz/CiyhJuMsbiq03iVRz289r+Yu+
9s1XLKZFz69gJ471FFR6/g5mmR2wgKHiybNwY2VTT/KwS3vOksouTwW0wPt/3URYWJn/qVVaeUf/
h70zaa6aSff8V+novSokpVIpLXrRZ/LxbIwx4I3CYNA8Tyl9+v6lzduFTV0Td38j6i3C+HAkpXJ4
hv+AsJCCSaNgLvP733KzsRZ12WTtcPSQ0oNFto7yWvnossTo354tHkFYEvI0VMv1jYrrEgckKY7r
UD/EUcVkqLDL6cW0IP7ctF/G0fOup9TVn2ai3Bdc+3/pf+mQkP5xs4EjwH0EEhL125sFYp2ryRI9
jUqBeDpMio8LWqZbKu044oy8abZ/XqozMctyioM7m7PhLK80ML7GSGx4BB7vj6BrePu/YbJJvIQE
kI18QUCy/EeyGY8t7yWN+2NZChCNoPSiXY8xwMU607btADHt2A7X/SIEm300ErVkjTGzT8zS8Kb8
Npu99kwU/goDUtZPQDLUh8CPm304tCv1Hqp11LKl9SIT8F8P53/KH1/ePvwreLNv8kcgBHkdx9Zw
jC23PYtCkj9SIVVtW+T7PxQmmsUMKdhNLMqHfumCXYXgKZxbENt/S2adP29GoblF8YKkGnq7IfL/
PhHlaImmoCx+1C1nGh47TbZvS/wZ6kWzO6XVvAsToX5O7jIdU0DUB8txH4OsQSI4FvtUEi5ZkDB3
IzTjy6lzva/UqarLdBX5OUgA8UB1MdGX9D6q6bxLkuA0QrJvh9/Jekg1C7pkK4G5kcprG3bzHtMU
4tWiDC8IIFfAxGI59xKi+a5FJrs2O4zrjdbtFHf+R3B2y88SmTtJU9hD/g0AGCmN5xP3zrWBoLCB
JRHocopyIMe9OOdDWBwwW7u4ZCd+jtU1nMkP2PCaPSU0YTvKpl8wzOvpnKT+R0/kzd7VEd4Xwgku
srElBnUoOcSAs+7jFagz/klu8dCJMffPhgIKz0Ubger4PKcUpS3dDxqidZ7YdNAFylBHIbIRK3vp
Dlbv7Xigyr2nz4+/d0sN+VTR8I5PMR5KdzSr+IuIgB5cCDwpfxulvkNLRBJxn6N70D+hGQNb3kM/
47azk6zawdjiieMqxPOLTRjPek0or0zb3QIMCpIuto9k32yxaJF9tjNSTbfCD6SXVt3hCY1ik+4M
+zbxmm9LNuaHLkVHF/gJazufWR2IrQ876FXjPeDBB9UZUULtNF8DyJLprlvSiaSSsQtz7L7O1pXB
59CxbrvMFacOBwf66YhoRzmSTNtADsXpIIP6UdPnePQWhw6OizY2sjC8TxDMgBgnhn5pbfyxZpJ+
v6j6z3Qk+89aO+LU1uyMg8ntqiQsAFUNsLa8tYAutxTAOwFFl6ddjzR5Vilko+JUfShFN97bDtpJ
sKTqR9l36QkOtMt545A97zrk1EkxaqfHZYiCEu395mrAhIrdxGNnG6IKsZRgIDOKPA/4TS1X1kiP
TDB4eYdfQvtqvwMAZlTKtUC3k3hTIpR0rBLOxBYQ/EpIxJGjQ3OEPiuDyQVWX1G67ZcZcuyFM1Nm
wSMLSXV4XmfpopBrihm4jgP0hNqx3KJDMd2j5E16Py/pSWAqQBjNNVclJXO0XUiTg7lafwas0nWf
BmvzNffLm0mr5tswDqTbtoyvnQq9tXJOYG1ihrCt0F/98HzX2gspYgVpzcSowQ5fLGIuTh2zVLU5
a+iszruGYsmDbPV40B08LfqpMALGKaUyYiSkUm2TwIP6aT8Ao+HNQNpg2pqzmD43ptHUehbI52hX
05iZqesIlL8orPJ0COCer7G/XOqJ6trzNHQ1JRimd2sf9Wgtl15MxUP0S/vhueJTCaZPOaNb7TtU
TlpMBU8LDOyPBWRdNG394GKMfLl9Lg+gq8QweC2ZLQVHht4U8tY0WA45HfPtnCQ/MUhdLleWW7XV
S0wwMmtqYUFM9cpudH4LZF7jJZfkIXkKIdlYK33TjgBBEkg29BNmu4BizhPZfuhSxAHBsa3DmRJc
ZLyb49yW22aEkIGjFeUMCnfzvgIHTh+wlNcufLaPBDx2R+Fr6j8PWUdFcPXyFo6nR6FMDnP7Pcaj
Zt/b6KIhwETdxu2KU8sUV4T02NbI6CP0JKjUAEO26dEpGsTVChoXq3OKPe3KFgd7Nj15rt88H9ga
+3GKK7gcgEX6YdtG2DtSFq+vKAmWUB8F8PU8NVNKl/Aki9MKCPKt7RTVRVMDuW/haF0EQ99+gci6
Hp0+pqY2mlh5LkVyPXlkWtvYHtjcLTwR6iKsHzTyngiMtCFCsuyz9ZwwhIlsOxBrgheSg13fY3xN
KccnPMecMkQmvLxpO7MNo4ven6MtRUUyTBUxb97xzznQl/MUj6O7xFS9iZHMKUCC9uAETAlvHfun
sY3qx8SJ4ms14gjrdGb+QM08kupQjPR5nMhUv57D2yCkQhqjy31b4q15WD2OSR/s6N3z2UDTqzsb
0aS4RmbO1J0ook6W9K5VbGEnGNJdR+2PkAiEmHs3G/G4sEQLyq+JhKFIAAr1M+eu8QXK4yMvMqRA
fLoUNkqwAukz6bJwSvMOEkKEr30P0O/Q0bLclTP4VdeLp/tlJkymGxlc2HXh3lkl2q0R+9iXGi7r
18QvojPqF0hvmJLgNFC0DNwmOouxIdoBzc7BygPh25LmYCYRaGZIrQmUBpKdkoV9ApmeKmgNj2y7
2FP9gFccBeqZmrFII1KFgcBZ+FhzuBSXsQV5VoU326xWjAaVo+UcFGL8mawe7MPiliafAJ8FP0jo
m46izadGEbVb60zJYsL+E8QF21sysY7yEOKu7U8NOZ5grll2dKtn6mVuocsUjIpsz+amoIhotkpa
dEaTT0BdCFyU+0G4UfWy+r1oQ84HWuFUp8EEO2izq+VShY5zJ1o1/lBooZ/gm1Bs0Jtn4aYhSQjW
R823vuwIOVq07k8z9Ds2EJWSaxgBD9MkGbVVWeIU0DFLZcoZg6GwyYamuf1CVJJBCNJLxKFs1yFx
yyhTtPxsNtm5JZxA0YFodsH/Yhp54UsA9yB3Kak///i8MJcy44ixnLH7LmfOVPgr3mm1DvpGu9Zy
KJMMnV5gFHso4O1ZrAw6eJLMbK9RULNWma6Xjb+Skc1Y1ugeToG31v4+6UlgnwvFqm8ePJfMdDZR
wKJbUjL6wCNksIknhqdTIPkzBt7XtYsT/MMIrAcKKnvEF7lYXo/BGVyXevMc9P+PwtZfFLYc2ou/
pUe7x+Hxf2E8ng7L1WP54//87/9bPPb54+99ypd/8atNCXX2X3TM6O4HStikSv9fWAuEzr/gqDg0
sZDXco1C1j/GSsjy0uDi48oLpJAORuP/tCklv4Kxy2/JXz0M7Lz/TptSvE5BzO04rkORlaiV5ySh
e52CBGqi3TXa3o/EZk/G84SykU3D3rXaYTcMmbvcZ2grDod+EdTLelph8ruOiqa6gHlKRe/QWFDw
kX8ILBAEVRghVWDqg4n+1NmllVFz9Zjv+AXTncHLEzmclu1WFOMC3QsB+N69dpRqFEBau7FmOkBj
hDN4NsagS7wlTN12s462DE4ER1gr0fHIZNhtoQJYQXSopsywhwBBkpr/pafqvM5zIUtg7WeQhPwn
PZODvx4dsOJOPfSr/NH084QaUxmrhIO483BwuAxjibcA2kRpVf6kRJcud56CMdpt3WTseB58p+K/
JY1vUm9uiYKFQ9KN46cvkFd+c0sqc6E691385FDspOznpXF+ttKPwnEnQaoT1yLc2BI0b1BZDUb0
lZD1MyC7ps4fa2gXdCTVKK3srLCn3k72GNCvRvxR8yr2A/S29T7pkLZEXGbNW/9qXXOYb/sy9HDb
24DiGaFX/bZgbv4UQ3zdu6bZziBLjAfpXkNDZy28HuYoyXVq5UX1w55hOX6UVWrVtyUqOuvN+xd6
3b42F0KzBMtIXzok/3/oEQI8bcPV19GT4G07Yt8UUe7ZG9dmhWuhMu967pETTaCQyAJzqcaJ1XSb
p7LKfr5/J0AQmn9XUJ7vROKWYjsoZUOW882Q/FaDckS82KHO/KcJQqR/JeGaDeDeaMQpcRb3/gqL
6v0r/jHI0lRrHCrtQIEYBTPXf7siyqAWCmVKfC/G1pgYtUtjTXDkgjVa5r9cy0zC10/HxoXko2DC
A6cxsoC/XwsEZJGjM+s+aSeGO/fDRS4sAQRNoJ2dxfh4MMTF4o9juP/vPiRzyDf/g9rKpvumoiK6
ou9CxLe/azuEymhEv4LpNoJMwui+fynnz1cYUpezA1+CRGCreDOgWV07OcTa8qmH7FKqI1D36lPh
DuxRGNyCNWyudbjSJb+o067y7b2cAITcZ71qGkFziQ0Rbw1ITuEHxE6QZoAmWLnFRU51JVhQPvI8
PLnev+k/XoyEH4zLHzx3B9X3txuaE+Zwq127+l4tQ8dddFhmZz8nZ7Hkl7ouffBjEWz2IfrbYP05
+wDk+EZ01HE913m7bUXkRbrppPUN8RLHXdGBlumIXHXQJJ29dQQwzQKQsJerxyUpYl0DhOu6EC1r
i57tXVpCWkOjMNDr8C2maRYeROWTt8py8f4ukhq8fbfcICI5ZplAVQ2ct+9WxnPTlQixfkuCFJ0w
7OiWYb3pQX0zqbATjpfpJOyb3r+yQECwmnoqYBwGlQ9lCKJJ7sXLdyZgmf30oS/wDWnk5UAEJ8dD
/+VlA/aiht0FK5vY/9LHYRg9azflzNQJEgpvp+oGn2OYnBqiASWKyGzRFhBPLuguGpc6jO0G/XVd
TAixgWwAz3KHdJSBnYCh8Nvs4HotYMlNm8ypvoGfkpU/fHSPwdSjTdSvNyz/UH6p8Ixf70ljMu7R
CP1WWJUhDf0FsGGTgYL1dbHer4NQ093Utf50S9el4LNJlbGDbJIEPDDCuwk2Ne2G/BI1220mGouF
jqMHpXw4RRnt0sNC3aqSm37OXIONcaDfJLA0VV/iQzjpZPgwgLDmMFtagOvDtkdlJl72WRxyaQvY
OB9fAZVyNStGZOFKhHnafm2DVE7HyJva9LLw8H06mZ1eV+cw3JfxbNRIlCOCHURm56Oy5yznwQTP
CJkobEv4ow0il9XWBO2AYlcNKgLQ+q8HkDhk8aiVoouR7Wzw3AyotCumX69js4kVpcK9l6w88vkj
VQ1ZwrZvQKX/8x0UnCxUJ9JIpsmWKVcDwhbJKhmDUaQwcI66SdgcF1HzTPHLqHqUdxg5GSCN1R3n
eQAoXyHDRAWE4oq5orAUURsNAZ9haRbV8nhs9Ga61OHAqSXyumLSZJGflbdURHCMOsBrMtOlkRmS
crSgw5BZE1O04J0JDUb8J1QSJ1KHIR7yQJxZnk4XLFY0ShvbGgVnri/ZGJ3oY1CAz0PDTI1BMVNc
ribQrPFamdgtczROPLsFVKx5iCxsfH3ZimjCKbK2sAlJNsqd2AX23UoP1xi7RGb+dqL1+CkOaC1M
Z1jpeXxLvdQeS2HMqFMhXxkPirOrc+uBW4KJby40j5m5F4+SuedvUbthCaJUhozJTqy+7x0nH+sj
5B7LNDBxG1YOKNb3HrTdL+no8cM2FKAqkEXyQjPG7VQygqOeR4ZzBT3LNxWEgN4xG2AJKIwefTNF
TWg93TVBxf+3DgQy+DTZwN5A6LgSZXhzyjpfumU1mwedxvwxw7XALGk8APnSzvYc3oTsiRtxrGoc
Md2pNAcSsAd73/TLcdJ2n5WXU+E5fCGWCB33B1J7NLMalkU37Jo8XB15hORowBuZfRcmoAmmnRPQ
42VnSgqM4A6+jTgkDPVGHAZk7T2kZ5MVtFI82c16I5dFM/2DHokLWIUQfDHAape5hn8q5YQiVmIP
RYtTWZSJ9Lp2ktRA5gy4h90KYB56J/DD+8k6TXu7SJeN7jDS6re66HtrPgdgh+ke7R2gU99bj8Km
RP4ddUMgC1G2xPXHsERLt7qqId0iM+jbKRq5ezZitpv9gP/80oLSBn9iMFp+QAUhcpH1oGaZjTKO
N0HONut/RyXA8hKz2S48c5hpDMGSTZfoJIEvWCejo64GCr9m8qBSYGYiFZe2OeRLZOalPeqeOYST
TZvH5wDSV36HztfYOVeo9bFV4i3GKO1KgwxDWtCmINBe9bPvsuVmsGl5SxXFXM4C8IQz3xUil8sg
0bALmbl2Cst8OthoRPJJUpiW3w1dZPal3J5K/SGkuMZESrwxZnuiyukzfnA/2R3A7ynWAlSJngk1
tZ2Avs/bbxd5HiwxMz0o+pUbT7Q1cmnPKTT3z3bJcUTFR3HKlyjIs/ICrzCH7DCMLdNRU9TDk0oF
HeSpDUK3lnet0bpr4g1blPSOTTtUPFJQd3W3QebGhFg24Prlexm0ZCO/8hB2fTM4M/jHOjzJO3bV
cI/RxCysU6MX2kGYppu1o01TReDJYXB/jABIUiesOfyXPSazijtWGUSC6VAjpMvCzoDsMXkChJoZ
wV/Tukxn87vFqwUTdwW5zZ37tWW2+94KOLQci1kp9kJ1YTdviESpeUKiQn5v2KL3JBW1n8ShZO+m
bLu7Psy7Abfz1Vn8B6uai+6jXeriLgQCBUOm6zDPPvMrKIAHeuVj870pOWPOaWjBeoJkqgS+PE3a
PqTsueshV1VdPHlZsXa3SAGX3eOMSex8vYbA4XFpKYb6vBGI7sH3pZolcZoCiNKPh3mWwXTVtRCf
UElBjxHzioJjdR8FA5TclneELGKtkZZD1bSakLCkZA0SkJB+7eYF7Iha0MvbNJ21DF9D1xm9j34x
LF6MpKuXG6mhwl0inDFDnt84tgOpQruHk6zYqhXfYySb02K1u0PkUgg81yyOERJRfjnbttMcplDF
YicJ0NY7sJFIqqR00SFULstI6dsbXGe7oBCDKoQfD/gjWiDbkMdCbq7bxrKIjwCNh11b2/N6HqGG
Z584s5O4h6ihgwPrXBUrtLRISOumyevS+4TYIEzkE7tRS9PuQ8Qv9Z0eNMImVj/QmPcsr1/vh4pZ
DRXd97tPNANj5GCKwVddcwKXK14RR5lU4+9CTVn0JEoxOcan2AuQ4qE3LFzQS92zdpKDoGP1lLio
nOgdvJ+l/RFmUowwVrGMUBtX9HKwT2hFtRL3DxoJhX8SlVbuX8HAtfIcRSRQTkXyIwnQxEKGgu7y
iD2BI5HU8AEBDcKKrzqXh8nw0X2OvnFYpEV7iyNjXfeAYFJzoAJRRL75E0yTpvF2TQQcdiKesmNi
lGVSkmgsQuqZOrReTKxZWV1GBEUxdzLHSshGwuJuAxM+dhzgLIfE880OV0rbRJipBfQxOmS06xBO
58HAyJyvOIkRksqkRdbkUtIh45QZKgl472RRiu88jLI20Z/f5yZzUAiEcbf09/EqORnbMvW/yKqv
uBWnebbkoPFOraEZW8k2KXuaoHcBQqSNe0LfiyiYZo2JoqGYNuxlWZCaQyOy5ggSkSh7ae+xUfFX
ccSvvCAkAucm2FPKsQQJvCEuCag3SQkohQ0RtUjO6BkoOaEJ6jIDA9RUypycAUKO3CnlU8W1R7Wq
ev0Igrzld3UUar7MzuqItdSjY8v993SH2FFyD1eOYutmDu4Suypqeqd7BPNp4tUwmtht3GHs/G8z
DLf64LsZHcO4RsXUOSAQZ2KpqlEmZMHL0IwRYu/+4PzE9XYBtjgXjvER5zykbgAlF1E3Y6rcSYaf
PXwxIdJzucfvS3NK/TrBPKdmHHMQmOxoSFabu3cEduXWtokBadZAftGl+FmMFgPLNpOZOxh7rBTz
4z8jsbYsoQ0NclBgG1UlfGNdDj5yEjnuKQGNX3h2DFlqEwfcylJH8kvROdSeXl4jB6bj3JP+jcNd
0EaaJxYUynlHYz8pKGJVnE9o1iBsbkfh1ylXMsuPSePH5XzqEY5OdyuKYTyVs2JdrfeASKY0OW1s
xNgdDsosJQSf3cUk8oGPLOaXknqdo4GN250agA24RCkxKDGOywnfnE4eocD2U3AD19Ot0ws/UsCV
juglmHUgBH0ufGTRrZ3uit4zSwSla1PwqrKWD0DZMIGaU5Aap61jJpiIxrR1Me1UsAR28cvpmkxT
zKE5gmNnQQlBLw6gf2fizQGHJKhGRZYRWWOETaoNgK/iB/7efJqopFtv5gIAcbBzEu7L3SYJ9HEK
qv4IjmrniMbc7cvyyAfJeynGGcDgSdez8ZUXIAyn+GEK5jjtjhKlP8WqplPPNE1RVGKdeZ1n5m5R
geG9pEkVo6MfF6AZoCIOAHgIamnz8G5HkI5cC3tcHsFuptQUKxwTWocTHqK3sQrT7nHqxtTotuVj
g3IIuaUnLrwZ0GiFFI7LPCtt1ySBWSPJ2GwHET+WkQes4YbEk/c8LPTqz8Xskj/5Klz0dKLBMeeP
U+JoBiV6iXz62J6INXocyXhavJdzAoNfGXGABRyBgY5jMOF7hHHgGRwgEVA4RvHQ0t9RLUN2DxYM
7pYiaRLSkSnp4t46Bn4jxjsgHgLfcmt2GH8LbW8Ts/uwYSmJaFQeYcxBg+Av4wat3ruIdh1vbSgp
6NY7jZtBiPoucnbEKKGs13tG3ey4q9OS857i4onrjMkfmE6+5PKU9jAG5msb9mT/2CiphwRtb83U
PzqBg6fokiOV9f1l6WH4akKrwiqN0BJWAUXf7oZp6s3EAHTGbVqRWMyUBFU0V9e2p3XVMiCrybgl
np0M5Owos8TJlkEp+/RTCV4XDFJPIhS2xg++Vmt/GozaKRC5cckpONgQ4IpJAgfo+gcfHTe+JvSG
jr0qaysTiQLXYBeHMPGcNeo8zlmlbTY5bFIE/KO/7alcucUeQoPJAl8SiyKC7ksNYNXGCZxVttCM
HoKVjNebgoyJTpJkM/vnpKp4pakzmlsfK81JuNfJGOFrBbrUyy9VQ3GED0KwXm/g7JgNa+A1WvB3
QaKm1QakY7/SGUjQ3XsUNcJB4X552TlCFC8ZwxImBM/yfm3tP9SMUMME60ZDB2Th2wJroOsARn0x
f9PRYPJMI66UyJ3lYXQRbvqx43n/csm3VTXKVFDZpGfKeW5A4PS6zgqxoArswR++SR8zpp9YLJhR
xm3DVHbff7o/L6WcgBjXYOYonr/Fqrkg3deJ6sS31IvM/oQjgsC9XLNZs3e9f63nauDv9WOH0rFy
hHSVJ2A3vC1T9jZOKXORi29alCOJzJiULjNRDgA9lm3SlQ5n4YovVv440nDuKaJMRRsgQzRAArmi
CmE6G3iJmQoPkp1mr/3V+6i62KQIqLv2nAlwt2Z+ev/2/xgqQywksHVsUA0OrMXXb0V3+I/Es5KP
Q4pWHtozdmfSQg5XUqj3L/XHnAM2iIWZxEKKumrwtt5NGJW6yIc0j2ESiHE5RkuQzffOqswSwXdr
/uuUe9tCATELRdJ1JdeULlzK1w/Xtb0IYur3j42XmD1q0Cy2mzFlZ7+NXaxHll0UEu8TTCz8/AOt
Pru7Zrcr5en7z/52mOmaSml6GbRJpQOD7fWd4O+ipzmMxQM1CVJHBHioUgX46bIDvn+lt6PsSmHz
tIhbcTWKY296bggktoFwMucBVw+VXw5NYVLzNCNTO2JFY6LG9y8IFfZV/8QF6kvZmSYvDEiCpjcz
CGz2ymaydA9dRZ8o2XciMtscm+LCe426ttAOGnjxkmBLmqNusOzfv4E3vqu0bXwm8TPMF28nHv3t
zoLWGYbagCraxF7iak8va4Uk0YLwy05ewpapS0xoDPfV7N+/iuKWHEzJq/Thhien88vglJk0JR5K
/4tZiFAoyBZW4CtsVj0OdEG/C8RgBfMmdfKB3VrN0hyWiJDjGr6D7sjC3yBVbeqvgxopHjlzp1E/
nXJKdHsgMqk7nKa0luHD17ll1ns/oZa4bK3OVWQxfdqa49xvUmIb1QtzxKM/0XBb6qVA3xPas2vm
uWuCpgxsoTleXccEy1FWIti6sft4ZvyDOIOucOZOejJFliqnLPv+8P8x4ZTn4rQl0c92xZ9TeySz
SODxL1/rpBXErHEzmBQoXAcTAfwqWb9/SbNaft9yzVYbPvdoArAAyiAOfm/Z0SiD0oun39cw9k2N
cUwhDl2iQoE37JXd29wBEnYIiDYH7QARpAhblOZu3r+Nt08uhO/Z7Jw+QB/W3HP7+7cuJSSkauZd
Jl/zmvLnWVqiqfcJl0K3u3D74er9i73dQTAvljC+A+PER79SvpnkaCbEadL0/cPUNtl6LzNlpkWW
NSayev9S7pslzbcHysddyFd03gQ8u9fjGyNcWKCm536qelCru4jy5YC+FGVUMt00g84qNjS8S/5Q
FGyYlxqC+z3JmuywzqOsSwmGlMf075tZFMShzuqZQD0F2PYlUWwC3xNEzU1ZS1umDBAMOCcnp1Pg
mzJxXtIduZssR/BwVi45iwDCm04Rcm5mvyYhyHV7itJIuhSHCvlf7y+8gTfjzRhAhRc269RT4s+O
qZTxEJb+qD+NZWZO5qimVYFeJWjx9f798TZ+db/PZ/NO4SjA80C0j7r+2/kMAouaquNFd4FXP19r
lJRO86k1of7IVs8W9NJ7LwDpMArIg5oq6a+fumk0FQJrxlbzi/SUqWeSCzbsdG7ZR1QUrDwbrfWi
Z6mCnE2bMp9PFjGSMO1RpCM9TjGKJy351fijW2SaSFaRuaydNbBxgDtMNV4sWDDLjKtYz91x9VKa
mBwqoCiPyMS8ycwhapk3amLjr3dDl5rC8q8WGiuSuZvR8+DciyKqHGKzOMjJ1H85b4PXrw93AI9O
vu0CWJKchdJ+M4VbnmAKYEh9hxKuvmQdIiIHl/bo0c8DCHW6SIYDWm7hORz9Ito1XlQdIXkW91Oc
AomvsNemaRrjK2stEFP8ZGg/ReSv/U2hwRhuk2Byj2gbfyhptX2fGq9HKrezUFqll+Nfg6KrzxM7
7S85kRKjEZ/gYG/1mfi80keeziJc2iS+0uDyd1QNkQ5frYHkoNAYRPVhd+NxKuUHr7DEpVq6aTc0
S7unJ17cw8jyzorCpUuQNYDhOURmWniDUzyAmpDni0bHZDOure3sRNOpO5fz+bFJUPHFUclPKGHE
fX+Cjlh1NysBEUvAYYQiaHkV8jES2PcY9k+F1XQffa/vCYui8ZjBFD/QJliw4aVfpKFch6m1Gb1y
Oiugyg1zOFGwSbLs8xj4PlXzaMwRMOrquxUdrh3hp5VQ7bO8re3bH7xhsb+5y9A/OGr1PiWjHLeJ
9svzXPUpMNAlPX9/kb3erJkQtJXZzIyQhufCp3kzIWrKP6pFBPGJ96Vv4NxV+d4vjNus39n+p/cv
9npBv1xMAZQzxzwx3NuIJALnS04eVk++rUowQtq+w27dBThf5peTJ4x+E1ytD7QI0Sp6/9p/zPzn
xwSrQ8uGTfxtPjLKPqxzryufWhSlm40oGmyOSgGH7y/HxPM3/fsYfn5Kz4WbJkNwxSJ8m0Rq5Knd
CazMk4Mx70T8wXGxqUl40p1OCnVbuWV0m/ZovW3sQobNTkxwp06mFD9KXQzAvgDr+ded34VnlYXK
Nuct9EzqisN9WRK8uOhBNBt3cLwPUPaqnyWuQhcV5dkPsIzcz2FGnrpxascGHJ7H16IMmceWKn2q
Nzm9OGcOKax14fKE3B6aEO3YHeCC2o+wQATe1qH4Syz0BoTHkJgwgDCIcRGc0W9DAsdSvfaCZX2C
qMPgJ5AwT0SdFVB79WOFnNFXYYV6N7oxTQ+Q6P7RqxZZ7d6fAtJM5ldvBqKbyeoAAwIc89WbAMnJ
o5L2QaKe4pHGAeU0ZIA19DiUzemSoLfhYQSK8Aby2qnVlHR76vJYU7e6nBp/GiA3xNb16sTeESFR
CmddFD7gDVfJbZdblymkctgd0EpEKe6ogRbXtcVLQ1MKfbLtOmjaLmjuRlvVhCiDuSTfBxS+fi5+
ll4JBYsyp1J8xGivuUZ2sRh2ddSP31AdHT8hGpN/sKqAA8LXznwQ7jAj0Nal8d2MbkyGD4DNA6A5
GSLXHdMCUFmb0QjhTPzoSSu4gMjifXaoakcwJnLUC98fXDN2b8cWQRdiUJ9sVrlm/f0W9Y2UhHnv
KnpqU09eIROQ3TfoKSy7HImmK2c2lqjvX/EN945ZhciPQd2CR8KGGbja60s6tlt0JUfnj6zJvDPK
ZoiCRONinVOoREYT7XZ2ehl3T42wi3s0KoeLNA3tD/A6xOH9e/H/nFpGngs9VCxaQOK+BQPCNJd9
EFfVj1jTYCBvr6OHGk/oaYeEOVB3HBSocJR1BDMLt8MFbrAvjwlw2B11kjCEvGBBRO5qX31JsSE0
pV9K6JXVJ5e5n/bHVgh9hbJDfBpLFXsbBP1cTAoWB33CuMGuHpE5nOnhHMnmBGv65pDlg3UZ+s7E
B2ZlXfh9stwseuY4Q8q4OcQzp/cWobv8oqTNS0QpSpxgofFVQEpQYd5PND3v5URqSizSfxxcvAaS
skAwt1PAZZiJtIu2PlW/GxGmFS1XEHXoM2v6SoNfFDF6OKq5nHEtxH8zhfu/Zfxq5xRwytyd2H7s
fkaHOf0yInjx00vd1Fh+ZOh/v/92/tx/mCkhoDmga0j1/FHXEy6d0FzP+Y8ACqcyDJLsGyiPha4h
r4ycSj2tvZGyr6xvy5ThLLbAjij/dhuvkdrPEzYwEGSOPtSrqA28nrAgpfqyX1XxI4JuPe6eXwjU
5aTAgtIfkEGbwjv0YscDbkfRHjq3/pqgIdAwT1bn7i9j8h8WLOqb1JbZOowek/v6ZnB3nada59mP
WNn+x9Z3+lu3QGZUUdg951wcr7A6Gc4arypPCy2cy6FSHGSqGPQNJL4AQHI1T2jYjuInyPlWboI2
zT/+5S7/CBmUD95VssTBTJNUvhmyqUQ+MWy98QdV7zb+RGQhMbJ1vWUzomN15fpTTk+pX31MjDpZ
/0xWW+GphG7/fCJU3d/LsIgvbDXnn9AjHumQcAocuqwrGO44g7XW0u59edH/w7O4WxroEo9PJXTD
tCdJ+T68Yk1wtL4rCXdaz69pFi//4B8jM/tfwOJZnmZeEqj+Mi8P8TAjZnteuWQvvskD/zEvN9Zn
ptbhsaCI6kwN7JcWnGf/i8IqUiWUIIBHmX/139CCI25jOfz7fJOwCCjtCtR4YM4T3Anxerkgkz9M
iMYEZzYounMLxsJuxg7qVpOlPJXVtJ7OESpFW1UYEBM4i/xKUPf5Ci6YHAiTIesGJDqSzAkeAjee
GKL7fHUj77xNtf6eDGkWn7ILt9E2qkaBPrxe48OIbug+0oW6X2Apfhi7RiCFtoCrP0uyoHiapkVe
TO0Y3Ce6zsDzoNlb0pRBGRSJcV1uBzGfJqGXnk4SZ6YsES3wDzAqmEOVwn+CDl38wHz4FFOv9SoL
9fQZ7LN3m0fWuOKm3UQ/0UxHucmaLvPCyAqhoZ19hWDSPnpRPH3WcVviBdknPy3apphCxQYO2WkF
TnUKy51eSA0zGevLFTFMfLc6b/mpSgu1oSqbJ9LhMr6aLJetF3KVv4npaaZgJoR34SZZDtQkW4lo
wO8lj2sTV8fCj3pQ2FHyFentWG9R4AlOeiUFu3rpFx8XJ0muyZpOZT3W8TGdi/gkRqf1DAT4dGLX
uqFsWZb+xxIfa7p9YOoUHgGJy7HluCMw2BxdlF2Fl/kTGufwK1FxUfY2KSbsp7CH2LpR3p6NWMIh
KeGgy4mXpL8tWnLmDu1NQJILpFA7bALsQOswPUSTGm+Rc8NecUnqY27Z/bfEAgIEw7IsatiTfvOx
LebhzFGBta1dzeAg8DlskOAvINbQ8/5/7J3XstxGlkV/ZX4ACnjzCpSvuqauJ18Q5CWJhHcJIIGv
nwVKmhCpbip6nvuNHU0KBZfIc87ea4c+ptc7ggLqAdmNN74VA8k37mBL/2ygLxQkDs/kzxD0EZxo
hMeMh8sp2xY91P0KSWJEEFs7h5YLM8meFABeinB5khk6X6p4khzga36DWzcPB32NWt1ovlV/g6pT
2CCFkRKFGK/le9VZrnaAGV68xIPKjqNVtdslmDMLJ7I7fmrYeFNlUJjXTeXsAs3q+E6gAt0ZdQCE
TqUGwinZJ9lLq+exgtGuISGkJqHOl3sYcukDxm1xX5oBLvYv3F0TdKwoO1Q0a8oHkOeLviAOSW/Z
4JfxLYjiYFOinwgNW44fJmdyjz67oufE5xgxQ1eEW482Kt/thAobXb9hjNUhrgzkdDXZFhVvaDQy
DyQC2caRW+YlrzdwgRnHdpPwefEqYnFBidZbeqggZYB97TKmWNRUEEcoD9h7rejUIjfOJiKhm1oH
369q+0G3g0OBPxxSMkhqKHf6VqGGOEDN47oPSrHHGInZ3cD/5Qm0sWTfak49u5u+HwiNp8DYAR2T
J4TNiJIzAOKWCqbLYC0gWdsy37fOMFBdwgs5uz0IbzMbSkLPKrsK09p19iD55YMW9FfS7lqMhdk3
WlrPMGBCt/DzLz4m0k3m0v2q06x/0uA93OLK8iLiROiIKcd4hBzDquWXRCoFaAAwYWcqIhKJNsuU
+NFo2ojdByD/dvUS4KdGO8yLrdUWEtvkwXUrjEc1TPGYwhsOkE7OgOoL/9Atbsm4l96GltXTEw1X
sdHHOSAEjzhcs3BH4hAz88Fthh4sEKOL2e6cIzl5oOedgAImQWR34wS5vkVnri7IG8lUpvn35pVO
thE53m4U2eLkDdJ7ohMynJsJ4iSLVM+aQveQtTJ1Yu1dXxRUcJEDrtVz3t60SrL7ZWRthKTnH2qa
tAeUN9llMihTt0mfqFVQN0RIKcto6p0kStK8vf3u7PW60j/nnfmJBjm7lCRF5BCTyO0ErdyWPYpl
XsNKXCfijrfQKSqqhaTgapsIYDscw0HwnqbzqoSF8ED+D/I4JHRadUmhDt1lNPi/jLqjbUf0/vtS
mvpW98HLw3cedl3vl28tIMV7IRNifxNu/1vmOzsTUgnsX1XdIVCCGIyE8ok9IblGsy0/eNS0j167
kupbQV6j0eq7orGHmxF02jEDkoHvF/z+FkNUwaIr0uERSHB98vG8frJ6HmnLaifgnW114xtNf1Ca
Y9z1vZNHSrYDb9U0PyZG6fphqRnprRwDedHRW11INSAJSDhZhIQ2ByPss2QWABWCPgO0rqX3Gtg8
P8xH34sS1vyNlUnIFjGi5xNgdbEr86y8Tc0ifhbVMoHRbpz+I4hEigmA3ekFvHF/6M2Y8IbFUJ9L
OeQEqDXLkzVaMNxiRgZhQTJkEnpt/9zCmbosIp4A4dRrOeTqGc9bKx4cdzAeQW+aVA0kbM5TS+yh
O0vx2rQNFRCutHvR1zFxyOtqzxddfRJ5WzxZAgpcOKB02k4A2CLdtJco46k8wRa/ymHus7ukswyi
oPWW9CeSKlzQkvoboW9FdaiV16WvtFXiinxC6H58iXLdz+6WWgCDrqyh3DKKgA5njarcNrpavvhy
dLdxPlcEvxA0E6KnN0aUryTbJ2Ie9pNePk1KtfuUsM4tD2l85FYWm6GqiqvVzBDSK+80AHfYtNgi
f+/F/Xd//A/7Y+oYkzLr3yf9vnztyrr6YU/9x7/5k5hs/MbcxQoYwRimGzirGfiPbbJn/cawmvIV
qq+LitrlSH9uk+EsG7Td1t7En5vrP7fJJjRlKisGO7RGdcYg/9E2+cdNsslUwQiwt1qYL9deG9vx
vzaBfNaWJYXPe/B9SsUSWlGYoez6vbz6twSoH2tCpDKuwePqUjusyOi/6VjiYWxNq07iw0Cv3ghH
HYIAsVv1x0qO6r5EbnEsljbvNvUimw9/uR/3v2/4/4dUk/s6pV9PFjJX8a91wPeD4030UQghAeZi
/3iKkB8ohnM/OCTIoiHldTDdRmVwXEeHiWWAaEiCskEtVBFJ2S9z+lVpsqoIhnAtMKvGAlgOwIAc
0bpYrcZeEjfDXY90nFiIAiyYRK2/7aGo3wy9Fz+wq502/4+TYD6NC5lxMQ/ST1W1jp/bKuUSHNoF
5I+y62VXaqV9JDNjfm4tHSSykXvWVitha6y74A8TXsyNUycrRjkN1L1LMPp9vUJxddJ198EK9Bj9
HFALyn5SMCfjqUwHSWD7wizhOz7j1+fw4+Di94eAcWxg+N/Lu59byj3TgmH2puCQWtBrOugqIVLp
eb9ms//6SD82Sv44ErIw/oRjGwTNj3fcGQ34h/TMobCCfWLEzs1DZ3jqJIwf2D/lfzSp+P14dJx8
al6bh+znKYlp9FVVkqd4YObWXVlR+G4NSXD59Vn9i+u39sIZsGKjpqr9afATdCwXxaSxDwOhtCcA
+ltDD++Q9/7Trw/0XU70l8p5fWMcJo4sTOu68LdFIUvgK0w8gwcT28Rx8eD+iIBnZp65cXOJ4ZfY
MpcGYS3zB7Km/Qu8XEIyM1g4YqiWc+k47bWb0QSG7ghjqDHWWSQSeKKiCqArdQESJeXZfB4T6CiR
tejwaZJsWti2r2wj1YABRhqXsg1w+9fJXdLDr0/S+j4o++EsgcAhqoCp5wGKQJTw41MSmzH18dKp
w5RZBOEmNZCPJO6PpHvluxpqZQgx9JsqOm3j5EWHtMrLDkWZDaDQGgktqetuGySNaSgri49upb8a
JuY2J5jtj95Ulq9O626poc1HA4dVEXZozSNc/sWTqefBTiz0bCQDgGeRVCZBKXCi82RnZEiLWc7y
gysd5y4ZmPUSAlaf+bqIQ9nERIQkbnrQKhIV4HViVyPFfd9btf/UxU52zDSiliqjFTIkNPhd8OGJ
yj5PjjZiwrumYKKAW8WzL9iHGGIBhto21AQR9fwQuYNLcKk0Eurers5fJJBliL0AYcpZu2P2NX+Z
57kHNiEksXXS2juxTdhJ5gqcQDkWD0I57KsjLP2JMqB89RKRf2soeQln14MZmG8nGGgwaEOZWgn1
5vkViO7SREgdBNBlZgqDpQ3cO5SwEMX8tApCC8fRHSln7WeSz5xPeosjVwWMUOL8q0bQ4g1R8dqG
8PZkq3ndiW4Bv9o12m1uBkc1anjb4iYO6YaTdpN0BGppXoWlJbus13NTF1kTMSPRVtliDyXU+uAI
dwptJfRjkpflBdfw/KwVuaRoLfXl1hiAbIczOrStzvcFe+Nk7c068I/DYlufutilicJ1IukXsXTU
In56ym3UsQ1PxAjNYmA68KmGCbADu6wx3laUNmsYxjPZPQNBI2ri1qgsJIQuOUzzsBPCupox8EHW
tvEoEcOHzBvgJHfC/GLB5t2QR9Zc5664wfAqUFEwqB+TYiDUavUQsouOOp00HTMjVzqxCa4LVPJI
HPkNWKSPAhfLAc20/hAbC9bfzn0l8O4TAdzVZoIjF2mZG7xIJ/Z3VtcR0auG6VRhrAvrcVFRqdMr
GLJWC+Woxwi5NcESNUyRgVYsQqxGB85P8KXhD45mGCIftEbM/BgV74SZ0zDIrboOsQeMPFwkgG/4
DOW7NPFdCiWgghsM2yb6+147O0tdX6RW61BrnflTNvX6dUh7Sg5GkL4Z6mbWsNXWuUNGb7TnGUPU
EfV1cTCsFAxgzevianNNXRe0RJ0NW3OiOEbNA/REijhSela9d6OdvGWxMXzBWzm/WWM3nUqSmY45
lRA4pca+dLrW7FuZk10Vw/IdDN4vbc4hfhXzjOSCuNTeOFYAX5d2Y7RuuS31pAyVtqhne9SrHbId
cdQpWbekbdtRNhNDH1gD1h0kWZdU4UaiXpUhzBdou9WQN5uUTsT3rLWNWw/zXnMRdXwHk8UZIPdR
dlN9i1Sj2MTE9kWohwl0X8lkjVn6mzThy/EdlWvqA9kRI9A6zrg7eSuJdermHDe5Dn4OvPgrKdH2
ncmLejunejts8ljSddBxZn01VjxgUOgk3WRZ9y48lWDMSz0wtbK6VNj7njR9DYmoG3GHn5rdyUpm
q1eSrpsEsAZj3JGM1wxiCZTu5g9FYoMrXXnCub5MeKPYF2oOsExaNNZxsmHdNysJEzIMRHnClr6g
PdcPRQbEL+s4ybZh+4UOgjiEAODgPFvNLV7v+OStlMN5QmEbuXR+NxlOwW3QAY/DNyXugjVQwRks
c/sdpWc7dnK3YAOCuWUvK0o8KPrXhMS1aOgsfgmSEn0/jpJT0lxSLaQFWz0ibtnZWph/777T95fV
ftVIEwZv5hZwF8icYK8C9C52mfb6RXcaXZ5Xg2CBb+yBx5d0JBvAqsGj4geDQc3extwbetnuIew4
Z2Zu2sPMAQQKQL68S4xkaePMwvkIVR4mNVw9+QDSnD/lyQAV02w3nSeMN913zn0O8BwdU02yBa7C
kP2idXYUNrqWRcHoBut2xP+9a0Srjmgh6K4VmdjVVoyTthqeCJdD+y9lGhL+7Gy9VL/v4ioYod0k
kGdhvIs9l9/L3zvbb8Wl68t25GkmiJCw82Emy7bTsZibXXwJCM1tWFnnHry8b9riVk3QdZbfdVP/
LVj/oWBFExQw6Pj3BetdXnwSdfnDUOePf/TnUMemLDUMZD8WjgBEMRRMf1Ss6I5+I2MHTMd3TRqV
6f9VrJa3/j+Us8xtTLauf1SrlvUbm0kqVZeDrP/O/0+qVYrTH4s5ZHDoR+E5MXYyDVSkP23tuzH3
CQAz2pMtNYUWq9hJQcwjtZHPpqMS9dEJEg0/P51xZ5t37qABt3KyLwX6epZTpXXNUkVlGaTxXoMF
3D0NWEXOfJvS7F66Vfdx7FLvg0MY8EkYSXGWQDM2gUZx2uppWp74YuFCxlDO3i1jVYYxUX/gww4L
eIajuC9nY59MK8tywca6Izyhw3qXzpZ/8HWRELPXzu7bOKnBv59Nx9t46EUv5J5Ie2u5Iy1XQAF+
+mmUmniDhdgjaGEnluyaHtbuRTo6jcIdOmDS1wb4CSQGlBOc4um2EKDHvB27uqXBzE8ORihUTyoD
W+zMjg+o3axO0dttoVjw7UY9i3bHRAbiEOq7tuZJtI+HKYwLrid9zJmJcxvFlKQToyUchRAwYkN/
n6ain5ZtLlKHBT2veod9e4V3M4/gtyzaOuiokCfwfpOPrmRg8ykW/tLaxsbJGnppOcnfVYMXtDEF
019MsvWSfQGKNK8NSFlStbJ3qVMbWoU9JnszV3F3i9BHO+pT1d3rmQ8dgmFFOI3E3WeEBh4FBhxi
FhrzEXcrsbpWT7QZ1tXpivfb2bnsXT8B7si3QPbXqN2Z0L6aPO1xTdbuIH3v694ujxQ1wz6vRiK4
8ZOSxo0tbI0NiDzcUbtyzeu2XJHcoZqrsBsVauMCWSaCzrHYBbNv7pcgvnZr8jdLNxloeVz4a1+z
uSsy9xlPdXK1kra/n8ToXRG1jR9E6atNEpBI0jVCXXke6t081ulLAR/yvjDr+RWu2LoGDwPfHc+M
N5ORerdBkMcvolHWQQlXu9PIL5EhlIpgN3qddYkpNfZatoacG16Xzy9N65MIvwagIx6oHvtZ5RQ+
sWAq5wDHwNZZdp6K6nlZjlVnuiTJyZ5W5VDJ40Q82x57UPJCQKF1DpYVe2g0zvSEJwd8vN90Mbnb
tPC/GaAX+IJ5y9rxR67BLrymh0Jk2H2XLt6xm5ynrPU2fTbYJDVYyrsQB0r7HLtpgaGxG8a7IUnM
s6FUfbDhgoQym7nXA6Cpqyjc6gUfZsX+GKAvO7dXowVNLQvfP3Gnyy0ZGDZsusa/WeZCXdmLi1Nl
q458eGt5YxJTljscu+Z7Vnf6WVsqghpawppPU6GCnZ01X8egjQ+Go7dbAcWCO+hlj1CchjdGKcXr
DNji1Zpk6kR4VPLXllKM0TJvmKtJRDJgUbeBN0miSN0z+EvKL7S5e/wL810VVITAqD4AbTPnGYk2
VaDdkZZN69tZ00DpZKX3cDnUSWmNgkCc5BZPMbBQ4fiqCFOp9RtbI/ibVJEmwqXNWKpYZR5eIaKE
FAya6dOp1oNqY82O+WKD5ryTWvecLt1jhubwi3JqOtY6QRIMP9kYOZGJ/OrJ6zL7XOpzfMH5gQg4
6+ONlyZHGHTezZojyqsx9I9YSIqN0+n1uztAgm6mpb634mD53E41EeOkZjGvKafmTPqn/ZwI24nc
llDxcCpbHCtLkNzYcBE+SDjzYBoSJlOlTulIunFEiNhpSNfIbQYWX4uJoOp+bC8EMU9b3HZqI8bB
eiOXNj0A4TF9xszTfIGpuxLMXUo3KU1EmrktELC1Stt19SrWDXS/vuZZT+xvIw3IQdgvb8c+XTnM
8dqZEIxe1cEUUj3Uk937UZ5M1iNAH/8zkmQNI3Y6gEOl/cJwPxYz0IPYv9Rj5XwanK4+By565DUu
hXVu0MG5JgZuknCgQx8yDdV/R6zOhtbfeuxi5zAZrAmbsUNbocctUJf+SH7ZDGwaUFd926dAaIPJ
Ic1DV+8t37wHY3LnI2yAHkR5z/Qqo1Ph5A129tZWF02agHT8xn+36875Vmv2l7RpzYvhYV+NZhRt
YRHAue8yjZdcQ9aohH8TWHl+ETop4GG2vAv2jMjeCFTB1/pc692jahc98o1OAIpBdYvdTOxSg0xm
PV2Ca2t09VZzTWFFdj/1h0QTtwUcNZJn0hiYeGe8QmWz9xlC1R3v+3u2VP5DSxYF0seifko8gxVE
dM1pynIC2mleFDcO+uaIMJHxpq705KBNa06si7NpbxtGfeXJpbehB9N9yrD3S6t6DZJgYxRse2z/
JXFj+8QvxC8A3IPuSMNes8id8r6MNWcHeqM+QrkwI7w1inQNPb1oXeIhsKjqvQRYtbEHJT+YXSc2
hV8jqvPyj7I3PmdtwwiKz+NlnMqEUSw5dvfsdRlGw9/fqJLux2yp/pthjTmznXl4zLAaocebum2d
+AjgfTD7VqfFjyntyVv01ETyBhYzoD7t7kY8KcY2WwK28jaVGg4qoR2n4dyltoicavrc6SRrtcgq
UAEyBi6BRW3nBU0By95H4Rdfuzztj5bG5x491Uqi5k+AVgKCPRyXDpLUj3pW2Bs4XDgIcEky4tay
94BZI2un0PYSv1hoY7Mgtb2wTmafpbtGZu1xYEOyHfDTHiy77neeYueFfYTAcVOMZzAHZKoUCp2C
NFCj6fMiI0WVuLVI6HqXDjHX/PanlIilaJiFe5goNqLUAVwzNYeKkC2KysDcIet/b/XmOgwkDMNG
W9sGy54lWgtnS3szUiRkIM/SXZov7DCAYG1zvb71mu7q6T0mh3a/TKgqdUwhG11UD74m81NWo8qp
oOGs2d+09FICe21GzJCMk11sFzcW2paHoKffUmDZOQAvIkPcKq9Eq93PXSp2stTTcKm1KnKL+RqM
g7EhjabY97LBFrIwyLWT2g8dAEf7arQWFmHPutOkYtIXaN4TiWaE6GRxHQWO8bWFVrZ1yCQIUwga
oZk2Dh+yXPA9sIbrhA76PS1xSHgajx9JZigPxurqaqPPx5i82tEZjAixynBUZRccsiqhcYrr5VTK
+Vqkzpq+9vy9QPhvLfUPtdQ6Y6PJ/u9rqZtPafX1Bznd7//ij0LKdX8jYcRBXm3i2/2hkII1zEAK
bw8eWizeq3buz8mf9xv7br5dxHuD8TRJRP2zlrIpvlDbgUjUDew0ODL+o1rqx0qKKFgMHSSlfh/K
/V3/PMMRteSsLYc63s4Bj+QNA+q/XI1/MXrjLH6cvJEDC6LMXyeMjDMNqsW/DhfjaSi0xISDP8YW
Occ+WRwQl1wu6f9d8//HUdZf8RcdO4obRabymlhZfey1j7X6Kv8p5/WfTmQdOP3lEF5a21U9cohh
Ya25zummXT7/+iz+NrPykcXjAEXyzITM/NnpAOrRrEbNhzjIZyUctSCJ0qa+lnSAHEFs86+P9rcT
+n40UKorSRUM3093xlOgMMASAmapSd7DYuuwHHlqWyRNsfnPD4Xc38Mwj3Xc/tm7rvduo8iv4MTI
k39Smd0y6BmNG12iD/v1oX60ezKH46yQHTMbg2vMEX+6TUbuQHKyOBQhoMMlLyQzlG6FwWBaYRai
yj36kPkfhn//6lKurQgU4ig6gp8P6qSxYWo1ev855yoSReCEbufbYUyC+D+c30+K1u/nZzJ3W30U
uksx/+NjmFtaA9FD6w7lLKx176plJHT72TE3dYUipmvv2UMyaCkWcTMQgfMPx1+fih8nZgiMVgI6
9s51afrpqYFc2Ai61f3Bhz+2dUF+hW47Pf/6Jq4n8fNBkNzTl9TXJfJnvIYC/j3LgHGQlK2x9yYY
qmHiWfFtYdJvXmZUd+OApgt/Vrf79aH/1fNjIVc20R8gXV8X/7++5jA/lJGYFvxQ6HpbyBEojDJt
poGi6UVLgJpwwlnIePvrw9JF+/vbb6zsPM80+SiAr/jpyvZ4FLMEqOCBMPfuvfZcfdqmOt15b43i
deK8eLD0MkY+RSeZxgaxM73FLciUsYflM+1TppEvplgsI0qXPtt00ruaTjk6lExqugQd+yaSKvWN
BcBhZ4wx+1DdHGAwlkP2BAZHYQXxsnPvjl7k183H0m82pNX126I2RnQbRDcFYAlCDXbCJtc8cVM0
zQyCfoCUl1IDud2QHYVeeGfdX9wPWokIk5p1Fjd6q7nnIilwVOmEUAjNGc8yKQce1DWhcBny4TIE
5fIMZqrYAA4y0Vq1765Zeqc4La2tr7XjpvcWwuvN/gJ0Sj6raravE4Zumnhesa0ZgB3tkoK2GAx7
1+esoZ5qjBtfp7TAp6tCFqHxwfIk/5HclxdvwS5Ts6WfIR70xg0ISj6FGctuUg/iyjRleocXNl9H
Ekh67EFILL0x43jp8nWq3PhNNEOXbcqgWJ7dieDzDZDBr123RuU4vS2/aRRm2CMzTICBmfpip1xp
X8dR5z+0XmACAm5qKnRkN7Js0KXhJmQcKS8opi1IFzYQnhhRF4Lm3sjZPEovGopMu6Wu/ip7jYp6
lsOXbB0mLebXAJH4BwXRLbIHLX2TOWJffUazy4CQF6ma7K+E6XVBKCbC3rKWFSMjfFiRU7rIlwHT
bFgqfkemvPxUBk7/AqCORFfVeufSH8RNU07x1nI6Yz9Q/aCGNLNjQkLNJuiabjeZvr6vTcZptDDc
JAriOYYRMetZRMcgOTmzbR4Ww+UA5uJGbZtR/5RMuTMnGx/zehkeJcq+aOnYi4c5ZOErUEpUz9Di
Twgi7NDW6mE7BoF95wdcTqYYBISVXWNuTLZNtxKLEMNv0y13TQEvEvZeasRMbWLjwR7i5DpjiH5c
h2iKpgXha2axxsBCs9obdhd/jpGko1s3tfjWnII6jgjq8obQhsgcZnFs382iMzdzMrsRQn/7NDdd
e2k1z3gwSC460l5072McbXsSgqx7zyiTy2Q7L3HZLlfpCape5Yz6YRCtax7bTtIpGBTSTDq48WcM
jIh1m6mWoUVXel/Pwv9mZ7n/TUtWkIbWT+fOM4LPEIiNbTLQSV2jl/QtALkAS3+wXo8YKSx8AvWl
gIkMCnlUxRaCkE4MkTEfSrAXlyJJ7CedntYWaA36QpKVjb1PNNLemezpzTfj8WPF9PjK5Il4dzSa
7loSg6Dz0hF+um3470aODr2leLkdLDV9YipW3VTIXe6UsVhPRUBce9j3vkZaluGcJxyi9xTFpAc1
nX+fQWUHNu5MyENm4lsyIW/BQ7kXQ3mkw7eBc84bq9obrTNGqBrdx4bOOWXWvBxaxC9jhGKPA7RI
/8HZm7G8dhiIiIfS49wLKwZ1G5rh9W6MJx2DmiuJGStq8UiLMPtCV78/GCOLUK6V/Z5Hw9koRHu7
Zm56wIBwrzYEW/QbNpT2dtDt9lygPaH3VrfiacEGnIQJnPCSl0a4myzw4sj0quXEr02eTKNeTvSV
2zOQ5zkqHLLpowxdSBY6ZRYcsTg7uxrxOonkSXBc/c2Y7lSNADTR9p3IU9oJLpSJyLcg6FIgyK0+
d91R6/SC02jJ6IrRFW+9eE3rMPUiiMZYch0UjC8gYb66h1TdfkbnKlnGxpxsRdvfi0wHo8Yq8BEz
JYm/o+cdpJmNXz29WnbkWDtnsvCqPeBLOtW+ljWEr9TGZ+lVNHYLJiXf+mAoXmaK5DscX/np+183
K2K6SmF3R4z6pUn/0pvupiVTSONmuUVbVs9bnuGFqwuTDLN+2YXfD5kuTc7WgVRbGgJm0OPtlvrn
PJf9q6dkvxnhXiIE6ixtm2KhuCEgLItM0uQe7ErFHzJb1C9jWpZ7GUA3cJwl3qYLGWAZoUJkXelB
pKshPzEg/0QGpDyiSvNzem6Zs/HjnHyqKc9ZPLvxNkCegZlfIM7ujCC9cXM13hiaTGibGLU61NAb
TXrbzKA73L8IJ0jSPWEjUTlydFfSMAKte5BVww/WFcmaQZq7j4bq9TfZj8s1tXtuXUMDOHKAVbOf
WUVRSzNwWJS8pD8tDPAZwY5R7bXaU5O6E8AKxa33rcW41J7VHYfCEl8Cg7+dM0J4LDvXOcfYM/aJ
2/cbsyWVkbdf8/cUot0RGF7+AtMg2FdV6z4G7dpwgEYY+VJW+yQPYHCuH7uevj2B6p66nwhm38K7
D6I66K1QxOiirW62PxnIlrZVwwNOY43EE57oyNNtVPG2Xn3N+IYfzV7vn0CRLi88SMm9K7TkTmZD
gLCEtGh88ME+7Zpq7+NDeZMIRAGBpGZ8KUjTnKO+rIK9CXryXsp8wVqij1/HKtaeS0bwGLBlZmx8
zf3jPuVSxd9mnR+rbGva6XZj3DppoT0lCKfviYeZT1lhrvGcKv0Agd2/BmBkd5o+OK+AuuzXsdPs
1wxZwS1fKncnWqFtZqKGNxpgrYMXk4y9JFr3UIuSQOCuIoM6x8T7/apLB7fvqp8kn07f6XQM+fD1
2Zn+rxG2taijalgI+uNB3NFh189eK6ptBQf2WM6S2BNi+SJFG4+XGADjaYCKfBf7RnI0SjEz9Fqf
5cU3lmug2UCuaTWcFz9Vt3TR4m2Jk52gQjm2oeNU+Z1OhtfRnZX7FsTxCA9Xt7FzpnwMdYLyXqal
JUSrr5cbo+0DkpgDq4z0ORcsgYbxILT0MwMhdcuiMB+JQavu4O8uzMOcIQkZncwvuqodJ0Sen20X
9O47z8iDS4FvKBxyL7uzcqHtUE3kJ3soocZOi7o3vEnbxl2j7tA78en2SAPcQ8dncqOW0kNbYnQx
Ed5g9Ld8m8Yj3U7UCLHd4ziWBBZGFeDmp6FW1W5gwWEPhIH1DKNA3rUJE9UO3lkEI2thHGE0J1pp
q60e1jTR5pX2BFIKA5BfkkOIMRBEOl3ViOwcXk3pNFm49CkuE39E3tw2Y7WXRlW86OAXt2WDUAQx
pfEZYRTximXLjGWa9M8zZIIBD1QN+5HW6EkQOAgn0TFPQBWXa5d73smd7HnrowHGxWSOgCrmsSGO
IXBHhRgKhAU9Ymu56q7indcshFtRzP94YoiTyDCIxXgZpIbdhr96Txu4Ig19Yf7UG5m9T3VrOTLs
dPcTKtb1jO48oZDaBY4g9Do1+2hIy0dT5fSZUSRvFyBWtHJr2aEhmc2PMyBZcsir9hHzBKyGPNXO
STzeDwQXhOD9RTRl2le/ld7OsKs3aygM2PIMgTgNwr118MkEr/bdzve7acu8xtzHcQpYhn3J2UZ7
MqAP1L0tO0RxahYHByOmdbNJ6yjv3fIdDP47YU53yuytnanId2ff1uJd8Ex43+nTVIsl6nwtObBa
7bkQq3wZw3sSU94xc3sj+LmLZLaqw9KeUGCgq7g1LbDIus84uHIae1t4DedbNQ4M6gGRLit2dQMl
8aapRBIxk0DMnRZ1GsIVHfYLc7aPyTA6hxwM56ruVuMW7G/92NiuCQE00XGelKY4i8xt7qsqb940
sg9Dvurlhx5k0Hszeu6jZ3S2Yk5AWu0wzsvJTIN8b8N+OED5dRTRva3NkADYKXGz3WOD42gL7NWb
I6W6cuMurrvFKYJ/tBNiXwQgECAl0Y0D4n9KMoYIoSHbz0G3lGeDWfdhyaGPdCDeE2tqdkBE8/zc
V5/Z3hsfFOX4jREMElWc6dTXsc2QOZpI8O7jhbGHBFu3zzTR76QPz8YsS51BGTI9FAkdd3EDXPiz
LeyWBD9MhXe2IbNr5ch6N6Rz98Ht2F+FClL47ewH8kNeCO9EWGT1Sp48gr8WC+yLvn4hXQPUiS58
QZB8NZxF6ts3AmjZayUtkhJkO50w3I5nUqfyd2lnJJcJg5tbE/hwDyS8/FL22DdH17A/9X1Wm7wi
jXcychPBnaQCd4m1gbY0Vja1bm8P0Gel/WxVXrnNY8fIw3QcxW2tzV/z0fPfzNqrtnqw+BGMjWXn
9EUWZSMDMfZ4oM47UYohHDRFnuXcsZJlRXbIGiRYDeQBbi9f29NMVbGphbWEkwFdtW8W+CPlk1ak
b6pCKYGkDX4LY8YNolyKYqN57azMAmBe0L3QbQ/5nMPOeF8HbvnEDAv94lKYR2ZebKW2SQkGnila
3vgDScn9pJUHyiVX+zrLYmjCCRedMbj+i9Ra8niawd9TxcDV19L4ubA0eeGjWDCt6LJPyrDq56wl
K7UZGuXtG82ZDYJwcPrv/5e9M9txW8u27K8k6p0H7BugqoASKYlS9L0dL0TYDrNvNnvy62vQPo1D
oQylbz0VcBPIBPIcOxiiyL3XXmvOMfvSCAxge5Q0Og6HG2RAQwHxIR6fUcqo/aoD5rTv1e6VGdNA
bIKtnI+OXQAXKOevRSWbxH5YjWdK6eVc9kwKG03Kti1AInfgqyJFqWIc7YiqvaQRGF4y1oajpWcJ
oQe2IS5qBnRuU+MR5P3/tsQawF3CWbbqIN5Bem7nvVM23XUq02TQwyx6HOtGY+Ni2KUUeXDTVMBQ
aYM9ozkenvVpvJs7tdE3lgm3g+AABWLuzMpOBo7Lq5bd2csgHryzqG8NGS2NixpgY0advJn7vlsZ
PPG+ZJf6lsmSdU7y7MTiUnfWLsodzqaJGn4xJhTsBSvhygAdv7HD0brnqMN+gm3kOcgt2UOa+KSP
+nAmV4qKWMVUPTGK9k6PdbKqbeZ7NLW+hHMAfWyJh+a+TcmF48yIfFHprYjgtrciZPxNf4WbogXW
k9VH+n3cl/Um6WJe2NqJVkNBTcUIzdkYkrFttUi95gzyyIKcXo3VbO6FQBzYDq1JyloRvJROOrtZ
Pdi0CbXkkhC2GQiOxClGralux8Yg2aMfittibkIqXIl+c04egT3lN0EsmdeWkEPPTEz1Uol67bsC
L4Uo44HQ8i4O9wFG5avCGKPzzEiNO32JMArdacaL/hlzzIqMuWabs9yu+0qrCM0c5Zsg6EwctkjN
MQ9ASe+17K5lxcVbu+gyESVs66y7h/cDPR/OxV6Dbrpth/o5cgrLT8KIHYtCcM9CKvm55vTnlHJo
N3R86U0oUurfsvjetQlR4llbfdFEQmKs3XaCI4CI0i9LJpJ8plRdcAY7GM0KAUc8bI1636kS2B8J
PZRzGWd1SCZRIQSZQXVZGRtR0EZm+l47lwUq6/sCTvQqNyZnG8VN6FW0sO5NtXkdx5Yh5EypUgut
3iNn/WoZnBqMTCUF2TA4JIl+wtmYJrs8dhj7NoovqWqy5/03sMKaj3lIbaxD6vOpCjMSIeyvjRp3
Xok6A4M9++s0kEY6mi8WR5Axmc8RZNxQQ5l0zmgTSZ2tfNWdbDjTS0Nbm0KjkZLiLA8Dxe8dKfge
oYW9NmRJvWlG57sYdekx5NV7ABfE7BtMr4hXTj0GHvZ+C5GKQQKEM6KUjkXhmW3Yr2w8WSfQkO+7
oIgXidc0l+EU/AhGX7/2X7XGMUsrpv9qiSTbK3n/gCEXy4jJ6daxaOR/3Hc91rnXGLbIOkJGWzm0
7YQ1YDnCoblc0xr3QhVbTgDjWmDfPzFuUd7Chn5OJjQHYgFlOBMX+bCzPM9/NrWBxwxfmx9NeoI9
vuEUHldSkykX9JXkrWnP8ksULCfKgX7cxx/3WPceE4OJA047gi3GHdbOQyjXvgaN6MboSlp6IX3S
j69y7KbyFS49bOSg6iG1TR8DHZQeM5gf4xDQQPQjwc3j9cdj8fGljn0gXSZREk8UGNVliPrr45KO
XdFP2cBkaRAZio/y2bTL5/+3axyMlGKjVU3e1tpX1PZiNustmSU3H1/i6MPB86fw5fB4WO8eDiQY
Q622BKGxgV2Enazu1RJX1NwP8SdUjTySRS8vhmMyiXG07WwAjie+tvevHnRUYjEJ5pAR1x4OIHSC
iTSpdEBeKLi72rJdSPapOM8kBCDIjE6R3d5/d1wP0q7DYqoq1uG7J6itbHR6ws+hzZ/p5nSDWN06
sZ68fxYxUNjwEunvABxT1LcPiBMq7VynmfCxiqMkq8rYLav+3EpoaH78HR65Eh8C8JyO2nkRQR9c
CQT+PE126bO0oRqSmjNCze6rOnn8+DpHviYFG6is8F2xcuH9ffPImwBPNae2Sn+O5XWdvRC25CZp
4cYiOEEAVN8PG7U3lzoYNnJQNYFecakO64anF3qIztiC44pftFuLvpgfJsgOW4MmKNponRafXIvg
M3mU0rqd1XadMALaqg1n6bwmx5ju8UxyiZ1U+1YbpR00s/kiAM16q4sCcWdIy5jiql0T55m0e6vP
xsuh7GhjEXCQAexDpjmY8Xzig+oHknKmqowyae7LvABI7g6nfoAqJI3oRe5pE7VPTr7A73r7djLN
+CWfO0z12RI/nAWfa5IXNlZKfHs6mjsTP09sMJ5RFnGY2j3kAdURHhm3KPNbwnwu5oDTZV6mYg1w
m6ZDDPMmqBNNBe9WYu7vQZigz+1c/Ly6z4CL4PTWVrE1pYnHOd46T5EV8wU7eJJYrz0nHNzZCkdP
Z6TqcLfURd04N/IXKxiKE5vWkWcNZrCCgoM9i33/4FkjklQwhp24LwkIlx6vwI5vffQBcSflagy0
wf/44X4/+QUwigmd/E9kL4Cj3j7cotT7fqjy0nfsVt/RdCHcMazbc1Or2m1gh+15RP/lXo+d8LeY
qsv2DB6KYtIkZcF6L76oSRaVos4sfM6606celsOzoOl7byhm8vrbH5IpL6sRBx7+ezhDZzhC0Tl1
QHr7mtZov8Sn0A5uPCkp6h2hTrHtNkzZJnJ36Nx9fPEjyxR1FUwssAHc5EMLtoU1iLNnUfhNUMZb
MRT34Rgy702m+sR+8v5KeJV5nywURjC9YHm9Wag4CDYhDJnMV237aZqKwVNtIJ11pmm//ZhSbiCY
QhiFDAPk7tsrVQ2q5BDUKsPFbvBmk+6LllwNg2EiFDS//e4N1GVADtQ34AyY6R48omFMBrsOb9Fn
tq75UjWRczZMNHabTEubE/fw/QvIxShtKA0MplqH2xfaWVzWXc4nk/T7SJOexGx/S0btPhzMEzXI
8i6/FV1wKfQ5Jh+N7eUQyg5TChaqxDRWqzJ0mwU5bwZA0qwnO7Po9/QqTlWjx6/oUIo6iwDu0Mgj
6ZVll8sVhdLvU6d6KSflXqsX5ibEhlXUqb9rn0fMR+ENZJyqgysePJFGw7mjDazUl7puj8cOY0EK
oEs+cZn3hc1yGTQyEDGpPg6VVbC6xzjmR/sw0qR7ySr0XTWyI378HL5fKrkKrH7oyCpUokMI9Chh
ZU4SJfVrMpxWHPdc8kC/W4V5kwisiWSEuORTnlgl1fc7JVdl4bAwdMHxOHzVYCK1DvqX1HeMiVYY
FFv2uiqdL0aHUR3q7ga8KQGHsKT0FJLt7FT0vmVr244i3GUMkzagwu7nyRC3TodIOawqioOlLBCl
apyhjTEfHHUwfaILjRO//dEvZmEOMhGA5Xn4xTCXJJlG59WlRVWsk8lJ9tJIs+PjL+bYumegq7Qg
tMAVOHxnc12wjYRl5hckKWJ47X05Ve5tqz1VtRx5YckrWVjgpglP8WDVM6xMKyp8+T7mB9j3UhDt
RlMeNx9/mmMrkEkJQDbygrY4RKfMiayStSylKAiaBDE829RodO26abIvfaL/fhXNmRGZKFsG4Fcw
kG+XcruNgYPiB+PsGHxb7l0dmzd5HTx9/KmOvTxwf4FbcAf5YAf3bmwABs7kyPvIpe3rdFLoswfG
Nzqu5aYODfvrkFXJDhVLc2KrOrbmoYjVqauJ/nx36KF/IoN16lMyINQrsjNf5gRbH9jlZL5juT5x
tWMPPMcelYedk+U7tWDGZ7TMqkn9KqzSbU7wCfLyRPI+vpkHsVFL7cQZnJupsh1pyJwP1lWnU8fO
oO/m290gP8bYSTaQCBGlJNrCRG6s4SFZOMdd2fZXYirSSyOztG1kI+wiTsxkugSbSxFBt84Gm6Fs
1yWnTrfK0TtvccLmzSSW4rDwqYNGNiBysNuMOr3CVrworVNi2bAbEDr2E2TEyrVAz51nhRY/4lhv
doFTPpP67kJ7BKo7ANuhi+SszAmHkUMAzYnD6pF3jcEWJSgwJlSWhxtiZvE7xCPl9lDM36pZgS5c
oajCjkGY68vHX9qR2wH7mhfbWBSrVN1vXzRVmWRZt1tK+0D5JtNw8GAhvTQT7DLLIdsHzXB7osI4
8tIpCm17Khp2rHf65r7OprEOSz5eQnBKHEquyuieZmY9rzR1Eg+iHhYHSdH7v/9ZFQU5Jx0pCsTD
lVKHAhjXdlP6nNUuhTnUyHOzG2TJgF1xM062Ef5+3cYFlzaACq6Jpezg7pqMHBpdlL4kh8KdlJ7R
JFm0N4Nwcj/HLXriekf2HK5HDYUfGuHqYVJWHtR6BCCm9Mc+RMKtw2aQRSk8DVncf+VSDiZsm8Qg
RHfLmvOLEL6y9LjNC45oilMW10Ym5hU5oOZZ3CnKieXr2DOq8UItPoRF8nzwjPboYoqZzoDf5N19
F5WvMIXIDOX7i0NxY+NJ/e3DEQsYpgsVvhY68sMXUCFdvlSbufBndUboYw23dVd7FX2AExc6sjCj
LZYNAokoQ0CwHdzEmbRYOeAImIXGUziOW5zR9x8/9IbGzzgo6N9c43BVlkDx6mQ3+Kh6lZUex9W+
MRrjVu3MAH83Vsk4lAfsn3XlNWYSPpRDbaEYYGDT2XVK869DEoULyy11EIUSwID1YE8Z8K623s+6
Ht2oDr7hYuqDz6BGii2cdGZTqU0WcB8GO9yqqLUJi742FLgiK0ioyu3s5CguCgV3Y5k3WGV7ETgc
oMbwKslkqsMyhnOcYoiLRivaKnUz7TIDnVavRflFL9W9b6fOfQydyeUOY8emV7SwbazKR6EEQWeY
q3XQkQDZzulwXupa7A4xyKaPb++xZ5NdHCMvFgrmFAfPpikItJxMnk20gi9ibF/sqLrSNQkOQbkm
Orn8L7x21NwUewvuHiPF2yfGiKZCaOFU+K2Ilp7T5aCmu6EtThSv71t+JJ9in6DxR4/APATM62Ma
AQhwYO3K6U1VxSSGDzb20wcmURdMpd3OUJ/DujhxZDokdS8lBNelS8sd5XB9WJA5VS7yajDoiWA9
/xQB3F3ZtS7doHaXszWDc844wsiDdZv2wiPsQGHCVbCQC7XfGUh9DTLrd5rcSRul1Qs3QB3GA1dt
MX4wxnKSL4bSc1Af0QOl4Fo8p1VMei/W7IVKcAd+CFftbEDbbRM9XeHpC9cJv4/XZtUrwm/lGnT3
vK3GQWxwdPHPyWxwo6ZNsOlZ6qPQjFNfxbE1HZqGAuyCNoOmLF/VLwstAQ1GXqRgj+X2ZcL3spoG
eZsqbX/iyTq2Fv1yncPCqK96iNbOUPi2kcluQb/BBQK5/vh1OVbamNqSC6AybzMXasivH0YWxLkL
vS58hk62S0zMisP4U5lGCGub6YTp7OjF6FdyZiEG4l3Za9YsRkXGuyJFZs5JdN72erVBBoagEoLN
x5/s2EJg0vZnt8Cy9674BfNEKB9SCp98ghu1sUxXCaanMqtf2xjzVmSeuJPKsefC4pTEARYvFfCL
t7dybiDt2Tp1WkLyF1YPVdnbcz3sVHrxXqlJka9XYvHfOtptLAeRP4UomyFpQPldbMhOqU8PFr4A
NNpBqJ/Kxj3667Eg0kaif/uOhDiMQSOlEWXOIKpXzQkfI7W/yzSGyR/f96PXAbiI2h332rvioOml
KaoQ5ficRCu6Oe1LMUmDV3b1iY30WNlKcwr3mrz8j3XwHmqDg4wbARbwFF+JGnRuQ3FTl8Y+sZWr
rBT3JMqfaFQce4B/ueRhwZrMeoZQR84X8/s27MpXB/d0GJj7uuxPnDm0Y88vJ1KGZJSPnIUPjsLt
YAMFHK2cZUadntuo+j4QQQn+SbHJmUlCV6qk2M1ZkdexWATHkrLIs2qUP07fPOk0VZ4CYTd+pyJb
xtqC2SBq6zsA/qVnF5Dx8qCxN6M12I+2waqJ1b5BNSE1ozenS2uzVL/Lg4qmHXv8WMnPSdld4kms
1i0lXwwJbpVPWrzu8km9q1Bestmrxomn6dhdcBanLi0OntvDAWyWVQ3Y/YrKr5p3czsrq1bWn4AH
nNEzJV9hGk5c8NhXvNgzcAxaNFsPb3uVKOEkKIb8WDhgwauurjYQ+wEEhAFm+mYRpn78whz5iOzr
i9vYwYjz7nTpmJMNeFzL/NQJ9XUEm/OigMgDv61snhIYtz46pC8fX/OHXuOgCEV7QxikyivK0fbg
6QqlCeqSneW+mc+OGw2deadHSu8WgEnOojLLHn9Q6RIdydYPnbIdtdlj3s3tukVLtJUGUiRO3PqD
DKof/QpUCXR9llUbvqn6dgUNR2Ougp43mrhy9GxaqG9QpWmbJqiBCFimtuJJQT5lLGnqoC8mZjLI
r0EXfXx3tCNr2OILR44B4plB28EvIiONMPM2zvEtJxqjkUXcHGvZfIPAsjDO+LqsXZsgScRn0azC
jCYyCdzMUeM66q8HbZA30xTInyKdwlttZ/kTZXGxjQYeKWwTBCOMjrFFl/s6ochkye7XuplEawSD
uldLRetHprDW5Lxbnh2eqWWq3aVaMV7x2uJEAeMwP0V25+wz2fosd1N64mB+7PMzAcODbi0T+sPG
Ee22BG6NxufP0vEuwp/rj+YYP8UgWzYf3+tjl0J9idYANzrbxsGuydBJiHzZlpySzAIwSIulZ6zS
PWnl4dPH1/rxvR0+9Uv3F3QuXUb83G8fMJLBs24gj8evCM+0Vy0DYxwfM9DJACqGV1iZcqZAp7xu
R3W4VFUpvFFbyXF1Eg63VSHXP6v638I3XMRf67Ipv7f/c/lrX8sKckUYtT/ydf75f/cl4tP8wz+y
fS0vX/LX5vAPvfmxzf/+8a/D19J7aV/e/J910caAKLrXerp9bdDw/xXxs/zJ//Rf/uv1x085gW/4
+Uj9TRJYLvDnX1w+wf/6H26ZlfXLt/JXgMPPv/Mnv4Ei5g95ySmC2r4c8mzmIX+D8BxYDFiw6VYv
jxVYu78BDqAd8LvTWqbnRKX2KwwPIAQG9UWDRZgrZx3ndwAOP4QJvzxoFCRLYYLwiS4vM/PDB03O
o0oOiFs9s9tAJM4GDIM9dZ/q3tGLep/IucXRKGUfiqA/Nq0ZG+eak+UDemOHjWnBik56Fe51J7BT
7aKQcGWbZKS0UShDpoJSGdMNSBNcN9vFkBnH50Y49ARfYNlNiFINxMy1SDrssZTijOvw9EbnJBsz
HsJgZVsS1DdpcKXetIt8vwzNOjfVhizGsYFtRf4M8BZ7I0aquprukO4iklrbOuF3N3aEXcK5iuN2
PfwEyBEsA03O+EGWy35i5qxJgjkXgke1q5/7xG+9Nf/B+/CfvVj/H701YL/pJf37t+b/ZC9fXt7i
I3/+lT9fGlv/Y1HkKQihlGXWIVP7/PnS2DZRCAsKgnmSuWBP/nlpNPIO0OAsZTaZyaYF2uQv6okm
/6GqTDAcBi4oJzlA/tZLw+L7yzsDcIURxfJbEG6KyOSwyZcolao3mi75DgG+yYqAHqAeEM5OHBsO
N5zlMuBVQFCwvy2H0bd7wKw09dTPvUSRoSv3MP8mT4OWdpUPPZGXv9z/65+//K8BB4fFJNeiuc1u
w+GaYuJHK/CXVgHfRUIxrgU+jkXnSjbr/oJlS9vrdN8I9cpPxniSsfTuLjKj4DgPjh7dLGyXtx9v
TBGOKzhXfKwhiMkDUbbnZd2FuDikvDRcm7zGR9AjmrqREWdomB/wFG3NclALApAQ4xk9aKwVmm84
ufTn2ZhHfJGTU8tfijGuz4WDcVAEEKOHGX4v6YsqELKx2E+1kt9kaeZsM6luHxSQnXunp36Wgjy+
DKY2vtTDhN6NFhbRFv97vovDZoLu2+Q3qqTPr8wD5seIZOFHqwovKGzi9WBlhdtVmUzvV0svaNqa
thtRlXGm7/LvszaXV7M2JA+qHCcgmYNsQ75M4SoxevyuLAZfLoMSKIxQt3aPU6AW07BWKDFWWas1
Z5bSlpcwqIZVm6Xai5yFErlozDvmWhp8QZkM9mt0qEdtSS2/EgmUn5tzPjL6mXGnyGKwsenY+kZu
1PpznErOAHQsqq0GzME0hEPzGfGxMTXnUVElG4vQ5gI0IM+5K0clRh9Zy4svXW1VnxN0dk8JkTW3
Tig7aOnlxvmW2A3+OAVlIWczIGlICphFbWrUDIvlVYu+pFEGJyxG/HIlZ70NrgDo1bnVgShDzDQ8
EhWcuWkQ156qAg/DFRs2tJ0T4yrW8BuOsQyFJZluI8ju60aR68+5VfabEqMr2ROmRMRUaebf6jyP
tmBcv041Q8EQxeVZ6NhYYJQZT/C64eZAj88uRJbPT0z6pRutiGfyxYJFezAqKYGgvSwB6EoCWBWl
dKez7e0CdNk+PodmrU2Ep8pJ2H0LG7P9kipTkq3nENrrWiImY88taDwMsF9Fm9EEH+pLnB89ToTs
G1y/YWWm+lkA2wsXTfjgNBIqqqCCsllhwJ+lfHTxSNMzRxwNASE2VxjTzhKp1rFAtmj64fonLyQg
Ai+VrGct6DQvKs0JG5gpbgOQCudm1Fwb4zAoKzZ/nUebt2c01P5CS4lESJT+dcwtaWPUUnuRqsUM
OgBDId+s8aXCD3YVO2QJpDhnb4XRSkScg9wTDgdoY/4kdbV2qYKlXavT3FxC6p/Xg2MOd0XhEFOn
OP1myvWbAnQpwJWSXHjEar2+Qu4fTV8LMwYbGfQdIegm/qMEAL4NTR5fZdJ7aZinxtpUOSe4UybM
+dweGPntCIYPp9yNQiHLMHGkcH5MmwGmK6gFOBIhN4JRVTf1TXKv1wkqP6jtycjB/94iqWmNSdkK
F9I1Qwk2+9hYGUJewKR2gWO9n03r0yjpob2xplQ1drkNDd7DEzzZmyZpiEZchXlrbkiFm8PbPjX4
k1oV9+GlKWoOl2VeF8N1aEqhreH4Ek105gQS7FXaY4PxWa0iIB8rGUtyBB99dNTHpBtACQrOVtY3
i5B7ICdt1Ep7ZKFhV9+lqEBhNhGGlX4GYJ7eOX0eb2t5SVMuc4ssB5kzrhVMUu0Gmhqg8+tMbW+M
fSmvwAYPmJIkrHpGq2n7gQwsyAij4au5JJNQx1Fi8jhMK/dqVMIEbcTyjy1Ir3fThLPAVAuOHJj5
q42egisvs5HrdmRzQ/jNkCI1crGPSbxftxyz4SBThvGy20N5JnQdPqbVW8pGMZuS4Ju4WBuV07pI
eMDD0HHL+QYI0B7xzLmilYo7lKcBcINC6ioP7WZ+M2p69aojgj7nF4nDDaa98qyagLt4HZlp0bqe
hnJnQy64yozYfEETxO+nZb2yCRoL6N6QkiOfkolcuJJZ8e8Mqc2/q3adPWpyO15naWLOnj3n5V2Y
RySTgznuFBaP1Ox4b/+EV/13FXji7LR0SDgk//sy8LLEa/kv7yUtW7QHP89ju2+kL/38i3+hxM0/
DLQCSNWwE6FbX8YYf5+gdA5Xps3AdTmSIyf75wTF2Qr1z9K8l9EiItj7uxjUDZB62Dv/huP9XjH4
o337TznI0Y0jB2c+Guko6Rj/HvRgYONVjTla5MchfAvnLUauqQ28UpVpOzYXGEuddZWToLzqbRDJ
K6wo82cJKgrBALHiN30lnQc8getJSPmGpl4J22duLkqCT6Na6/a2IMpCzxzzrOwK6U4UTYWpLJTO
2thWVpVOrim76fiQYKotVl2ZSFulEuUqbxLhmg38DX6eslGFiIuVA0cPgyNqcH7vEbhS6EOPuTC1
vN7TiCAQUQQ3WP+vRt5fi/u40slB8gWuSbB7dkrUrblX9MALutTxWJK/dYYC2jupSGju68SttWK6
COqQ5M1W9sZe/hpJZrwSWYOxH73hZpLnectxC3Y/RnBsYcWTQ/z2uiEIx5sznNhjfQVZQF9jmG5f
cLVom8yCZwqIFeNRbnL9HOwEd0r32sJ2fNJO4ltCYkoiQelCViS2uEM5kRBTVT06wOSqnhzZFQ3M
GhYLZdXRb1zpMqq3iBG7F8bUDmA/oYKVWbNPY+siUpxgpWj57ZLtsEbzuXXyzq/0IWXyrZKI64AJ
0DHSeGogw3NKFJcJ66PR9pPbt8uHqNLWazst8LKpC93akMx1Zndf8sbxtHHM91WhxGdVHZNcpEIi
m62NhDJ4Y8yY44C0S4RUWhYjS9N3AmffEjXi2qlarWKskY+0s8sVw0pj3ZRgSTVCRTdg45yVhCt5
p5YRKOaERnSj2L1nWcwcKWzIg2ykyWtGWcdjbKCassPt2GF1F5qps0smzxWhSWdCsncTtF7UNbBl
u6YeWF3DbaR1xO0KGK1ZJq3TRNyXjflojzPg+cGCaWPqG6nAU6LIc7TFhP0yG8kzWlLwvWDDYAQM
i4k6kfZCdV71WUo8bLuGxzOBJmNcUcuSflmHFKwJjvEwnVyVVjYc5dbtbcjOYFBk3OzGTqiJ8jzp
s+KmdXM2SumXedJHupB2tU44jvlGQT7XjJh0JWU8C3BghWeRtuJHM15vPZpGV874Z6lSf4J+lHup
hU2RsUKPk3li57X5BkvN0TdmAkIg0JKHWjXDC8zG+Uazv4ROI+9RvQvXqEzpnsZuDkPBjHTPyuL4
NidhgB3PhCaTRtO2ip36Xi5G26Oznt7ONBe9ppkvmpY8cjtJh7UKCWhDiEzuGdhM1gUIuRUUavk6
Nut5LTPlWCuNHTE7T1UvarVkVVqJuVMIw3CJt+l9VQ13rdGrZ7CMO09So+qhMyAYddi8PFUn8ZzI
FMI+4GevZAMPU2Mk8sNETbtqJQW4eC9mUhAqy3U6Rhf1nBZ3qaRN10HVyXulbQZj5RAYixKC2dza
5BjijW1uAhMrUgpixBj8qt25BWmBPyidF3CAtmyol5Kefol7DC1JYWe7XnBK6eyewPmZ+1nNjeFb
UcYhWpO/j0HE/GZgMFb1swoIv72T7XiHQ89kQGnF0HyMWzNIxHqQtXIdOSNZO8NCl9Jh1qvC+dq1
2W0MEorEneusK1rSc2LgdrH0ikB42mT1fAbU7jweFsY9xqLBxGlPam6xsUC2uHlNvvcU9GQeYNTC
bhi/iDIcVqE93zVENPtWn5INmtKTGuyudRX8Z7hZSxVSteCRgtBwManWpsvVF0dotL/iZPGQN8Zd
oAKRyC1n3U0S2HSoYaMuXvuGiGVrnoJLA0vPVs4UZU/KcroBQdOvqQYbgOAE9gxObvuRJl+VmfqM
pvQcfFuya4zxkVKV2i02WzdjjLzr5Li4xwD9lAUouKrKejWjARpDELfuEGb3qtKdWXpbX1a2uo/B
H9K/K7MLRiycSOvrLAoKL9Aim9xe8b2uO8pgghdWxtyVW6RAsReAHV4LXMLni2tyq4811GLQ7aTo
MJHXomeHycP9pE8++WzK2WwuUWdI8yBGZL032lyxmOd70evxNcSfc5opYPWkgMPQ4PA+k5axqTuo
MXJu3FUpuByT6L2zSTQ7vLbViqMMrOK2U1eEh8lelAvzM63/T2D8Ot+arG9lB4MgokzcdGo7bMcC
gnsIjsy18t65arP+Wg5xy1OpLr/4cFHBOXNbQ62YMt6WyVyu8Ydt4L4xijT1bKdE0lPncLIV0vhN
A47DWtgtYQ5zzVoT1+spCExs1GO8j2hHMN1klRtsacn6IY7LzlRtG8+asQmtAXhJVmk4tSriPazk
aeg5V86SfT+1DQE7ol5VUvgdNIG1z4os2EgW3i+9MpUNnFV7rQAn3NsVBOoSaMZqZlXd1GZdeoiq
SBT+QqhP0T6grgsI7sUJJ1DhjIMU69USx2uXw2Mb9LnFq4jDn5OX4OnL7Sv4K85QrSwitJaXrExy
o9F8oZYYi9CzmmrwoHWkaJspkelEDYdrrN2s3uhpZiB46apQA+NW03PLrD/DSirmYo/NtLEcN4FJ
YEEASrJYish/q+q5ri9+1Iz/XV6fKK817EMMQ/99eX0H7ST6l/tSl1lcvCmw//yrfxbYlv0HsmvZ
ojUqk+O3zBr+arZqfyB0Nn6N5PmTME2vlap6cY5olAY/Zxd/pfUsAw+byaiBEwixDoOyv+YzfzYi
Ge3829RX44dg7J/ympkEsGoDvAk/04SQezhYB/QFdCCJF2WqpQxrh5C3wS0IRKPHI6oNkaR65xLd
bd84sTb30NCL+HIAief1WWTbREZ1yn0SxNoTGR7Tdcnx9q5vzOCZcSq9TVpylW8Ns+FXtUZAAWoR
44zoMIrftChHd1jCyj2CghJ2Bc4U2rmdEVKQKqUEKJRO6r6bRSbW9EdChKwTVCk3pRRAm0C0z3eE
pxwwYXXpm1Rq9KuIvsR1GgW6K5WECq7hmmr7OpiKfEUqUpF4EkCOaNePDWsdkfAXqlQHlduqgbbr
8uU4T5L7zqEXVqzHTPSf5ZxfyhN50L5ylSXuWS9YSJGGQmGzq+VobMGcXzuToe3GoDBrgnPaMl3H
0mD4MQNPa63Ncv495guHEmuMpLwaxEMDhgq+zaYhmP8oQ/NU0W3i5/KbPenEgzwVA8m3xLCz29If
uBq6oLivGru8apu6n85GMYaGp3cqKJIgsmitZXkGS1NWBE2KOarsmzHl9xImqLkVqZ9BTocxZiNA
EGLdzPD9npXQtq+DrEQLOc61rHgBZ7GC0Lih3Fh23rAvWbuxyqurVBHOtdFESwoS/Xu/4f5t+lKA
GzNjmP5RNJxHHQEBY9TnOcEBRXmnKMK+kXSeFqq03GXjMvwcwCAbQa3cLyStXUxizB5CD07Sziqv
0lr00t2s59PatBJlT2TF4Ios7XQvpnXaYLLLWz6zom1oKcJQnHPxue5K9amSJ11znZly3jVCkueY
wttrjsetubKHybkZqzBiedWdO5WpKz2QeQzXzkgOD21u7VkNxmYJzJQM1WsjaXixZ0rMtFGc86qC
xbDpJpkh3JgUsU+sWzvvOqiI5KMGnXQOG68f3EEFbqTJo11EbNQLUi4CuEJxA0flFiyoQYyHNjrX
lS0p2kqpTfOhUCa4S5SUQ+hqmU5Mhp2QhUAYi1LP2jaEzMopSUqAuTDy40ZAbDBIgv4seqzJUusM
wiWtUgv4foiSXOmO1olhvcwkNyF6EZXxX0kTct+alJm7TIgpflKrxiEjnf8geefx+WQFoXRHdkzj
qmlwYeU5eRE9mMdI5JeBo4XnWQcC5WtiSEmvrlTks7q0D3PZKjxLzeQHXNvkPcwTuYPIEYDLTemG
GWVE7J5MDuAcDo8x0See5ETlRZNEOK2r9jbpFLKdMgRiQI1xg5FTFw2Ppongwuf1lu6LUAtIlmBH
A3KkAb2VbYVoxYTQPAiQpGu10Ca/wd5VM3+SY4yrfad23gStgxhLOdmVnWx4k1PcQhA+b0nK2YE0
bziWl+N+0RuvrTHO1nobUa2U4xaYhwR5j5WG2u7/sndmy3Ui2Rp+IipIZm7Z897S1mBZlnRDyLLF
DMmUDE9/PlTVdUpytX2qz21HdHRHR1hCQJK51r/+YVWH8270KCOJvBfBJDv3TBTTpw4PHjqdYed1
qX0vGiTAad/3wTz11dXg6bfMgIxANRjjaK0fr0lMjAKVkzPjSYcsi7JdtQw+Tnop2+/Qrc/6bISP
dZMNVBJ1/ql0lHeVqqqFpQ3xz8pbdS16mC849OXBkNDtWM58TrAZ3eWWvrgmtfl2EmREjRo/JTKg
3aTBC2edefNjhWEuSK97NcvmshsIwSTLSzHerRow8RLbIkfTL3G4Gq6cFl/RpK2++uy2uzIR3ibB
HngLxpQy1bFbuGZGDReM5iZXSjumRSJOUz7hSOVGTxUudxB1aWAydyrXho/ldI6V8ZchrZm8FFH3
Oe0b9DLOoO2iZnztGyffTTEGz10ziDsljPDJzGwmb7Qp1sFJrYKEa9hwB9JuB0SvhQXLpk7k1vcJ
AgskfMmd7DPr6IW4OY+a5t70ElA2mTma0oJwxw7rA1aFM7vnqa1LPB8IhUo3Xp10hInU4b0PYRm3
ZEjLnL3xefY9wmurjNHKPCbZg3TzYit6pCFhYnhb/NH8XTUr+SiHUP+CMSIeCqpnkoAa6EyOWkUZ
jdNJYRbeDR525SWwlYbRanTvRjX5ScKvSYZpZ+fcGCEW8MTYZAJUOY0u/Azr3yAq8XrKu6R3V5lh
gm/XWClgcogRmt1Z1UqhnTmbhBsFcxEvPlSS0ZxbhR5oAIbQxOTk6waEm1q61+47qbfEm7VlvU56
sp50s1m6u+pmnDv9bGJJsV40/E6fswwsrDqx/1vhHmfR7TZhoFpLOzSkan03iVz73heLHV5sFjP4
C7A756AzHUuXE5sUydpeO3YiPldxr25jP/O+jV4fbaRfexd1aDxpfv+aJGX0AOlrgalLfdVa9ufS
srVLvimsGcxsCZ9mn5unOvwcNdZuNNOn0OlfPKO2d3NldSRqwqIyk+lhUpMP8ZvG0HWb57rA+0GZ
+iEjCWzTCEN+j0KX5MtUq5C0m+leGX1ZrQxQjM3shOI6b51mw4gjuymFcy4jAlGLuek38Ln0KTAi
tbRzcYOHVotx9HnBG4EY2299Gt9N1ZpSivqCrkMEAwK6vSvSeU28LNlMjES7Y2bjTRibtbfqrIY8
Q065DSOx5NnIsjvNcEinG2r9KTbcZF8lnvu9Ec1tr8QrRtQgNDgSk0nzWOZCXzMgSnZjprtHfwrn
C6n3xO2Z9WMVzdAR/f44lFnI3inlRpV1BklMmfCOp+JgKnmwJ5qZ1BGfk2HKLnLWPKE9tDuINrB0
Tbt4JfV0R9ixPFbd+MmasR4Uc1xiy0l/Fafzt476c9WZffUp9Ea4b0TygNAV5gTsVqqN7eCGPZVt
scX7oggazXsJI+NBEGr9qNe2ecU4HH6pZ9/UomNd2S+FUYhDMvftRjIaOMlSVae+Nr67xYDHovjW
elkdk2SY49lRtsPew3A8aC0MJJMaLrryHGwYq8G9xVI0Wsf5kG51qscro3RDEk+rY8NLh9y9Q+V4
jqfWWmH/wRIVXrSecOVcNyIVZ1Omn0eSsG9DqHW7xWq8D1yjrG77uK9WaasFrnK4O6blFkf6hVa3
Dhqc+b5Lk91SbNaivKrcDuOkwT9BnX+1k4ierkAVr+lX4dBezXmy9NDtqgFBSGXx1OR4kc3teDfg
nidFR+BbifXrAhY5M1bUXTiuGBBl1IAAmtNiukj4I555tpnYi9GaZV+U2P1fOEVdrmKnCYzJhXWo
ZcV8jRFu9jvH+b+N3y8aPwPOBDOGf9/4XSZtu/wHdc27scrvP/cvjo33G1JRekh4X3B66fv+bPt8
8RtpLrZJmOKf85SFefqvBk//DZySitA3kCBDQ/tHcawLi+Vde4dYCHneIoRa6PHuh+lJr3cQdlUc
HWqAg0u9aKadiRIHsA+jYLHWo7h5GXtVv0iMf38hgHe8H3kvBMJDMjIdEzT3B88KHOlrAvDa7FBQ
1166EUbjmtESGTgX5AHaXawjl7JBYw3RMSoVNWUPfZlRIgurps8kndIeVfj+RQFgJ65XviBTDhKD
MZJTaRFKj9L3EavyBkCTMLR+PoWJO/UbZjhkNeMtdem7kf4WWx+SC4J86qziElv11IPnVmMJtW1i
E3vzFIXjbb2kKTRpiNxvGMZr0pIxRjcpulxlhcfKXvgvTjmWF/yZKGTw85HP+BLNW0/3s3VJVO1h
6qdUBEDVWin3+e/zZhHOvXb03gbRk8Zb+qYiM3K2g+9qxr2uwijZFH00MsXGstl+jHV/4vSHoNPF
p6ozM+beIMtyuK4NEk4DN8Jgl3JFi71thTY+usUzztnqeVYwS0+ozT1GEQr8jvxtE19Sa/mXVGc+
g/gmw+nbWebzkbaM6qnUGduHbyN8MXiz6VFFOgIblaBwQmANfGOjr8U8RVfKnapNpS87W+tOoIUi
qr2HmTpG25RiGDdDWbu7nuFvx/8LKl01L0zk1Nn1Ur1dZXpkQqkxBd2nAaoGu/ABma/v+fmO6kK/
BIPPd56/lZBaUgQOTn0io3VbW7W8xhXSYMFIF0S9x7hYm0hwVbhrf86knT3oMfpFGELxykTAtOqS
zP6ulWN667UQQWqgbEYyhK7GTIXwzvTNx9QGxRsQj68TtykPcDK6Ixm4e2zz8lsg8+xGjR1Fo6vh
vlMO9U4Tg3Nsq/Iw+tMdcQzUhZrvt1+JQwxvCzwR1qNpJocMxvhGH7ri5GJmSq9jwayYk/xzpZyS
ykzENHaV/+JEWZ0HDV5T10pz6udIIS1cjXLSz7TKpMjhq64dUXvxU5Ne6jeA59NuqOv53jTyu1ST
xqPjRDJaGVb2ksDmu3cIl6RcNK0tCgXrEGWFQn83FofGHL6HiDyeZ9JkN77EozJgT2D4N7ckGsLt
EvFgBZkcTsoiID3P6CpMRcQeUfBhtW8iKztUyMYuw8rFx9jovbNwyyEMjKE7+GmWH0pr8lc92YN3
bV9FV+ZgV/vMLMzTwDToTB7pvC8iaSNZjMW5VzJ9qMs4feSN5rtx7M0T6cL5vi9Lec5Q17zIqMOH
ljmne0wac76mEFIXJB7jup5IYJhQeu7tlHacuJpmsq2YY3KJUaR54886YZkDn8SeSWeoBSQ1J8fS
icyr3utxyWrM5MvY6iPRGij2Lkn3TS67OKvvCLkZPkHLl0cziyAbjYn/iBYrvW+U050w7Ia1D1CR
4hfqzsZWFHFxbdOiH9DnDLtuxodVT31vC4xhv9qqqXe40E1fxtTARsXHBzuTBWOk8BKjWuYAPVE9
g2+P2OZGB8OXp8kmBIKWOyB6of8GZQswPMM/REeAHGCiXa2FaAlzT0p3a8QYH8+jU3+Vod2foJ8l
29yakpVTWsNNWtn1OUboSy51b96E0zA99FUyv9ihUDc8kPBqrGT/ZXYnsQJWL9Z8J926KsZ0P+RW
upNW6mCQ3lfZZzSmjJrwlg8GbRFXupn8Zmqkfc5eMVLdhrq5QRTAlLNoOkJVVGkwkyGCJTXIPPBa
23idjdhnLOOEPUuZAhrnjTuYUOoyDotrqTr/bFRG9GB4fP+z7dfb0Zw0FehTol/CaNIv/S7zz1pV
GDckKfUcFHjYXFSVyHd+Pl7lNbzAQPChHvs+staz5QNChUM3HhImHkdZpZiVew5O0j1BKD2x0b5r
stWUeXnSHDs9GrUlPjlTYRM72mn4H9fO9BKnA00WgSZNEvRtmu5b2sivmYMeQ08x1R8zkmbrynhK
e5Uc8tbOdzUq7jvRpO1thMfr2ehw1dT6esbyfMrqz23Z++fRdudL1UrtWQJRcKKJ4TZPlnk9X497
UQ7D9G3SKqxUs6i2sVy3h6MWFWoXtgKVddeQ+8mIfOsldX0/2HZ7PdpTuJ4sNe/MZIxvONnko0MH
/tXrSvcVNh18LadrI2S20bcBVtjGSmbcPzqJmtuDHTi29toVwAnE9wAg+FqrHTy8b4dAb3P1LAtP
5HSfg5mvHCYTx8Wk5x4ItNtUroQrZBdJuLKdNHvF8JtZuK/qL15E0MvGqqLiqxlF3o4JXnjZi9A7
KQ/f4RzE8RD73h6TIQOWmsH5Bt7b5ecO98urFPjxEuZft+nxhcB6CCpd2GnkuViZfR5y2jtNlf0X
1FsO4bII3WgotdEDehv6Gxm13sVMLsh3HbP8PvB7EEkcnOuIrJhOu4tj23msE+xcxkyrrCXDE1t+
Nm2sTuY5RMSsA7QCUJtnBJpYzmFiCqCST4KYIZt2G2RjWRNDYq4MX6tXhcCEZGSI9JzpNGZ6Yj5b
fVtdarT0n7wInqXQR/NiYcmzDU7GNdIyfRWF5eXyAo81iXi7uetXaiqTtZ/WxmUPwnSIDEINmris
risyzz67XocJvqvl27om2lVz0hKbEwc6vsPhmBMuu9YqUx7InG1vXDuyXrq4gRcjOszQ+0H5n4Sd
ym1Zt3B+Y0BYO0xja1WQrHGdhTUNh6FGn0yn0t0N2FVAPAWOZ9LJaydN5LLWxWVnOePR7wzGZYlW
f4+ZH3Q09IO/D7va3bsk02C01k5gRlML/J9L3HtkvU9jw9iPiLBXs51oq2GY/XkXisb9Qi1g3I0g
ptMC9LmvBNf1j0Xl2dsQU3+7zt2Nlvo3pkGSB/end9QdA3JGgy2P7LcujY+DbDRYpUZL9InlAF64
Wj2/JLKhn26TcDga/bi2K443zA8ilqbVbos0sxm/M1kX+GWcelij6XbwGjddm5i4pauRTfhsRn29
buvmnvFtcaVgWspVOOvWjvOu3CoLm/680ya4JcLdG1XuXbnCxU9Bd5NHCjSnXWkpxLx6Cve9TEOS
MTKfUAXRQIO180isFmDvesDyNF414Mtkv+tQlUoFHTrTsuHWIecYzqE5HBx9Kq+6rGaWmJtOw+Lw
3W8UvvEGKzNjB0YwX6KAppgmFmQsITjowycFj/mznlX5Z8ugBsRCe6YjZvp8BX/GP83Z4pAZ2eFB
dyVRt4hKTD3ICAnHPFqFhwT0a16PkZke087364CZZdJTYvrVvqiNqP1uFqnb+hmy/Ekg8AD0uAiV
DfO58xrstOP6xtFaE7p2M539uhFrP0uiVRfV4zEuh3kTUfg/zI53Si3nLnKw+e6N5FwmNhEXpnUs
Mlc8Ja5lMPpBqUqcCE20WzgPYlbGYcK7LVBDbK7rnsAoac7PTTx9TVztxpPgp36snHU+CxD5GnZz
1ZXDTkdat8psIENahFOSi2KT463BazFB+T1rBYTTr82c4obJxBWDdPOyta1H0TKoHxW+4VGW5ess
85qVLHIeTDH4DF8mMF4TTkLFCOUYxbW5LXtvG0fldPQSdRVPlnFvNmWerbyxIujFAX4VrkFMiDbO
BKxDM56rqWP2XOxcDxozWKX5OGnGuIMMz/jc93Z+aLtXoxNnK+mU2WXJ8nvWEDwbrh3eFV3r7KUW
TkfbaHXyHPJkraLBIhO74ZhjeHNIpOttp7abV7JlZD9Z/RDIqovOpZZzsmfpdGXr3BxWCqQ1EcPn
1LLpVo50f+Wb+GNbyiAUPQRkPOSl9Ifv1QkM6KY86WGfgNTS1mmjGx6b2WOXtiFnfSK6iI6UWqrk
yNazX8g6f5RGADNiIoO2ZFGNfYwDnZOycaZZJgcxVs3LnOKWIZM8vvIy6EN/QQb+RvixqBbft9/0
M4goxNL9Mov/cJ9JnaTOGBdcShp1ueEbId+lnKLq+8+v84OiET4ZmhkUZshm0PR89GUjx2uysN+N
Dr0Mp22MNwfI7mhs8jLprhkwkAyk/FhPeOnFs3QjOmrY1vEVrnRLcx3G/HVvf9J/8aNf4UfQUH8q
z7okE+X5Je7b713XvkOQfv/JPxAkx/8NHTgSLSb9b0JE1tYfxAHX/G1hDeAM5tm/Q0l/AkmW8Ruc
Dz4sfgyeAA4bfwJLlvgNzzIMN3ChQo5kQef9wBT4KXPgw8r2uAKy4AXb4mL6RyMa35yIGJGa3HtJ
/grRHSm4V4VB4mFZ9PO1/fFzXa5kYHaGL5xjMuL4AGHlEMiseRRcySCKikycJwlzIBjCuF/98ytx
DRzo8AWDobT8JX+RaUWU/nMjM4m1f9Yz49evWsUYyqHn/scXwscdhckiqtZ/sAhR6IshuM4Sam32
muXZa6glryn/+59cZmFNYxbk//CO8LnGL9se5R6/I3/DeItyCOfWVTYm/8GjY60icMVJGE/NjwZn
kdQLi5goSY540VyMes+YoDK8i6ZMf3FTy5b51y2V5eA5uH8hpTMRL350qnFV4S2jb7mHeZcFTj/d
TtF4zzjgXirl/eKo+HhOvV3MhLqDgNdZ9I3vV4Qm7Ipvs5J7v269tdsWBA97jFEqLXnWPcgMidUw
zZ9QyP7zV4cPKqEJb7YMHz8vaGe9kaMU20MxqT71xJQEtk9oIF7/5i++r49n1Ns9AhOzK+CrwVf9
/h7nPkVfVxUS113SjYteTpvU0MNP/8EN/eUqH/SInudbSutzruKPhFk2470qhvL4Ji7+/13pw34x
wGqsVMmV4ryf1s6YPs8U2av/w+el/7g1oaP1PFaG61v4r39YHlVY2F5RyQIfARBNqSu4NpAFgI4X
Eosf6kA2fiO2ZKbae71ZJtO56W/MmhpRQVYhwaEi0t3DwXXVoFF8ceOkWLkpbCQ8UMS2d7NXalLz
EM1CXVKGhUEj55aWl2Y2qCT/ZAJD2ejZYKzQKMH2HeviZmp840vmGtWBDi98UgXt61AgUQpdRN/V
RKDjkLKeoWUTA9xOPWP3bCFQqzqyDl2H+W6f5eUGe4vyE7l31pFwruHlTev5puZUjuAqKcIhOjGV
riAgxdVmsnL9K2QfjTkhf4+G3uG5CLnpTAE1VH4kryJjrtYM5uHpIIdltCf63Kc/MpmtO+QSbmud
eJe07r211khtVejcHTQfsChSc1ZuB7gUumwucYT0CcY03DR3FAu3uoLGjhXc0SpUssOysjqBaOBw
gyIBULnQUFbgaBXFyj6NEVz8yKvye2fIkAe2pnysncL4EnLv0MkGwZC/sPqZv0mFzPTcRWNlmsCL
wehYTAE0C7VTO6B99DREq5qWdE8hj4Y4ulpeOX36qgveaU8s0xeCRV/Hdgg/dc5cHYZla4yRREGe
wM9j2+TEtfNt+3lM8q4z3pJ8YR3Y0TsGgcjSVJRDNLMdiGbkZqIMQ3FpBlYfJefIlCAlTlS+OkR+
nwXR2DvG+QhrDW3wvOBt2ectQcgk73oXscMjyxIeAtAjKc7w9BGXyejOm0kpI8A9yZ58kMygqIcK
JnKcFjS3qpoJzFzYGklp6PISQoT0YQIA3seh1PyNIVQLHb/Kkjlw9LK50AAav3gIT+7GMkMY5sbV
kXucNsSwhYGue/XeSoV/X4FZ35llxfohGskGnbNsldG0xQpm/Vj4Fw3GyYBWBq+A6WiGANWA9xGg
W0E0mzr+PZ05n52lz9qCYvqY1dIldaZcYsMIsIrvcfCNFHaJZfrsY2G09Uu+IxIz6JITX+W7VoXj
7dD46mGGlL8jYqXD4lBrjGSbEi4/b+aUgXTQtNHQBw7o+VcMs9tvxsy3ZdFriXU+2O1n5XbyMUqh
qLhTzh6K1g2GBPOgo6NbyAGtAcxDZLwJO46ypzoyyuMYgjE3Y2ugskiRz8X+RYhG68gfwoSevLm1
Bt44wMF24jORsOOmj5BUp8TgBb3J0UcaTL6i0meQFvvhp1Q1oBGxHOPvpYSjV2aOCiYnRuZpif5B
tpPaQd4iaRM4jBDKwStJ5EpeWyKQmUsQStgueGoTfe9QIa/jdvxU1sa+q9TXPp6SY1E6xqYPpXPi
KHRv4mU0J0r+LF3k6hJc0t+gJ0LUiNUFkJybfYGwNZ+IpNoWMyyAaB5ltyqGjLkL2t8kMLucRc2u
OF7HuZyYn6X+lUlRua0Rim8QQ04oFmUYmC00oblhdyuGTqEe4dyVFvdtFOlz0mrelYdj7XM+kiZr
qk5gTgWlKLVC88hok6uxoT71PloXPQd9VlhmwrGG6BkUXg1pvVzynrQmb4IIWHYVEz5/I5ymZvaf
P4PPQXJt2D9gpS3ESWKFDYhfa3iAJdR9s/duIDM2F2Lo2cneKq3eB/vP9aJfp1PKJmYsctyBSzdV
1ewTks5WjJmGlxhPQgkITThhS5yipRubJsmvTEmkYzyYHi8B8mVbL3V1Bb8oF5LFNNSgbkEhgDFI
4CU3EOVJ4fRi87brAtw9dpknvusDu5Va1oitz+KchcjuUxvmnIJ2xR5HJcHopLPJqre3LWrwlaoa
Y2WbMztiBzUX4W71ORl5QrOLbmHUXSRZGiHpYJPs3LneNIi/nPJOyShceU5ZHhl0Fjdtz96jRewe
g89Hn6mCZ+5X/dZM8W+MSpVAYjL0r77ou5PSgGKyqqf5bvM9mh61S2NczAo/ghrUJFdmYqoHOJDt
1TTGgMDp/IXA1eGLl03e2mNOukOoZO9nP5k3JZzFKwmjFw3qo1vDWErM+LWKloCrLvnM98woR4/2
BrEGxK4X9arTTVxBpxYIuppQaznWV82u+sBwOfQWH66DlsT5PdGZkO5LdhwdLPwu0YVcTKcHQJ+3
TZYMZeg4vAN4s/haZugVV5zbJYBuPvb7wrCtZlfGPnPuWOIw0PrIOQC02MxSmjwAZCP1i5WI9OzA
rFH34QuiFSizpmjWE+KhJkDZgOOTGdWdTrL5UC+J1cbnFj7NcajN4ggbRUe36PX10czbft0L7Njy
dVgDSzunaTDGYubwyRv2v8IdwtvaGEDb9CwljNZKVAGMmvomgbhEqCvvaClMEwIIWKYLyE2iUQ82
jvT+tZ3SmAhylRXfJQyZQCQRLGHPlWIF07ZBv1/b+qZuR/b1yVuclVZd03XXpYM2qUktYoNXkOJS
/MPihmEN/HFVsPe0T16mZzjNjPmnITVH0j2Fs5ACkFHB93MndSwZy64TqX+1vH4v0xSG4MSMEhZZ
vDUcvi82DnVj26l2KcxyEcC5BQMYC6Yu36lhIr5ArdnnHlykGo/8sQ6fM2i6Gxez1o1BkO66cmvx
AA9sPPec0dAqo0Zfl5bRays/N+czn2v0EuUuhvSZgCeUuyM6jFzTDsloM3d3o4L9zXLYvq2I6oRu
CRONwcKjEL1Q3OyZMTKc8iZb7X5e9i6UkfeN0cKdX/gmeLQSO/GxBZOk8WgekOA+Lgrr2Ku2eK1M
EiuDoUNwD7hrUVrluHxgrJWK7qwcKgsBd+xKCsqqpCmeObjKI4Q7bz0Z9BlwYMoC5VNvnywj8S8Q
CjQXmdP6EB+hYjKJD+09A+JkZ6LoqTaWW4SfTIwcnlE1oBXw+a8dfGf3ZgohiQThNOItnCTp09se
WJa6762GOTN+6SC31PjvmkSfOsKjncEXylj0GO97mnaeIwYwer6vKSbWjjGoS/LF0OF7DTVTR5l9
nnDiZOIxU2NlflOd2PzsU2cWURII/1dN6w/efsvfA1oiYGktjf/Sg/0FWVjwNvYD/p6mEPe9Pp0a
yO7B4CbPZd7fhhNH/s9Xww9dMosBYyuuJOhNMFZ7f8HWUnYB9Tzfq5qCtAx75LYlpUlZxtVJs0gb
/vn1fvCbQR6OyMVeLBNxq//Bw71sKPYsJ1vShOpBW8KGYVa0pZLrlIXVEVwH45K15tjecP12BA+o
pp1dbAxiG4tcAwPP7WditdVuxKHjF02uWLrYDysCuQzhOYSi2D65Tu8fSNSTI8rple07rLSxLGir
oIN6u4Iu8VAzMSCSSDL0YE6FcYdvr6LmH+eB+BjyeAaxLHykvJoPfwFu1AN2CSJh5DklO1uLqhOC
519tAz8gFlwFoIIIKaYisL4+tKQ9I5vQQR66dyyKZ4doEPJf0C8iCqbPcDImilNK88AgSj38fA0Y
Pz5jShRcBLzFyv/HiD146JZq8gGD23aIwn1uVf7Fmx1F0VMat9VgT1e+Zvv3TM/uM3+qXzVpI/+e
lM1MqCrjZNlvmw41e++Zm6iTlJMWsgfqb/8ircr2Wx2KsDtoIdkAvyMu/8Wrf4FXg24tGNq/5zt+
SdoXHm1S/hWr/uOn/sV2dH5DPoYrPzIc7w+niD+wan8BpAUOo0ScEIaI1cT/YtXubxgTGYs/lbes
VZM/4w8SJDA2ahUAZvBtBhqgLP8Eq36/GWIhwSmLDAWLMn4bPdSHb8IQepz1duyc/Ij6my14cbwv
mz15kIQvd01ro+/78wFd/76t/Hu/r98vSIqbzjiGQ58Y9PebDYQ9QxqyeDOnRZZOSOgOsjbSr5zm
N5pa8QuT4PdH/x/Xs4Dv+PQxTHv7MP9yvPgYrrRkHVknt4qd59TnAuai+29tsJCf39r7/eXtUrxq
3jX6Q90lHeH9rTXxEJNQJ6xTVgz2c+Kmzd7uZooBx4jEuZtn/97NoFg3oT3e/vzSf3OXrCRSNTlj
ONU+bm1DnalJx6jp1BqpdShJ/yPGyi6hhKmIOuXnF/tgQvt2o6xATELRWeK88RFnHrGqKJAIWaeh
criQKxtdBUOq5wkKCJczpDRTGR+LkbZzNTWxah8sUeXxekSNu9KN0v+FB/+Pt+9QRKAiZR7isLl/
OD9SEYd9HoXWyRssbtdfgC0dDufuP7zWMnlaBpeChfMBE46gAeQxI8WT2Q7w9Tg4v7ldMd72qSEf
f/6glwXzvwfz8pzRxQLj24vPMsLWD3Bt0kHecKreOqkwfm0NisseJ6VfvM2/e3ZsQpCquRi71IdV
q5OE5XZGbsF4AHlLPQXM5yGNXIk5A/v6+R19qDV+vyUMawSH8MLz/lhrYAoh1IzM75QaSVasEWsD
RoYauG0Oi/PRqzP7GfkMH2nij7fEtQHw4hvzq5JsKXI/PlmmZghL+VSBpz8smJC4QsTzuKGNXmfA
aSwFdVnoexcSgtdKJ+oGlCUzGgcj4R4o6+3jtSXSKXaQZv/zh/J3b8CyYIHjW4qzykedMW6Azlhk
2J+8QW6YC9EVUSOeLAlw9M8v5TgM9wWViEl48fstapReUzVubZ4Sm8cL6Y1PVstHtnoP16x/ZgVv
4FT8lp+J4SCX+2H5yrirEFZK7RhOejqDqDTyscQm+BGAbaTQndgdfn574v0WDB5ggSK4Okcwq5kZ
0YfjjDQ/azHv9I96iO+iBZ0uD9qmHW8R1423SRvyXsE6gNW81LjDWtHfFGNXnXAPkcPaSxx0fDXH
39sO0lkQ9FkABvBtGGuzWCei+tVDglbxbi3aHPyL1yYL0deRtHM0vn8npTemhNTA6MFkptjiYDNv
q8TBO4KgmR6qeEHAzIretKnCVZXKydkIftlN02h5scEAkL8xLEJeZGhH3TeYyd230chYuj4zTuYh
tcbOqzeY7wW2GKh0RcT0oY698RYeebPHT7D71jBUP7gTP7duU8M8DEZaP3bKrU5QwtCJpzzAYIIG
cw39XWs2jKP9+26ONSYcflgLMvZsfnXrog1bF37sZCss2EITW93EdHZ5WXMNjyf9JoWvawL0AkvB
vApQqYtzG2OAgaEU04UJuGbeMW72HdhrZnVqu2iBehpRxscM3dC3LM3rR1eWhjwWIpluhUfVouFC
rQL0DlHyJCYgL9xNMI5YjHyH8L7OK9ZelznPGap+DH1Sw36esLn71gIcckIrZT8XePC9yDk06Azd
+rZxoPnYA1Y7bhJZyPshb2LW5NucMGIS4k4zaz7SEd2RFQK7m6PFEw2T8B5CU7ILTbP91rQES2sV
pF4ypXk+/hC6t22LjaCh0GJL3+I9Fc7g34uxab9lRWQYgcPIZzO3oTABQxr/nrEj/wpIndFXWPJb
ipS00bnjuVm9ju3d2ylXclJv8QMDuZiKuEn3Ed400Eddl5VtxY41BUU5ze4xXgoTLYWLh/bSx07S
GG8hyTggILoGj9RGXneuk5pVkxHC9ew6y/xiSlMwalV5E9CdHrrOUS77pabcut3RU9f5zkAmWaMy
cDENajrORaeK+f4qLBSjTTF74hxrRc6rtIsOn5eKbhiVisV502UhgwxRmqxllWpML/SQX+t1DLtG
+OuIwjzOog438nE75ZzLQVfiALEiUH6+BEKfo8XN1H5GeG8/M/qCSUgmgp+v7UmQ52DOxn6eh8hd
G5FjPZVKlYx2kukSH4N8DSAHnJVqxEbAeNSbY5JX6hDBaeW35CNODOVc9Wu9DZ078rbxZ9FxhEZU
YafTGWmRfiqsuJJBkfk4PmFhshptmHRTOU93ma/bm75ChXjMIG1TGTkZIlW9LW86PAtKWLN98b2y
m+7Vs5iB2chYziRnIp6dRuQ2qz5jZ1rNORvXoEu4tXAq5YOD4r3dtvbkvIyzK9YteoyLqtWbaAu1
yx0YZMhkLegLd6rqq7OfKoF3BZyHp8jEcsytOnm5TEB2dTmFJ9jEbr3z2sF5lEnRbadSzk8OMd9H
zFWiKRgHa34q8zrbQLyZQSQVr9ELbQTT2VA+pZIJ5LpUcbvO9MbdLcVoGzBvbREVMh/Y1NSAiwi9
2GKDDcU8RgVeYiJ/22fwqcusloe0QWE52f30PYyqYRNriXaD1VnxkGTKAmjDUglNL34NdZsEbtY8
ux2+Bl4ya+vQKDCoUgyTCyjXaeNpZ2uMdbZ/bECrIGvMWKwdMkeZg2b1QtwJGlgNEaBoO8rhgkrX
2wOVTfa6TP6Hu3PZalVbwvCrOHY/Du4kjbMbiXHFS4y6lro8HQYmCAQChEsgPP35iIk7aNQ1NjQc
h6aJlUlRVM1Zl/9f5X3FMPghpsCME4qJzlk3BGHOTxOnakPsDKVFmN1FnraMBqsgOQUZi5ZeR5j6
ehL+7vmuRP1MLE6TDgBYmc86eka6uCEqUWAuce+XmrKkudAWeKJkv+aXIXi310KaRdcwCmDUHThj
4E0yKNd0pDmvREJLIkBtUSrNL7TCYIMtyeDqDPC26YwsLA4prFA1wbfDZAWwze5jPQPGoZuReaWw
6VRNr+FSWPUXOqzuwKt1wkdDVECkLJaUf6vKHJl34nE3Uw2mMyXq12HsV9LEIkp+eG6KC8IbszGL
QrxtwTkKVlW2cNqqZEg9quA3YS6jgFkAozFSRY9CcYTZDkKdqf0+RXP/UaLPnP2cQ3OlKFO24Z13
EgZAVfLm0fM6Aq01oWBoDH09TYbBXMktIFGX9kD1OupDTzN6Z7HTS0Y+FQmnHxQ2Hbe+OHeeGOky
55EqD1XFte0B4/nL5LdfMuz9kw7RUKZByuleARLIFIjvekMaZGi87mjl6bobRHdlz16AMEc++m6l
xotbhoeeJb/8XUiKOPFSKaX84lOok8j1D5UskmY2MPOz0nXzn3am8+R440GnAqSr11fAWyoZInI9
cOL9RD9n/htEwwJeVpL5Gn584GVUTUdprxAuYFpcj5dJKt9qjNZ3+vHCAxFU4ynMB2x2evedAGCj
YSGm/riIY2UCPok/WYpKdrtwKY/EoZhM6R/xh2Fayk9hT1tdpFrE0J9qSED4Jl1I5DynapXOStpx
oTHGXdAuCxJAVzlf56snatX5zzy1vRsxy4Rx7Nrqf71c88AO9B2YHeZMhvWXcI1c9RijGccF0DNg
OANk6KzsxJRcRugXQG4P6U3OLkRN6Bh9BcDq+IeIyzsFlioDgAvaQipyiqEXpw40pb80L6IlKpAh
j3Ud41JYZ+UNU48hOJF2/gj3wjIbCkmiuOeFC4bsoBsKHSBLjLzrXWmFkEc/ejQSjjjldi7nehne
CW4M4l7HyxZBX+rogjfKMJ6rnAj/LK6WyTgDk7GqY60vgnmy8E+inmMkfWbU5DMH5/bDUwzRHUTs
LDoDe6WvbmxplctgSBkqSK24vEevSJk6WPvqZeFKuFFZWNP9sIxWFUP8Is6MgR+E0jjV13AFrXtL
oCK6vq7gEMXcoqifGafMRJSnzKbRyKAsGcT0tXKUZLp7myzE5V0mrpN7pimU4aoovQG0zy41WnAS
FcFxKLmUc/1EjkiOw9RVOjNhkRKHUmG9GoC04vonCqq6XpWcUwK/pCiphoY7AdivuBPivDNW3VSm
vC/Tgt3tyLEOLlYAGnCiq/kgpIwBYQK2+2z4TvEQQTg2zVVDn+Ua7AunQqRljJL4IlXJeejrYD90
5fAZYJOlexI74HyMKPU/q05hXydzONlp007SczkvHIDVQ7AWwNFervuKHjOmSnSedBhRp7SkGelJ
z2bPbpdrprmA/AYlTc2UtHvhUQ+gSKXTUEENKxvodjmfCLrBqKNBuWkS9HyGOAKp6Nw4HZmn5pNA
Yo4kyqkt3hcOgzVb5vf/m1zo9kYOEpK8NrFWn17Dmpb+CmktqVOa/NGXdt2xhwXVGE6mIdNOMXwp
thvW8qSbUs9r6vBV0oZd5TMJvsmKsxkcKHKPZt8Kmpcj3+aS/zrywZ/dfsyMKWQm9O5VR+vNRW6D
H9xT0UdK+Pz+3nO/vJdTuwNzBmMONR2q8tN0P1csKbCS7J1xP9HCGxn/aEERjsmlqjJ4ZQe10JWO
yX7KIKaR49lc300LUCtXrct/YgsfakECS45WQZGszstFymffFtACHbjQTHS3X8BWvpctqHSyNVSC
rB/TL0HyQ6SoWl1vlACR9DEbTfJv1D6/pSlAFqqQH2tkCrJ4rJDjonhCSfOAFnALlGGZAdMpvVQX
WaTvZQokfauydCMt4BZEtqekFKvSx8td1l6I3jE/Q+NrF7vbXN9NCxy5NAy4mRYkINeBC+F5v9jC
mxChq8can1DI2IYIsnN/agt/EEdeg+nAcf3ZJta6VrJHIPblF3aR6L2Afdz6PajLzRerwuaLaOuV
bOzvmu/cRMG9D3dRcf/ftzf4/qcPLmr3x5FrxWY8daquVbYW22W+sJZ9zL/0usz//FVb597z/0Jw
4pn7oRWMGSLrP3f4L+XGbhnWMUyp++Chmgv2zCAxk52kin4AqEPsvankgem7z2EcuDV1vESXxrI/
Zp1r+ADhDQisaeqClL1TQaUSUNJwhE2XfWL5Zm7G1k5SJZnRyhaUvdvUHYXPR1DyZYunutppq2/B
Ck/h+nNntee53TM11QzcbrFdXzJjkgIb5aaSR2jcdXdyNuYN9Sjutangs5np1GgPRRjRcOuN5UIM
SvdP/Y18CcSNRQcz2tXqz6+aQGxh0WH+Riw0z83FXrz3TVTyW3hfLlBlNvXWuyVu7IJRtRZekssw
c5N3amZQtAXbGJtuUPMepITbCC9jk2yRGcz21SExnNrCI/xylrahw4Y70nFts36k54DRwhs+dokF
yVtuHs4sLbwwX0DUNVYKrc9ZXHN7oOa1svAwgAe+9rJXZXWOjE2905X1FJtvdk+0RGitiF6Z9bhF
vqNqz26+5vxoZC6ixHHrYR35Ff1mG/LPrTixap6KE4nYkvCxVbjTWhhDeJUFaWPlj2Hs7SRVHnZ7
kmosekObdQjXn65dsYXo8BUvV8O3cwIyT00tL9m3pmqZeD47kjqrLIm9XgtxZxJb9tusKWfV3U0c
7F99PS9/dl66toIgWYNQ9eaYQEuf1MK6b51wZh2dJe9im65pLewtf35JMNHQUl5+4D1BXDUv0cJ5
5Bfat5LEqm0pZPrRWvCMv6yifqrcptSaWvldajo7u6t8iqzQq7T7w783xHsrXhDZdoI2kkGZbcER
3rucbN6YN6gBbdjfg0ncAfy6/mqSSqumaZoq+sFK0qODiydT1YLxfdq03vC9eViHVDrsnRI2T1Oj
vXr3h4/s5FCm6bVQ8z7/tCvAHPq3enKt+sbUt8z47/8BAAD//w==</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1"/>
    <cx:plotArea>
      <cx:plotAreaRegion>
        <cx:series layoutId="regionMap" uniqueId="{C4B14013-DC45-4324-BB46-45F81B8E14B4}">
          <cx:tx>
            <cx:txData>
              <cx:f>_xlchart.v5.8</cx:f>
              <cx:v>Sum of Amount</cx:v>
            </cx:txData>
          </cx:tx>
          <cx:dataPt idx="5">
            <cx:spPr>
              <a:solidFill>
                <a:srgbClr val="44546A">
                  <a:lumMod val="50000"/>
                </a:srgbClr>
              </a:solidFill>
            </cx:spPr>
          </cx:dataPt>
          <cx:dataLabels>
            <cx:visibility seriesName="0" categoryName="0" value="1"/>
          </cx:dataLabels>
          <cx:dataId val="0"/>
          <cx:layoutPr>
            <cx:geography cultureLanguage="en-US" cultureRegion="NG" attribution="Powered by Bing">
              <cx:geoCache provider="{E9337A44-BEBE-4D9F-B70C-5C5E7DAFC167}">
                <cx:binary>1HtZk9s41uVfcfh56MIOoqPrixhSUq5OL+n0lP3CSNtZ3AkSBNdfP4dWVrVT5ba7Yzomov1QipQo
AbjLueeei/r75/lvn6uHe/dsrqum/9vn+dfnmfft3375pf+cPdT3/Ys6/+xsb3/3Lz7b+hf7++/5
54dfvrj7KW/SXxih4pfP2b3zD/Pz//k7fi19sNf2873PbfNmeHDL24d+qHz/g8+++9Gz+y913uzy
3rv8s6e/Po/vq/x365r8/vmzh8bnfnm3tA+/Pn/y3PNnv5z+2l9WflZhc374gu9y/YJJoZShhnz9
R58/q2yTPn4cUGpeKKqZpoKar//+WPvmvsb3/7U9fd3R/Zcv7qHvcayvr0+/++QM+Oh/P3/22Q6N
36yXwpC/Pr9rcv/w5dmtv/cP/fNneW/j4wOx3Q5yd/v15L88tf///P3kDdji5J1vXHRquJ999BcP
HSrr8i//Qfew8IU0UlLBj94hJ+4J2QsRai5Y+PgAf+qef2FD3/fNn188cczh+r/SMa+y3P5hmf/3
pBHkhaBScmH00S2w+rdJA69oYrgM2WPOmD/WPibNz3bzfZccv3Xij1fn/5X+uKiqvLE58vg/BWTw
CWWCCinJEafCE5+YF1SECk6Rx89PfPKv7Oj7fvnHN098c/HfmSs3D9OzD9aV/0HfsBeGGyY4Z9/N
Fy1fKHwiFRVH36g/1j7my7+yo+/75h/fPPHNzYf/yrx59zDf/weThtMXQvFQhJQeHXNSXox5weE0
ozX7M6mOCXt0zE+3832vPH7txCXvfvuvdMmZu2++PHtn/X31R9T+swrzH2QePyZH34Lqkyf/XXZo
XkjCpRb8+4UO8UFoyBU3j4kr/jDBMT5OONs/39b34+Tk609O8v+JEP5zl/3Jqnf3/n7/lY5/wxd/
/OnX46JNOPnqk2L45LR/mPXiy6/PmYCV/yT52088fu8HNv/zew/3vf/1eaDUC6M5V1LDe4YKAsSd
HraPwPVfSMoMCUFg0BmEqKONdT779bmmL7gUGu5mIWXy+bPeDtv7NAS8MwmuQ9EnGDQLf/ZBr221
pLb50xqPfz9rhvq1zRvfowMBeWqPj2273FakjBhFOdPK8JBhA+3n+7fotfA0/V8VLVxDp1I+hDTx
g9mzVrRBFZN2zNf3Ug5teS8CJ/tD0y39InaezTKb48Am5FPaONEEsWVzqS9NJpdhV5qg6c4nU1f9
y0rWbbBEtpxl+0mWvpjtDraqCh6nWgv6oGe7DG+rbNbVfRjKNvnMa96pm1TlXcujmuY9tiJa6epX
GSV+anZpJV3ZRnaSdX1N9dJhy2ld0+WK1bwpfg/60eI737j0O0bSJzYyBOXUSCXM1roxgoj41kaa
1vmQqSx8SCbbFN25r0Ulzisx9k6fr33q8yle8xb9ZEWSnCWHHy9P2en6WnPNUdFDDk9hM0/XXwse
9oqo/EtBS17msbdc8iwyhgVdcXDzlDq/c5lPRRYFIljb5vUk+NKzmIpVTfzSq6zpy8jajjt6Y2TY
4bMfbxIh/G0caYLSBcZn+EYrtrB8usc5ywOWOR58UYEbCdulq051d6hC4TmJGueV+lhKkviLH697
4pttXWGEZkwSZkJ+um47LFbbgIdf0gUxp6KRtFX/WyYS1qTRVORD/qpJoED4KMssYyr68fLgsSfH
1qjnImRGoAFBDj09dirHPCBzxr8EutIdj+VElLxHIgX+wq65rm7ygFr6kpfdMtyWPSFrFvVZXsEo
/+5OQh0qoWRIDEGJIE93kuksqYqFuC9CTUi5w0LVSsuDdNPQi30eJkJ9dANM0EW90lp9tGQZndmP
uSXt9BOvAJ6emkUyJUIpQyUVXMNPosGrnBRL2SSfE7M20p3Zrq2TZR8kdW+WsyV0M0Lkx+enJ0im
iTREIEuQqBxwGp4YIDVrIU3rg09Z7nQdnM8+2xKinm0GdWOYCrGKOK/7hbXRbBiHIWROsuG2blWx
xE1AXXNr6qx2za6T1rG39Zg3/acfb3PD02/wVlPKiRBESKqB4VydYMkwJaEj3Tp/mp13CAIylAT+
IfPEZRDNjo/BbcvKbksaP9ntJW/T4Sf++YuxKFUaZJQoEwouAG1PoyXsWO+XXtlPTSUDYHgB9Fqn
aFyIX+QVTyRwv08HV97XhWyAqK6tHZXnYVAEYxl1GdB2Q/4lw7eafK3GKzGXra1/Aiv0NMEgiXGl
mdIhg4eVOqlPM5+a1jQr/9QnTAX1vvB9Ww2vu9XnbRNP3dJhc4GuR3xml662yy4s1yW4ndo2ueiN
q4o0rteVLFd11jU+iRpDVOLjQZKgeqtqk651zLiZAYksKBbaXJLVVPjVMk+mrvtJmlKQ/CcBwBQN
jTKKUC4V5KYTxEBkNt3YjO1HLa0sZNySUCIUk2QwxsV01QGgPVmO6FkNAp8NX+GkpUmIj+bJc9Ud
hon/PIfEKYozsA2DRKKU8S13T8KinMu+TjLbfmwdsqjb874MxUtGM75c8X5YYA6TjNX6vs7mZdHR
kLmpy2IA/qTept2aBOeuFsX63gVDr27CXG0EYRZjXZmzcpCbe2zPDUJoGbUc37auKNf3a6XKqYxI
VW1FK4f14SDbmAxv8sWBiYT1PMN3XBYLXvqVpD7ctbLn/UHpYfNdOac5CEb3dXkTpsEyRaGdC/yE
BXnAzvOg2biBb2Vd3s+9arr2YEZHx1vB7eqvnSsTF1VV7VgdB2lSz+epQHH90IRNIt6PZKQIMh2m
4Blj11hQlB9jwylqwvqaaA2OL7SSnJ6EBk+WJqWmrT6utO5dGs2M6LaPJlvY6oIP3QSg+PGKp2jE
NLCIUdRtKlC7T1fsHemzqebTB74OWzBOg9jgj/W6RPFWYyfVx6TgK4JwYoPv05cawII4/fE2Njr7
JCm4Vopp1ArJCBNgyU/haOXj0AVG1e9r0dSeR94OMniwXdYBjbKyb+jeJdrmr8c+TIE4bSZtuk9D
z0YbhVpP1Rh5lnZXVRKq25m7KlyifqJqfOvDgORxJ9fZXiGISBYVRCR5G4lE0S3ZM4I4tGMGdnGR
FKXfMn8Ukr9iqPftEvHS8Xk8+/GJT3Et5ChQoBs49dbRoSd4euJSJVkzdb2+G4eGgMRK5xhI7Lhu
cStAssR5RqcZYTuXhuMl9V+ZbaDaLaT5UEwsuU1mtYU06/K1dud5y/gGkd3aE3roqrHt87NVLiWy
LpnqjVPTJayRnZp2SKMfH4mdIFsIBhSibALV4EFoHCdQ3fGmXm3RsLvQZxy55dt024AP+LCl7tc8
hjC1YG9JNm8pDqzcIMW1HQpNkFHQeDrL7S3blX15X5lCi/N8qjY7dMtk1U3SzXgqz/h2xCWtVX8o
A+34oQ3dyPt4Qb3AcX9ytBOWiaMZCt2fIlWIhO55cjQ/l1RXg13ueDpuSOVdh9BaqzW3nz0JS9ZE
i7fd+l6zZquPdWApHDKrukqX/Vor6tOD4cEw3YGlOphj0gVH9PFxBZo0eWAQYmKq2g3dBsDmec7a
CbDmwUiwYO4Tgr/QY1GYok4FTOG9zgIfy2ookBKZYQX+Otpng8Ly/sdGOMnREHQB7EozGaLtJH+h
unRahVpUF7wba22BDkd6y7JwHssYnWWWNj+DhZNytC0pOIg9QVkiCqzpaZKQwoK1trN+1w8UEeIX
7xFQqP2wjyhaYeU+mQI795Gq+AKDV2PSgLIA9GClyc2Vf61VHybFIfEiBBggIce3DuMFVIA6QOL7
uUGhenRb2k0NTDlXYYNcQRZt7kjLeXNEUOQUL2YpzPiW2NpiJ7IsUZtK5bc+9cfWFoY/xUQcfisC
AAmKaeBfOyrQwT5Iyby8y7JFVUnkh5K3cTKRpLhRbBVu2XeZU20YGcZMkUXOdXl3SaqBzzJqwXaC
K5fWgXiZ1JnmcTfZOf1M8oqcT8kg1K7Uja2+iKJa3dvaqhoj2JVW0ysxUjKvu7BojGzjDvyxHw7T
JMPxxnVZMttI1aSm15w4anZN4wyNi9kPLonsHHZrEWXN6MQcp3M5IhnG1U1LFc2BLERxMIwO4lZV
fhFpTGY6TMNZa6aMJuBvSeovfKbBzGK9VtO6oq1FKLYXc7kkQ9T1baEOo9Ep38k6mNd3k7Isfz+I
Kk12XHhG4wX9qV0ilfre7EzOpjJOZZWea8b9rrNkWq8S0xByRieasUMa9GFG9m1pa3G3yDEtgztj
yTy/m/3M/cug903wFhVDD1+kU8rdrXpMGxu11tKsf2PmtSrPkhzqxmG1IqxtZErLWRZrt/Zd+InW
Rdh8yVhrx3mHUFm6BzP4aSJxWU09Lc590nQy3KEPkJU6S+qgVDeG6qAsz0bVsr7KHrKw4R5WnikP
nXi5cjsipFfq+jZ7wxXxiuybRrStvhhMkmfVdSPnskv3xZj6abyeZJLm+SER9TTIt0nDeHehCpGl
4QGxongZteNKUNarPswnE6WBUJ3fZYlbi+ViSvsgy8+mvEa1iUszCQDs2OaD/M0Gg5L9BYJjCpJ4
4qAt9GZowbpM5BcezupVxbTGiz++GeR5hc8wzxNYbrW96D6tQ2fYeFko16bsnM5BoHW8FLIc9Nnc
FLSuIinGrS4SGeQ4Tsolisr9nCyKmLiQmZHpq2Vqp1a/LpKgmKqDLnnA2otyWEw4vlIFl7mJOmM2
TUI7L7PyvU6TJFivhKh6WCpYOkD2S6B2l8mrgCdOV9c073JavS6KqQiT/VQACNK9zSnH3gFZ25aW
MagI25M0W/JuR9qycOGu8SSQzW8sZQ3Wq4vKmLshDbsudmi9YVkWDjkqSExVtv0I9g/KEnWd2Ti9
yHqcPm4z2nB1KLJpsxivfIkX22c+uG1qvUG+GH0a6thM3iIA1gZ848wbV+O59njUzMsV5usKjX+o
JX2C1aqMoslsaL65h7YiY/L/0Gre7NwIU0BLCobAwRVBU4aZeOg6NDTdweU5mFY8hXTRXZyHmRwC
eFAM3fDeF82QN7BXkK32LBtWQeeXYaG3LefwdLveKkQWVuD4qPuUBPMWYMoFm+flEuC9ytSbacaR
4lGU2LCbsIex6bFs/Hge5zjvPkFwy/CenFurbkspEsNjMRkIQFGrMwpbPEZPsvYGP6mLYDtc4pev
xhgQNS5+5LhGrnL7i/eyfMlJ7oLbR1MHx8f/MPLxOSgFrHypWVtjA7QJsvFTmas2d2d5wxccumMr
br5EKeNpTm7RgKfWRPLoKLuOHqGGzntw6UVDzZLIiJbZuKhXph4srDSyusIjrIXG5mLIHMloopIs
G+lNa8nwZqVT0n0yRwvaFhkEXDueKWM5erS4tY2a6PkyhFt3To6uPYaHSsoK9lEixzf2Ulfb4We1
ZIjTlLptmUxkCm8utiM6u1uDXAz+Eiflm3mPgbQOy4Bd4pDbr9Dc9fgeJhsc0dX7bNv60aDBOq34
w1bcCr0PiGzK4mJlUs/tWUogIpH9lA8WOW2KdFM++gn+zUfNuk9UpQ3Cp5dgrDi8G0F2X/XQsrcf
ZOP2IsY0xEvVkC0d6lVu+28GlWbT3VClVZofmjTE72Ydpyk/L/tFU3/Fj7GSF73x+uzR5KYYHbYz
57zEj6ACWCxetHmJOj/SblXkDsytCMdd2wW+yWPSpwkWl0WGW0Q7X7XQNisIBpBs4KZsuNA23dJ5
QH3Fe+UyqCI8lCCL83LJTV/N9twLS+o6royo6jFK+hSyITV0wPOZ73q8gDTK6qbuBvx3qSfodpJM
FFJRBy2/uhlLn0AUmFyB1WmW2vG9apIZXUCyrFvsTwZQXhxm3jEgTOiyagj3VY0SW+/noElMfyEN
StX8gai5AN6klbVlef4oJxe+ylxxGLIK/e7nRfQYO5+3RQZznPGvOdPZsILB+mQqk/U9z0I7+buO
T9mkzv3x6LNJe5iIt/Na4kRlOvVyr1ZCgXLeic18dG63qIFetYX4UT8N+3KCBejAtvP6PGd4cQhw
PN/lUB+DKK9W6MpGsLIxESSLRdUveUsdnlAL3XrYUQ494uoosqxUVi45DE3nEnaRJt2K31iP0luC
thyqYSdFCYkyoSVa37pG79TEvoIwIa/qUm355MWUQ4RPy9ADKrlKFtS8fgHSFAf0epvxhpxvUgEb
whJafFE1Kb7ulgqn/DCBniXB5ZT0zuU3hhebSGkHlLuXuky48m8EZKwl2c9JESzZQU2trPodpAuq
RKQhAqmPIuUULTmKoYHz10CsOJVq6q1s1DLZws0xRxF8R0sW3kKJ5jnJ+Xg5rbJO9JtyHabg1oFM
Q1VY286oj8BbxFcwtSssUAiynSFpmwDgj/ZyU6mqHHwVzNrUdmo/KrNkHf0k5kpVN0p17ZIcBLO9
D36fclrMyR4VjVcy6ivo30EcVlS791Akp9K/I2lXpGmcyIVn89tJg9t0X8yYjx370CchpIkzVw5j
beKArX35fhUDEzYaUB1mNPuUWnBKraUZ6IAorwvD4hFvBnqM9ITJ1Lx7PMnRl11bQCCOcdFo2Y71
FW6qatzwzyzphiZg/1vy5n29PdF8Ve+Tgm3vSUoCPLGky/ZgwqFO1Ht07ttsI6+SFqmcgi0mN6tf
aLsvkKhbVpp6++QxZMEpgURGYtiDEcBXCX6D0yCN3bw4riPKHAlfD5lOJxtNpIFgL5Y1Mexi6pot
y9Ng3eTAHnMivAjQMn/RrQTxLQjmDzfQLbedlzkmjR8fF5LOoKR1CJXg9tixNXmx6jIqmnYQb8oj
YJVHobEL6SZGB1W3iZC9U06IXZ3WnU2irFNDcDvkssWZ/YQp3niZs3SjcZmYsYYeq21bw9eEC2yJ
OhIlctiSvGXbmHHXTPMWkzpZWZlHMuubut5nRYVsPBwNAh14A70SV4vwu6KnQXGVMV7p8CfC10lD
Dy0H+IAIZgA3Rf8iK2ceMwTo1ew2s1Zh1zpNZ2TDZAGzXSC2DKpGCC9ZNObdtvefdHdPe7ttebXN
ash23RDrnzS2bphtMPUaUtURGgtowNgF+gBk0o+XOhHQkU0E1wmwFiQr/Fdtbf03A94pLLswAZX8
I0ZIOVsbd20ixCttMLMCIqtsc+qQF/CwFU7AZY/g+OO9PJUQJCGIn5BKHB7jcMQ5e7qXZOQM8m2R
3hpM1dTHXNKNj/c9Ll3uVwvq/DM7/3VBXKWBcKBCwyAumhNdscwcoVVNkrfd3KBQpCUq/oVeSsDc
Y2b/+IB0k+3+Md7ZTgjtlkhNGa4jYhx1suBcFSJtfKXePiLGlK2baL8ovkh5mEUfjoeiTVb3Zpj4
UuzqodnwnDtAQ9CvAvXoJzt6GunYEVqp0KB4aSMFJLoToXExJJj0wru31TGpJvA65Pg8lAlwPQ/H
HC7IxLAgMw1HcQC1CLJtI0XLu2GNxw6d/UHW3EoSzYCWJQbUd3gc+ZHQm3zh6Cfj6TjPao8w++ND
nLoRjhOEE4mJCaU0PJ2you52ns3BeJP15YZM61ci1PayGd4sQTgI3A388w7H66O/vr0V8b31JIEj
t39KqROb6RlshIVkuHkse3OadUVELJDVRq7P039LWpMEkj8NoSwCuJGqf4EDPiVQose8uDmWJZDk
zRu6rJAXTd9tBePHB9zw5ZswRUBg/CSQgbiPIqBonuiZ07LOuVtlea6bwJUy1nWt+UflkDA/S8G/
LgXXhZjghQKdvj6Fujph9TKkKj0/UpFRQh1BHLGuxsuPT/V4FeObg0ErxFIGF2QIB4SEp+NCQjCX
0XnWn7mVkazfMzlvtxEGIthgf+/XBjP02PYptFUT1cmKbjHyMvW0vkK1xhWcNLZlC+XnmgloD+R1
ncg0tecLuIG0N8mcl3Re4oRh5PSh77oabZArmGi6fV0NK/MxsUT19S50ElLbNZ+p5eq1Oc7zSoVm
hL9Kmpp288syzUaDKzPDqHIKTaTAVY1zNBo6r3dVULRwxSNB0QG+lkXlkVaAoYcoFuorjB1bjXIi
gO4pqxmgG63hRgOmkQUgtJaF6BMaNuABUCw16BveVxuZC47cpsVwFNlO2pCueVT2vqZr1PTONPlO
tboqhugPyaND2cyiRyLzlUFhsjbBvmsXbkVcdyOUJfQWpWL7NrRYsi7RVYyXBNOKPI2rue7RT0HP
r4rqjoP2Gn6jFm9Ee1EoEmxiQD866KzLsQ8z09LzbpeVQw3ZFQqMxpQhKjIf2iQOBptOpI46jttD
7LXpTKunfdopIbt3cjHjat9h3rBNtMABCVM31vcYIrzLW6jN6Q6XkHCd4JC5jtIirilI5+8LWs8+
vJRqnthHKufFhzeQzZL2TWNMUbJ90fQBQScM4Jh9jKtcmKXvG7vAt7tpZqtbIhJAmRhjUDMqw3gR
SzJdl6b3/RphHD3l6KZN6DAXzTPSnwlS+emTInW5ZLtEgHA3Ua2b2v3WQHkJhig8jtwesajDPDxV
12EN3C4OTVYpNoBFf+VZEL43nrg0fis6x9CovrLBRlclWjZncCOmjUZHVE2BZKnV2AYrSxZNZTCa
dwBxG962jQmqQ53LVEZZmk63csllsVvyKTnLxcjPc8LXi9rN4zmUDPtWO8Xi2cjsRue+ItCMR/cu
QVCfi1TaPkL2ZZ8K11a/pSS3u9nQBL1oxf0Zml1ISqyRV2FLPtoS6dhMrbpWU97utMgyeJcE7lDo
WewLmw+v1qLyZA9W7vfhQniFiFX156wdbhkV7ZUTQXpVj73fyx4SNO6+pOejHcwuM1P4RrdZh7l+
m3/J+y7ZVVmbRotomp1MTHcZrqw+LEmDKXDTSoGfDpcmFkWjDxN+8iJEP/bJzXY4w72H5Etnyuqs
nGm1Rosp5CEriL1tBbT5qIJE00cBt+ndNK/hfRU0Eq38UL+bQpbvCfPkUhCT5ZENAn4tINMdnO+b
h77QyRuIhznuK3luvlCMetDP0Ja+HVmR5Yd2aYI97Wv/th8FBAdAwa5f5uGS924pI1lPYZxok2Th
b/nIzHKBGwjD556Jgu7t0Hq0OXmdLdGIu/sPoZe63gVJ4C5rg+sIO0F98WYeeYk+qbZXsve0i5Mw
s/ek6NvrWQty1Su6RWgitxlqOk6XM+jsS6LL8QLqd3CZlzxjuxDo94VOE2+idQ1phra5DT5MbTc9
dEEwxyyn633fF5bhRkGL64Pr2iNys6qtItyYcsOuXadyvlRD2qURoW1+s1ANIEZLFY8Tr/ilCEnV
Xrq5cwfWDuxKVvUcQel9L6flMxmS5EZQpM/YD34HaZHkUTrXo97JxfK90L65aTPhPiztDE5GMN5O
+2gocQeijHWeyjYKBi7uMZm2EWdVc2YhFESM1P7NTJvyTZ8tvoxL79O7Llu639zc1izq5mGOE+ra
IiqwP0xcQ2huSLw5W2Mxh9Nrw/qsipt1LO6Lul0jDHnq9/jfN7qobUf6xmCIcNEyF8aDI8mlyBtx
34dqvi6g948YO4gBiyY+SoagQ0c6pNcqDGweVbQ09y4AqdmF4GdFJIu+e60mVR4A9ErFJl/1uac2
e417OrjbMWXujtmmPRuHmZ4V7ajuHU/uJvTJd2tXr+FZ14olKro6fVhgkLPM62HYgwYut94ZmURO
dJjYlqmPSDaOF8qU7VkHHkqjVPfmzjTefOJzy98VLrGfxnVcHwYE+G7Ulr0UuFhwRlApdt3c+Vvw
yyCSUzNeB64vP67ENme8ogluZkFOvskWIlDLZiASKfIQepAs1bnGYCZu+6Y4K+Xg7nC3i2P/I7uk
pOGHQvH+A3S57rVpMndOl8rc1rVbr9K+6PazBuSiDa7zm0YQf+kGMb1u+sS9c2EoPvNyBDiwbhlv
xFIjeaBpvaLcD1ez09NFPs3cQrcJm7NE1WKH9hg3LCF7mIs1cMl1kmTuzcrC7C6EdPKhW0P/DgU/
PUey6ZcrDTzuMKn8UJlEXmPCTXnsa1PtwnVpOOLdNYc1DezrEhL863S2bRfjZgg5uKnoPrR+ECma
63W9dkYMV7ioVEIdqO27lK+mBmbX857rMjynmPnFY7uKV+GYcijzLvgSJAx30K4XKdbcxEs9g+vu
9ABJO7wuJR+13xP8HyuVjyrTJtdT0KavobJUN4FYmveVd/f4TgqhN6fv+xoMphh0cTObAtcvZUvz
S2Nb9nEIkmGKq2wiL3HVZ7jL2Th2ZxmruIhNRvWVSKwLD4bUjbmss7DdYY4r1mjEvHsXmrXWUbF6
M0Y1T5obG2Def7UEnYatFZm8u+7MiEEPnR2dLhrR1a/4LII3ujF5G6vZZXafmda9LdJ8rPcY+S7Z
VZ2XNt8FrpG4hJgkNDjTY9+vb5ewcUN2tlEPsjPdbCtbwmp2SsvLEj25q2KqwVxiWQ/J+BJqSdHH
fKDpu0mvdoktqdQ1rusldDdRUMQrj0bcv5c5uj8HHHGtlwrEKW1wreh89EpfSjaTpni38iVhY7TM
HTHDJQPYkYtQYCJw1lVL43bZ2Mvh1gRpWeAGTloZF7kgSasyDoSZb3OOWzMRy0T1xi40WM8mNJpF
THTHyPVkirmJmYOO/1JXgNMdLsit/5e9b2uO28a2/kWYIkGCBKu+Og+89E1SS27JsuQXlm05vIIA
CRIE+OvPatuTxM5MpuZ7PknKKdtq8QZu7L1uyiWQrVNL5yaDFbU7zcRZ3d73jkTJFuD2D54VOXAa
0V1VWooycT/PYcvn3EVt1FMA7FrifeCgN7PFd1QUob/09W1Xg51NxQCYN9tmOw5pIByIn3hpu8PQ
hEwWFYjCu64BTJq3trGHoAp9nkfcq2NAYu3kH7tqUqAjFxa7lK5gv6OZzmfCEhtnoi1DncZhFwCK
A2b37CsyvZkErUkwKUf3UpZ+UFSmpgvN0MLVRGbg5iFFW9O4ji6OhDJGY7Zw1/QZKumML5AeaWzz
BUVo5FFRq16lrBp9mxSdiP24LhS1krE7n5hoeQ8yV5SHduThp8qYj9tWV++rWn2sEsXaFGOCeFyh
7ShKXk57D5uHhyIRTaC/4u2md7Q/T0Gz7Ew9JZka1abSGDJNlQrBxOM09FE+TZFLF96EqK9mFl/m
qtx2sexB41W2vAPDyL3Mt3od8w2bTfiQ6Dp4jCEgmvLGAOvBesCCSaGHW998qbp3ahw0L3QcV7da
DvJxGfVcFYutTHkEalzFKRE2OQrZjjkdxn7XjSV7HDrPL5K5ljddycgd7Wx4QxVIS1lpkNcJxqKc
0tJ8GpZ42W+W0j71YmzCuZeYURfKj+QZ+sF1PqppLdNEr57Nxq5qszDSRqWJL0poSCGIXI46wsUV
DiD341bC9VuC9x73Lfi1fMJLuaab66Yzdnls/k3U9XnTor/AKZQX7DrNbomTKFsGVT+3TeV/BPJm
dxDtJHvpJWIXq7h9IK03ZUZE9Ys3iPd9CyVYhcFtF9OyfZUrnWXKAilfA6+cTgsNSpuWk2151gAc
PZWK4qIrDwh3Y02GYTe4bzGWnMzqN1+6Oog/dmXlv3R+sN4aMLc5U6M8BoCMnwG+0+5a06xKg9Yb
76KyDNC3ojheF2H4Jeyuw7AbxHXXtlR/loaTpuijBkQowGQZHQc2NDLTU2NncE2bBFgYr62fBT3q
SBqRpmV3vdL0c13Xc5fSHueQtn1c86zD980Af2FN1E6xo4gWGudzDSHnhF6rq05CyfmDwtRWZ50K
Au8jNt51ShPCV3Mgcxfls2rJoRkZfX/VDez8zXRL2jii7hmz7efFcIXtAZPnTi4l1FCyZMEtqLvp
RjmIStKpQktza/WiPnd0tk2mATOatDG9/TLPDu8KXkrMaYsCivlmwFqZFIycKYbWBCeA1BUkU43d
0MxDNvo1hIS03Im4nm9Ch/ktJWhH5rwvR8IKMgpofr3NsOdZ9/1rrIzNOh3ovPfI6J2XNfYfwa7x
BKog9HBpNK91v1/RVJ1Q/Ya1sGNdt2jlErSeUHEQeQ7q1SfZUl6VeE54TBWTMnAYQJGCRZSFtajb
sDO7ykSgUkSXtR2atKm4jrEmK93YUPTUwVBuL4Nehu6eSn/VOaaKskNJSyK5qWzyl6p3e+LRdgjv
oyUoedr5YxN86iEbJUNmCLdtuQNh1lnvrqtlJJMM07YNVbpstdBLFmPDZS6vwV/xPl2g5g5dPhhX
iu7G8ZIGXqYXDGDqoTdAh4LUQuadLLtpUWPzUlVdKKt8xasCGgVunGCYUmNHGc27Cr3acFzqhYjf
9KitYUUN/ZMYCjaCa3ssPQruZa8glJqHfHIh8dqHdlEdnkNIIJdaWiiZwQEYyNxx+V8FSWIP91G3
g8sTVVv2wsAy1Y/fwVqiroTD3CdXaJT6pVU3sE1eqXvoBa48CN7DLX6rwtKz0R666g3v2+jrpHld
1FqTOh04gC6CybZs1whbBMrx/LzUABT47YyG0p69NvFcmC2VXsZuv4HdwtPCltfK9nPAl8GInPXz
4oabYMHlbSnCEyjVGUQvgSgfg5mpJioiCFWb4OQty+gkdEjNjB4Hs0M17pTiLeoxmWXeQYV0RyHm
QuuuElRMlzRooni4b+ZYOKeAwhogqU0GSdXSr2FRDTZs+kKtUNwkwA4GyW83tH68KEkflWDBTJmo
JfXDMQmL2G1BuAfvJ54VX/r3BOqaOaUS5rM0XPDuFFCbiDdv6NBlQf1eT10hI53UuZmgU7HpRkeQ
j1u0uG8q+1PSVOaBQR17AA7c3EqvDLKORstd6zsnChUIiLVMAiJYkf6xTewaH0e0cHEaDMqFqR3W
bthPswcVo+VqHWDOMd2b2ryyQ2kNRZlG2EeXfA42d9ENWS0aBNIX6EAxIZatYmw/ReEs8lJw+5ls
pXUq9at19C+8azqWIzNk+DJ5ILBT3RqMBsNGDKaRqfXrAu3EpA9LzTrzVhF7RVzQUdMh27q62sGn
ZUqyE4vPIc6hYzJkpRdKWYTO0wdfy/i1N33o6ywuaSUzAIoNw4QaO30WPPKWnHpsmV8gfYBsIp0U
VHYZNB2jQYPkU+iKAG6dK0zeIg1H9OF3FoSbTdegi4u4i/oTqbSElH1hMFdAW6cEpBvULTrnA0tA
SZG53sO3gAcT24qkAbR1h1H1Y5stAMw+bxAsYG2UybuFeBLXuald5Cv74PCw8zApeVK00FZ8JRAv
ATxsVXVLUIb1RwyXa/0ubsV07boC2hzQwUSnKYxZ8xklMnD7wITtRa5BeQeZZPVWTT7uPF83C7la
uQAZ2bbGpqrx1vfcsuVhnfoalwAbG9jhWEhU01jArNCx5OIDPozzpJXr0Qdo0eQrtDEf1iCEj5B1
OjwMYdtCnjixx7Gs5G6mg/cSTdpPkxg6xHrqNyj09eZSWI7cGZ5K2uR00Qamrn6AQD5pTGKOVTRB
naaHDXLQqlwtTjfpr9IITMOZGmJHd2CIwLN6AYyFeWUCg9JL4Hdo0lnFkBcGlR7RFAxO3wWLWm4r
6huee6xS8Q5CCPW02niG6ngecJVQA8Qfw6nmVSrQgN+P5Nrxati/hxQ9tWvSqCsTyFG6salzbOgt
lFeASx42AQQg3SKloqIzENjlgSeaYhstPlMxyOkgGxEqN4H6bdX1UNBS22ydmXuNUS3MjZ2HSeX9
aPhFs2lecDjGRgwEDVAgQeVd0Jf0htd9F0MmVDqRTn6Z3BBS08+ub7qTJUo/QKvXZtCA0U9wxSwD
eIY4cVnDdDtl8Ro2Ll9W1+q0n/hcFkvd8B71dwr6m9anju3maGXPpKyVPQO56gKAAVK4tFfCf20S
KB5SASHGWUJh4hXxyhyGgoTC1TCWHhOF8Nv6qWN2WjPsm+jq0J/ndTCN/Hrfovs1WAFDB1SWZ96L
4GWEyqJKzdK/BlrIl2mWMq2RenGJoaiEUKoyWPL99FqR1avQW1mSEXQed9MCe48G7vJxqBZynFq8
1PnUdPH9vMzyNLMRXo8p7m6BC8QHUnr8GYhxE2MZVNFnRbegsKGnL2Zy9NhpOdOsNXy9dmuegHRm
AMQTa80POqiHKN8SgsZJNIndD4ya/gK3bJNPALfyCUs9zMaALQXaF/9mcLKGNnD1X+rS2ZeknP1U
6cWDdZJ1heB9+RtkxV4esnB+z9Hu7/2w9D9LKNBfPHyEpcTixkHy/wLPDb+zIPn3ysx46/jyCQLl
+UEtnitTPkvPx3uwPSQV6dDR+KHYYz+YBowZOsh5DHEKPn27jnT60ALsyLnFoDLCU7yltvblM+F9
+NjWQSiyEKj+UanBBxUGpWUXBF/cAvR/KjoFPGj6jA2qEyYHBw4X0wsmWinUZQq1DNn93NYjqrzm
/KpNmkb4nyESsK4VI7gGEI7yPnSQ0rj9SuHVoHkgPTvXR2+pRbsdIeR28/uysSv7woZQdodWcjGH
WRlO3kxybli4TiheHdQs4LSgj2gTv4m8HMI7f0PbyD3XZFMXTZ49Ls4CxUwjatkuDIeVf4yGYUZR
GVXX2x51jNUey9HnQaeQExdVFQQtITRWkCOjjYeqysELjZcGMvaQQQpaK/nVG4mLdQ5CE0K9QqvV
dTUYy6bqoBZSVXkVkWMNjqBBqrbavPGdCfiMEaYJbDRNz5KvpWlzELEccx8sQ41tz20r9SJzvUY8
8gtPBYsePy/dZnyX4ruoxmWrDNGSpZuqURkOJWySbZIBsb5eSRhVXtLv68qaePywkGqjLG1K3uHv
oIWPI3tDZo2B+aZ1uuyjzHoJj83uP9BzPxtEQP7BQJ3AK3tNT0oiCB9+pv8HDzNHa1XyxWvhIvnB
etOoY6CfpkBUUHuu3Awi80Q40TiNpx5GpLQHj6KzORhs/L79RnT9/Xn9zPbitJC4EMGumoB/hQr8
6sH/s0KiYQ7WpKqJ3zqprt4m8V34Ibqkx0IkEnTZfyAqf+bkr0eEjRt34+odBuV7jRj48xEBGvLZ
g1/iq/h+RPNdVROwYQI1r+M6XCCCM54lsHw0LcjK74/iR37CD4b7ew7AF6ngrKnqH5Fov//2f56k
wH/fArr++MP/d81n++cn/ufun1Fsf/tV+6/yGoagf/2i69n8/r1wMj/O7pqh8NNv/hLn8G8CG74n
u/2bv/wpzeGnrJOf0hxgccOq/F0L8Jc8hz8ibL7HZ3yLcvj+oR9hDshl4AyIaMxDH3MZiuM/wxxI
nPwjjjwKhieOrvKiCFqcH2kOIUN2B9KQwArG/lX/Qn8PdLjmW4GxvjqMoEJEA8L+m0CHnxczQweE
YhOzALYZlkBk9It0wTfRaDyvkkcgCFApdkPF7oNpVWfYKXj+p1vzL2QS1/f1T2T7t2NBWuLhXiSw
qPz64hjtYebi/nCMsVmfN+P8c7sEybPDHbgdxy0p/v541xfxl+PBAwTXHd4d+leH90QQYqG4h+MJ
oBaQyMFUnrZ288+zDYMjzL1RUKBN9mELaejT3x/853f2242FUAMZEFAVxFfL/8/v7Eg8bSVkrMdt
muc30Qug3T36w1vnb/Ziyy15Lqn3ny75X9xihrsF5RaiHyCvx7L5c6WY9dxOK4/FcRK+fej6en5D
gWw29LyTfag8918fMPKxSHE4rF6E0fxqT26v3DUF+X+oSSlvYq547uo5QT8SkI9Qo0evf39b/b/c
1xihNxFH6w2RT0L5L7XQad/bqvLKJEs7dukSlZreb9voGTTwcINmGGd89IBDeBVu+ZfRsOF5gNVl
zeqo24Yr1RRfZkfpAryULaDIVK1vgd/aF0f5f1gFUGP+ughjBnc03v0QTxMv+y/nOwh4i1sxLwcW
A71+IoKy8kZXvQcBvRx5DkWIv57Asrn+ypEw/wnvoLsQNKcHSFKi6NRoOE0FkLhPFUjbKK2ja3AF
/O0wqIIqPUMWIOoTZCs9VKiT8c+CArEEcso2P1+orlowCg0Ye0c3vlPM+md0sGQqltiTN4hcsRd/
juxD2SSg2bfJSPaZY5pw8Fts1hRQBNL2ZgqYfYhQJaIcIrAuObSeIR/avk6glruiCMepbOHpRHfr
SCVTCq2M/xWr1DZV6jdNa+/mMDHhOzu49Xbw6h6EAsOQY5IwpOm3QjA5gffUGm0fyDrbh6QbwWva
clSvS0vV6zZ5wTGChn3MrDHqlYvAPHhaI0YgGTeULwuApmj9iX0CY2Uvcup9mgpTqtegnu2FjMR/
YvPC82Zr2Ce47elwHFxiXyM06ksWhT7UB7pk9rKEE65UdSF8Ar3GASFvKZ8pYLopX/jKPvUL7iPf
DO7bFPpPS4KHtvExeV6hEv8UkchemkonBWhAFuycbGaeJZbUKtVwJly+r9W6rYIlq4NmXe6azuq3
vpWkSUOGi6UOfty9XmGfx8SBrvCUxGUjjlBGj2JGG5rwpZihlPhQA/985gr1NJ9hgrKFcCHWiRmi
8JPUXL3WFcb8ahTJbeKm5Fn1ADzTcGiwMiBqJVkIwvBmQu8Pv42S9mFZnFpzE0F2C3RLq1drW9gO
KtltUMgj5aFKQckFAPdakPrQX+BaV4xTKa/kdPh2/0M7M1BePAToF2Oa56TW2YgshfO3rwEqMGTC
eS3qxlYfCK71XR3PJl+rJNmBcMACrq+vRwQbkzqA+C/LG6ABnsqMXiGCGi1PLgGUchPc3+iZMNX2
3GvPM3hVxVIuYJt4VNHgYYIspS3NDgi+S8uA4AND3/jecfXn2FjYZMhQnzToSbJ3HnzS+YgwgPKC
mYX1aQ0qR6VDDUvyLYVe+hWOg/XNgFk02drqrXlYHaHrB43bX+/1MJi9prBqp5vXyZRAvwXCCOpl
eEcZ7rN+UkFZwzXiMMcMiYPJt89gW7dHGFnCHdC/4MwghMqMWQ9l4uzNXEn7FMHtk9WqBEgAF9k5
BJedoe3zX7RHx1zB8JnOzvr3JKrny1qPukrn0rCPM8wJIdaXXpGhlDT2xkAadgi5rEQKgFKCgZHb
mU9L9YYBwz9HmGRPQ1NHZ+UNSQmQOHS3/rAKPHBLAD9toEf3g9rmt6TBaJaDLKuaHIs7OYUlvLE5
gHgo5fw4Lp+DAV7I3CfheySrkAz5EJ8GH8xv20NheBjh1TD4wgCLDkgrlpTrmH6rffwmRV22F2xz
WMu0HOrmEJESu/Q2NXunZ/XK/Dl5Fq4GRBxXXDA4poy9bLYuny2Q97MKffXq9HVegf/6k5W8em5Z
hIIpaffUAmn+0E6wY0PKz+Di9zBcNRA/HrlKQPMkSQlAeuXyKQLysDXtkENZHlY7PxCcnRgGjOTD
ppX/UUyEbMcN/Tc/BkAEgjXzlba7AFBid4poEHzeKsOiAgj86Q92fNJtfYQV6Smu6/H/hyGHATZ+
hISyi0HhrUcWLMTkAXDOn6jygQ73FhTYsoMPABEcP3PmoaMjmLw+ZD848yEm4WcIC/D1CjvW9B5G
SVp+TvjaTPAaqlLuNi6bPqVVt4SAzjpyK/pmwa0TpUo36CJfXMzloQkHfh/XgZe3eKv2UCNNXeYA
S73C74teRM2M3wZrQ7LON3is8FlORdMD7ijATFfTeeLaHV3Q8jOkicnzBKYRA3Uf6Tevb5NbVsJZ
m3bRhkUzLlgpuvJ4DkH+dSkt1VDnVS39M6JLUEvHCA6TtE3wfQxI7H0018mtXvFosh55AUDjlhbn
FHN40RoV4g/qbsAStEGV3Ea9griyoh3qPXjFg6sN6qBhldZ7CKX4LTQWCMOBuLBPW2wmIgtibh+A
S+BdYuvY72OHfRwJbs0+KLfw0+ZaFPxvJTCuFxA+8HNcl/7q9fUDAssABoKMCG/XZfH2cNttJp1m
ot+GAGx56gcTdn66jexT3GN/1JgD11ywpp9y+FH7Ou+h0ELH4DCi7L+flo88pX4/1i06iZIQbF8x
JGk3Yz9NB+MW+zAb9L4C4Gfhb/3gTnSl0QBlkxOhvYOpjgaZNyXydaWjqu8pMzjrRihc62o2HHKY
GhdfQiDNGrtFBIuagGW0GjsgItwzsIBWNoxOSwcRTQZK0D2WRLLXqPZRWN1E2ttVTRZK0n+pkgg3
hJmhLoKC6yXxTmqpyW+IU0igTVkTm+Kc0eU0mLWeqV2xLHg/YScfk9l/AjqI7ama7NDtJsgANpxJ
c72jQKqguWMO2/qiOMOGOaFUPZbXJ9q2EHFti8CK66FbOMNqiqlhppsHrQfT6sqzclZ6zz5xgNpw
n9BaPgJ2IcujiWBtUlmz1lXNL30HHyy2KgWdBMDwanTNznUNqXyoAtAtV3tk8zCI9dBu9B6yCRqo
k7qs7EWTwzADAjOCRgGsF3qQmNbeqQN8fAaLYjL4ZpGOBRVZbhFFcerbTd3h8Y8XyVFZOlOTF0uS
5kQgBoCgrcbWgyCPQ0UjH9qRmOz6ZWW4jjHKBw9gvxcnIEZ1mUFl/a7iKOnBVC0736t8gJE+EGFr
x6OELRW5Ir1/GSAclSnakCkFq9DAlIqOZI5E9xvsn2zHjSwPySYFkPLRgPaXes1QFX4bpvE30rv7
xIbrEesajQEUD/fJrLx7JpzJjSeySDtxsAuDRBo07qMFwbRrsYnm7ViDa4UPBfKr8M7SZXiHp419
ebD9CTuf2IeiIyBCgjnjIiqqpL9bOkhAAtyqe8+p6r0i0fI6SRqcpRGtzILKQwNpx32f9PAAGsDc
/gWdH1B0AMO/sahkpwDkRtMAtU9aUOcDwO6SH0i7fWVjhAcSAh9DbhqDPg72DK+HF8sRozKCHVin
bjHXClJ7qBDYr1AN51beLCMlR0hvRnWnux6LVNSoNk00YUVupsSzL21f6wfXIZIuM2i7878fo65T
x0+jMQcQEcMfEVP4m+Gb/XlO3CAOTbDjqYNi35p+A/A0na6N798f5y/TD0dgJIAKn2Hsh7D/FwgP
utJ5aeWsDv0AzUG6xLH/NOqJAGOE0v0muhLhp2/l8O+P+5fRH8eFcpHBjAEsFZPiz9eHkbwPWmnV
wbZ99GkmyPoQ2vZ2tyL3biqkGNwlimrU4tFcu9y/P/rPHirM/vgnQe4jbEQRTuJX4NLpFugJ5CwH
BClgAIGoiz4hw07etLFGtZ8rhV89NWEsuXbeSDhCcf92Cv+H2P3L+N4/wDfgddegoX+P2N18GvQn
/WeQ78dHfuB1SfgPxpGpzACuYeXQaxLT9/BVAhHbP9CaUtjDriGOMMj9gdfhBYLb4xq4GiC9FRw5
kn8ocAofM+N/g8/5v2SswfIXJJhjkJCEdBdO/4LQjeXMkUlnoxtBYblABlLsr3nkr27F7qWJmkH9
0g3iSfg9AtBfcnA+KGLE1U1JvkFacN05IYoXmHGiYLIF2ewUlgdeLj40UIFhEJSM/abOsGACU9qJ
yYhwPc8YW2qbAuxeIVjRJEIkEfQxIro14ai/wJX9bg6buMx86DigaIniXQ/g0u0Qj5GDCHOPhG+b
DwVCDYXlmPiDN8JjQNttT0G0e7cDpPAsa7U3oWbDJaUP/ciX8aElZQejcZm86n4L6mzS4+Jn02Ra
dRMNU30NfkleCLISJQ7hoq2wSU/BZcUx6nMAWVQRyIbfd+MQvY4I+8pJItePDSjqh43NMSRHjmEc
qacZuxe1cyqDmvB0lkTtO0Q+HFvIEz9Gmo0vVINSTMFIJ19kwr/01p051AINxgrhjvilvDNLFNw3
iIY8JEnsF3MbJJm9UrTQzCfju6UdINvynPOwqVcGwz1IAwGRn0R2HDLFXAp7vjkMZBMPsCZrDDCi
PNLJrftti927RFN3Ikk7TqlrYGpD8h9pDnXfNm9YD+xdi8ycoDCSkvtaDHyPfJbpoKX1b9dyHp7q
LUamF1/kg9zCODOwpsks5DP01MzQD0Si7YasAuo0GVYLZDW9zAQIiaOB4P4G7SQ25WYJl8Knw4KW
wwBHIiUmnDXYEGmLjN7MwRf/kUBov+NNT/YIFdqOCAnZvniCxsda++oRsoTyDP05fjQLqRbs04gt
w2iyRcb3d9aEM1gd4D7f/z93NDT1HQEIopas8UQMrfsImGiYTq3S1TqcRKnXXubxXI5tsqMTuXDi
X1lWSHz1uhXgO33vy/9V1H//c2r+VFGRsYbt899XVPA5U/XHj725UiD+98/8KKnc+wf2fh+xux4F
EA7W9PeSyvHDBTzkLUCPFgWoXH8KtA5AVfyzpHrItkb+KNzPaPQRnPvfVFTk2/7S/CTgYfAv866x
eNf8uZ+bgwQmBl4ihuIQ8Op17VDkIEiQRRR7LwgveIS39oCMvfGFC//FrasPtSiqmjWnGeNtsZGR
HoMVr7/uEzjf/JUdk6Xr95Pz4EEiIwIgTAJnGMDvXNYxzyVHtSNVrz6iYfEuhKKt38i85AEiqzLF
r1FLZLDFUsWX1jT8Yd2aHHER4mZYERU9Q8WQYrgfC00ozd0aTicPxpzRiHvkXyK7aw5RyXp7nHS8
vWPAL3MZr8ibcevyRJsEiVbOlse6QZcREv/dugVsD0nvhyhElaLrijFV9PXd7DX+TQtPb+Z5Q/Pg
R3oqGNIcHgDEFFCWPS8WSuPAwr80RuwgYvNJwkeGOmfWfAqV/dwMSXXTrRCMBWj/U4iPIqjkV6j2
winer1DKZGvY26IPgjckYAU7hDSUedMhqaKMl0/UuBV9M7Kdkk7ATwaAqd0G1K95qAo81XSt4+Ei
Rr2be4f4LHJfurYvUFjsQQUQz9hY+pdE0f5lNkx9YKbdiWR9t/mzuEDgyG+bHmAXnDYxTDvQJd1N
KqjWgnIDE9owdi/LJpt3MCSFx0AjHQ96Rov0yMpMj2NAykfg/Owm7Bw0a0Sw6VDN0XgLTUtznmS/
viB7Qb8BF0ierQg6qFrlgq1axvwWzk1R6LULj+PSw1e2woABKQjawJ4adpgDoLRx08ZR1iIX4Xno
4HBjwNb3QPX9czhsXpxCFys7yCrVdBuPsGAopIbg5iV08dN6gdBUUzWcJl2WbbpJbziNBFFZCH5B
qBRSJ7qVYCODe8WDFgbazsDfUSjPP8bUAOm2ZQVhJgXG3dJePkKMgbwX0chHv8MQHERoU8MV2EsF
KPgjonLRzMOK10AX120+ZCnEFrMXQEzGTHNe5q4CkIE01ALbOp7fiv47gN8ByVyNcRByQA4/woz3
7BrnfZ6WODiSABmVWaVn3NUJgWFTDWgdN5Bgz3IY1/ETsvwnUBPDyV5D/WKKTKHcA1XyQCssTbaU
rjswYOsQ4kJEfYkh3sXQBj3IpYsWeaMli5A76PAcFEd4cerPth6LfmqGwhnhcjsLIOV4//YNqK44
tRY8AQy8QFygG+6flT/AUzaG+g0bnNkjdEd9hR4J+D+SmO6/nVkLDSIHQO5f4QXwku+qrQbwCZVq
lAH25e9g6OK3IZnFb72owxNE2suTbkPIuhGVGKEnwYXPgXAXt7D5fWwFvrBH8sCRGRSRnAfSFV6i
zb5dwxaRHVhpLZtxtK1KDISdjrIbqF2SgiPU7n5VCaQkddUuGdvG/jlMVvphHUgjC0TSx+8mVoVH
2YGN8O0q82mCWIlWCyI0Ee+GqreEw4mIDU+Nlqva9auY35AhCf+TJ6N7tL7uZsR8cym9ll/WER7i
GiuySzeIqz9CuwVpHxNQyyFgCN/IcBwxdsBi+qq+houMZr9FrXwcK6A5sr+ShtenJVYhH5vKaZ7p
rhzmzJ8Nz2SLO+fikN360IxCCcohIMyR3IShcnVVFvcWq37DLw3nr0i9cxkFzJNhFDvroT6b0T0s
RD+ZEdyUYfLj0HBA/wgnSPgdnZd7b60eauNBPjLXB9FOv7E1uUkC2UMul2QDjS9WB7vA1Ps52p4r
AHE5TAP8NkJiV6pKVnSapFQ5mXEKmdmMfWxJKSzLe7/xo0uo2vdI7wMsaFDDO59XeRSrAD6h4Zoy
7s6NTfLVtrku5SkY4vLBh6j13rcUKUGycrDz8KjeIy6oTTlotMKpTqSxGoHimV5lM1i6GlYl/22o
oI4b6ddxMID50HvftNuii4EK/xhQ9mXy58OAxhFyk2ty7RLcU8Asr6SiL5pwiLOA322DFjuojuZU
uMEURAQOWC6SC1M6USieowiuEAzemanb7U2A2gDdN6Rsq4HVzfZxgI4bdNX/sndm23Eb2bb9lfsD
qIG+ebwJIFtmkkxSFKUXDIoS0fcBBICvPxO0fa7Msq1b71UPVR5lktkAiNix91pz5TsjEwne0IUL
nNqUeu3ABB6J001ua5/smaaD47WHfJrLg4oQaC9ZhAPVHZqQpl20UTE5NTFCVQWjRasOq0i4xoqW
q86x48bfZSD9AlqSX1QN04JSwpPR5jdjbq4NGLgfqe6ke1O26lfHVupAy/NHofXZyzwrBiQZ+jMp
4m5fHWh4RrA+jshgzRYC5cJ6YIzFPs4WQ9tAyTBB1wW6Fz20JUMKqCShWrnzZQJo3YRQXlPhV0Jn
wlQt3RDSX6luas2+UI3m99xWXQhEXLtDuGyGksYVRfagZPu8ypuAs9W46TW9+dFbeg79VT/MZQ2z
t2lehqLG7+iCpsy08VmNlhFgALu9p7fWjl7Wq2qqX9oEY+TcYsXUVv4wDgKcKXAsUdAp5860PgGK
Vv2V87XJCPJ4dlFt+RVKPkHT5ka6QxxSJLjf0YmMVzS92qd8btcawgGU15v2fMTrIK3NqEculM4x
+5Q5Q74xexOVT+RkP0TXFUevw4JHTEiEeFUZt+zpcpv3/G5cGuG8CPXiRFl9D8F1oh/WUlmBKmN4
2LmXZmzQW6pz8VXqGgZ/esi+RYW16ex0CQqeIlZykQ6On1QoV6O8dL0N+LH4ZpxErh17PdKmTdIv
9kX32mFLr7VUeSTiJ+bayq2tMUXODX2iuVbXqh91sRKOeTbc4IKig6tVUQxB2Gr0jblItsFpqC+1
qzlHE/RVGLVMgSL8309emzJey5kIhZjZcDULr1IuQBWtA5VCvtPUug3TqYj8Qlo104xueqtKXb/F
li0+yS6V+wZy3me7xTxUsBai3fQSXzpYOxSzgRHnLIe8pAorx1E5qjULGGSRdo89pvebTmR+FgHN
QiCNpr/F8TSbxTenL9xN30XyNrcV9dxFVbcFoIdFRk9GggzyyKdmOE91tjUVZRfrse0X7vIl67q6
CbJqLPxJttA1tVzbwMLAyU+D1cfSae6WejmjL5h3HdzojY6hZQtdbLxbVlNAPtY9O9foAtNsi4c2
6+XeNXLlC/DRi4bS+od8P7oBbNh6jR1vB9BXuNxXlwx0yGDoFh5xKMKb0VWv7KD1Lb6CYdN4AzRu
Fb2w0Uw0yac46I3lASiOg9hB1xj4utlurrQdtv/eLzQaemMd/0ARvTMEW97ILCSEjzKEE/CJYzqi
B8SCGQHGim7SuL2akWXBlXKzw7ygYowyN/FEkClJroW2sVwxJueldnIGxU7HMEMjqdEaKGUW3xs2
rjce4V7GGz4wSEF8Tygkn+K4VUFReSrJIiiii3k6TNS/y41FqYLBJy5zK6Q1OAaYG3SMWwOoi2LD
vo1Ss7RTmAo9VsT5NcmxUXEoN6Ja37Mbfp5K817BJLfF+jr4sTnIh8hZ8GfMS3+JM6ve4mUwz0AB
ntvFQBre2NfUqxlMLUJcE6/SgwJ5523rNNY3VEmzn+nV8k3rNXGWJdOAVBt/dPGshxIN8tmloRA4
rmMeodlLVj8a0Z4s9Bvp2O01plRhKDsYAei0r3jqI+YAQ/YiRYyyVelMxutRdCyV1EZqqmKCY5jP
ODvFodG4CVtlU+wmOkc7Qo4eyT2ZNlZunhaDQrsosu+OLseN2ZbdxdZyv6jN16TQ+yASqXcEa0ln
PtPWoj+eO/FNNaX47uQWMyRZQW9xcQcYdmqh2/Ye1HHwVMS5MNKDfBT5YVngxFEkMNM2AXfeo4NY
PhedWpz7pHzlABqTCaG3A5IGsVinuYrqIK2S17Ys2fVRXXx3RntdsyIhgAKm47bTVCTksPBCXTem
qyC+hGm7djWw190a2QIhQMPBfFRNrw0w3PCk4Wh6soEYn9rGqG4IwnBpjs2iuM2r1rH8Ff/0rWp7
ROlRlk7bUkvYCnAxOdhhUremDig897uLQDfxx9jSrimk2M+ic5DHGGX1bUnIZ9mMkWEqLPkONpVB
ldVjRdEfWtrinqJa1NuehTEE4HJI4Vds8NqkbNBLfknjQX7RBCM1u3Xg/FoM3/0OoC2CHl78FmnE
dIuIOuHgm3riEbBOF0chLHMyNxB4sw8uM6ASieEvMHrMBl3bj29JX5Z7xxDpvmuRcwCS/JFP0GP6
OXI4PvY3eTeUnLM69worerxDntpcjcxbghw5DaoDE69/XLthFxlpkHludOSNfeLgFwWOl9RbJSvd
Q4FlsftvH/231s6v+uieSVvk75s+/5cUjbqCW/VTo+j9V37v+Wgq6XMmiCrKSOIK3nvlf7TRNfNf
tM9t1VqxZ55qI1L8XfZK4DHNJpWTOHPy9d/81AMi3wz0EN4sAyQcgLL/pAek6x96QOjRGX9piDN1
VePtfRxMlS0mjCm3JQziBrwQc2MpSKDeoJet1VPdjC6hHlnriGXY5UB2S/UzMiPE9HnVlP2jXppi
6TarWlvnDAmrRma+MxIR4j6kNlufTWJMVqXa4DdywjVsEkxT4tTz5n2mSKng/bJ0vRwPWPfKnkJ0
wVQjmnNVzMhNWC5ZqTy3qRA7ZNOxVspRPWSpPZ9nM4oeM6NtoALZz2hyxp2sR2dlo8Mvt7LmJis5
H5fZRFvAsnL9MaGIqvyUebmy8UpJz4HoAy9EcER/pegWzi92gYRrwXn5ojY6Jziy4cYzYUeMyvRE
yFUpOaxncMalxa6aRlbwkcyMwPLq9GCXcetcPE+Mmd/ParoD2ILbxm5msRMdJwxEJgDak9LM903U
yW22dA6KC6XiD+PliiYk9NGItCCqvgg5a1dJ/ti4q0UGU7zv2WFj3PqT38fzsunzsgsyqx2fBYe8
p2ipaZp0cduw3dYwGnEKWnxQXJ6D/kzEVQvNXCsQZdkd3IF8DO24aTXq7e5GgmRfqUFAoFRAVc0m
zenlISh1nrxsnm50Ib1+l2ZmK7ZJzz7BUqWZgWIAv7tv7TzUhVKVlBwUfHZt0RcbM+EABM0yxbdG
2DEbEri6OuDgQpfOHss9ZMwkwEg/uDRfpAwl02AfJ8MYb2ddoGLD+NxYvtYX8g21n/qywDzc5hZP
4zaPUo4RlTm/lKT96VsKbmuHCrZ50JiKnGDFF881VLBNpI6a9BslFgQcJLEa6J1zC5sW5aLO9ATU
BUDutabhptEmbQzjuGi38xhPYeJ03u1ktXBZom7wB+wrRxSek8OMpMzB8BuINqxkKL6rmVIfgDPq
B1ECBSLMMPrK0wByBgS79y0qRy3dINYa810sWv0xQil0kJwRtnjNHURWVdQ/YE97pc5TgnF2l4Co
K8xnPAHpoeZsjJQXA4rnx0zZbkq7MI95YnG2tw19h6bBjjZWv2gaxz8d5axeKgaH5/YREFN3aV11
+VaIMgoAT89PQ9qU+2gBpOYrVFLZplEwao2N0t/O9VRdWostjgFQxmRHH9PItwARBFoS1Z/suBWM
PDyEohhcP4t2pQZhcSuuudnofr/AsAG7sBM1pLjOicxhAxJYvbeSdvBnyHDetq5MnXAhZsHR6d3g
S3Onue3KyNuS01f8qLR8PrQeqWN0pGinonmihhKvmZqaAYxs6VvgHfYrFp4znf4yyfkzYGLLr/LY
mwJv1J0uD3CKcR3pVrZJM9h3sof7wcvCJR7m/+6K/39+EAvV+T/tiv4LoY3Y6f88Dfntt/7YGNn9
UOibTB9IulsDr/93GIJM/F9sfuoaXfIescQg+w8/CJNnDdYgjYb12X6fk/wxHCES1OAPOq7627b5
n82beY2flSG4QNYJOr4wx1CJsFmrgD85CCjjmlVUd6mkQdqfpLvNsw+a388dOd5T/87HbBqrPFTV
XHwRtTl+QmMz0X72qvbzT9/e3W+ClJ/Bmh/V/uu7MVVvBUHi5GD6vb7bn2i0ZkWby0uG8aK3lXaJ
0e8jSnVqwBPTKCDlj9Icvjg8yOmmK13UM8B32eAA+TsmLk+n+u4Jod7yNxIM2EWhfQJY6mq72bai
Hxo5AtNvTimsSSTC/sU71j8oa97fMUks6D8gJtOz+qCsYSKecG1ncSEpI6bJR97HpxGXiLEVzlzT
REGnmwXMzV182jYWXppZxq7EL4rUaqzF92Tqe42TVGMFqCdrXPtlgh7R6awchH6dJXf54B0JRkz6
AAmM99Qn7YlsEGRs5J/aZwbbY7n75+vwQcbDh8LzhggMoxL3BrE+f74MDop+sE5Ff8Ez4z3VsYuq
xcx1bo2mQkIop857aCKteP7nl13vtZ9USqi30QO5Dunk3Iv81/q2frr69Fdjk4FvdalcTDskHwwX
QJNkSUTJ0z+/0ge90Psr4c7AKIQh0nPcD/dZw666tGyMF7dRGU1InAM7hBezvsmbJFQZ2iy+oc5u
7WcGnalf3TTrTfHnD8qNolu6iY3GZnX48PKAV1PsfcxmHFwbRCgO1kterO+BOI4+xKheb2aVS7+T
RSuBxuW18wPSBUkq3mzeTMg6VN+QGRSqDBLkJ+hGuhEk7jz/aJCiBfiuSvIvQMV1e8uwl+G3Q9Lf
3vTav18oILssG+BhiXxyzLXa/ulCqfZgVZYVKWdtiMqXtCP5baMpuahM9Bik1B1lkubfUDzDBFxa
IPWYT1Nf10bnTdDJQEOQxGhI6mz8kXaG853hXeIc//kSwy7++C3TW+QmssF+aPhZHeQ7P79Lu3NT
lZwC40xF10SeGwgvWehFrHs0Q9bBx9Ws3jMLonMPFsfxO62icOyaXbFu9XnRlteGlOJp4xQy/iyz
sj5Q4YhNQ8H0CZ4b8yLI6/7wXkdA9aCmiLK+usi10GAaB2sq1qg+IFNQiehjUu7hfhVXPYvvYjhu
06YYnPaCquFRvNczDAtW88ysszaYw7JsVOlmN8VaBlHfmsdkLY2W9ypJqglua2669KC811FyLakY
TivBkk2vTd+Kh0FVqLwY4zhb+pnDgdRb/bFNyHPeRY5CvbYkOYLv9yourVrl67CWdk3TY2UH/HfQ
Wq/4no6NzXO/loMYhqgMx7VI7NZycV4LRw0v3i1cqynEW91utfcKs+AsCFhOEmrjj2sRWvYG5Wjj
3SYRQMMAPL/Ys9Xo0iecg9OYcIrnqVSTk955zYMFOWU3eJmiUzGVy4tr113Yq1O2bMfcjbcK5u8X
EFDyDVQv9fPyXktX73X1tJbYxlpsz+91d7eW4AVTtj2uMCib7xU6tTnVevZeuTuRxEv8Xs+ba2lv
vFf5HfU+rTcqf7keAtL380D2fjZgssk5YcKtcIPDbCkiYN2tKEsEOyuU7XsSJbq+fOmlMq2QC69j
Ka9f9bnMhNHB3BmGRr2IXMC+BaLSLjswvyKCl5qiDH0fx6poWg/ZzIiUktxDHjrDfwP0kcDgC2i3
sR8KBrxtSC5mrPpdIbToNmkxl9b7fHZQps5T4YkbuxcGd5SMag1F7sBeuLWVJItuRx4dO/Zb/Hvc
cEbO+AeTTOdtMIczEwknKFq+Enmah2894hACFDlCCp94JNRuZeHgPesjqoKtVcXl4rsLLgmmZjn0
yTJZ9Z5jP8c9inUFhn8dp+6bMoxOqgZqrQsgse7gXiwqVho7hiMcK/OrqW+Xed9zNOuAqsWJs3bh
RxxIXtdXSKkLu5z3at+XjW/pgCp8Z7JmZBiEMCk+lxV1U1PSyQJblHNAyUtVucUEpKBtF1X1GUeT
Vx6MzhNFmCfCvi6DMIBAgnzRTolMejpuTsLxdxd1Y1M9sBkbRxz4er4dGt5BWIsiXmiiTQvG+QzH
1Ll04byGCo9KB0FYG46Y5qwiiCMDaZUDsZsj5rsCtCKje/kBDMGz4XwJGGjE0SXtQaPi32Mtx94D
ZLc1grROo2AZohx6g+waj7wqmZm+QcjAAjAjW5QTymJzqzURpEsn8ZyGtjChSqg9NBmH2H8SjgT8
3EbzwGxw+8TA1yfMF8sGrpbytYMrMZOMwnOkX7SFbN50446mYjzOBW3ui914cx1U8BfO1lCxJcV4
7PkFD9iTsSU8TKu+oEzAQtUSqDRte2kt6UkTsXg0se2/WFOEft7VuHnpmU4Qynt7oZcASGeV2BsE
N/ogDMKU8KwvBf1mvIBxNj6AF5Dfmi4xIHhJWowuaeCwBN2Iv2MVNfFp717HBVyoef/um2Rgyk9I
m4Q2XxA6NYVE9WS0HEHNgXx0Yoyi70YBhIjrzZllbY/Hoqe9Pc0m9jy1XZsjiax4YzVsUO3EDuY9
AYHg7i5ZJbvA1byJY2/vRfpd1kF/vepu5ZmHycyw8AmmURSfyTzdWTkOwLCWJS9d1wuug0kvxQLA
1Fk//GrTlKxPvC8AKBi6Kj7FwKCJ4Iwcm53v5SOPTlPEeXpfkS0G3G+gKvjNgqfpokpuW82cYXIY
TaJyuWU3DecSfyEzTcRL4OxUwtCRNrT6umjwMGHB0VhAgHmtdbKoSgzIhneE6M8onHiunPsCSuKL
rGBVwdzK5qshJrU/xZS5GT0xOPMPLrsFNjdVu7Re3H4x0Za3awRUqh8xWXnDiThg2Cpz57R44AgS
2DU6XyuTrXZ+zYvcupuGHvxQS5p4/lnSO+r3YP3KN+KH1jUkbbGUcA5wjTDV53WcbJfeZ0WN0APJ
Jkbryjg3nDuZXFPo3CfYaZkVWIylyUUpLJPtKNGxDGXKGIeFXvGYLEpkeAezqrX2R8mCPB8Z7fFs
QGTlHsksTOloEJcxZJOR7UnrBt32I68QIzutMaqU3m32tfPAXSszZfpx8QRzdvDLc78pNc0Zobvq
/KmJZj3QXgm9/tBwWdAyARZBpzSO4jzNDtCrsW83rtPvzRL4xn6RK4wbbmK/7Joir+tzZU/mjSIA
S4VJW5XjKSanLvFdqy+TRyoRHFAYUenvO2k/bvKkl7QJ5ei27AJz+1DErZY+azWmmRG9kJLPnxoB
85M/BqiW7g48l6MSNfIbbSFlJBust/NDCv3/fqJfsOw6rJdpmC5rty/V0bLeTXmxWJfSblagZDOq
9tnUEkjZ2LNkH0r4l6DjXbykkO8c5GRu3xehNhlTF4wF4FjEp8hlNrk5xU4wR8CymAOBb/wsySZ9
zBLaIDwO6epKjcv+rvLohmwHvfHQPZSJjaZr+EL8nXS1TZ6PzidcVrQtJQx+EyRw4Y7Xlsk95LyY
OzpEE8XV5OBA+y41RF7fOF2TGHfQUwv7QBalx+eaJiU+552yeqd6MHQ4MctBnFHa8P478qa2feLm
CXIMVT3MrclzjzrHQbobJc75vSr9r07/F/MFTpKrKePvBwzXpP7+4/+goXypvv88Zfj9F3/vpkDX
0Dg5cSZF0fk+TPjfbsoK3sA6riJD+x278VMvRafpTzcFdf6fhgwmf47ODFWMQdTPfzJhMNQPZ7p3
EwisFoP3wCjD+IhiaDFQdaXn1XvF6UFrzkn94OU4EImhRoOW6tazZMp/LpQmxf3ePBexpRxU6Vz0
eoDXW1KLBw0Si3sPxu5dMahPuM7idBVVZtvahM6xDFSFHUnDuLsUkGMzI1S3dy4NUUQbfdLuMhxx
L55Rnm1ZnA1FcqRtokB0locsANdsQR96g3/rbVCH9FLyPfrMiFHuVfBCVeT7m8mihZiqywks4J2t
9QbVq3yBbL5ObXnoTBjymBvf+iLLg9IgvNip3YtjTMR/OmDU4urNy6uz1MZrBNpqY8KyJX3tPMzL
nZnNJzXmp1iswUalL3MD9pBU5FdL4JYdtVda+8/t3G/rIir8rkyMz1FL0nHn2sA88NZTgzKHVNyL
JoznfCxeHBXdmhrLq9rl5/UbECUiPjMv3rKGYPk+FtnWKKhnDOYgCBQ5DY1yhIItr2412Ui3WLq7
wnuVUe7tWOf2cTyf8kGvD0tBhUkIE18MQ23TSo96AjV4ynFnJ/NVNuZzYuTHeCpe2C5eahZNLLCd
vbHNPjT5QNKkdSjmO7PgWs2G2BI/AYjUzI+LiSoKbBW9bx1Lvl7zRekJ8bj4XFepj5qEae4xUFJQ
dAngTWGsrN9lUr4MaHw36ryQfymZ66+v1cBiC5V2oQOs3gld7iD9ndCb0foe1VPjoAsY8+TNKPgx
S0vPEOxPOhdn79awoTOCDjY1g5UlIsu4EDboXDIFA5Q8oBpSNyMYwQQjbmXHel6eOrOlYrGmRxin
wTRXHN+wVQRRnb5UIzrEQp9e3Xo5cY5NfRb79JK3znM6qd/c1rj14J/7NgJrZh/7xRq6fTuNj9hb
95x84NZ2xj4G2rpRVBepmoDUOAzLyQbNHTLvp8g3NAOZGXfChNJh0+qlsWl69amKtVfPkKjXJgok
ERdHNunHthseyZ57K9Vs9lW7FsFQTo9EEgE7TAX6RtiX4cJ5yNfgVfjv37tWEa7rmc/Mt7OtbVqX
hhJjK9bf43NuksnhVjTs59Tp5r0N1QVA7nRpdKX5SrKs5ztZgpRViUZ0I9x2xRRHPjuK5c+My/at
M4/HtrbGQ1/a7mEaFeU2BwQStktT3lZKM2/hZIzgztve15XCeEW99nUmePJGc3PgYJuJHAAzIIen
yQKv5MDgkEb5Ejk1npoYHTQuYLOtnvIqeion9GLBYgI8xcsIKyMh8KDKv3bGPPo45cMpQQ2JfiRo
xNyFrQnJLegw2CGpnLr46DKP29i0JwoluatqKhSpmE8QmGMIsZZFvJ31Atuje60Ij+GpzBKAxGu1
g3axWaiDyrSkBwvxFGmjJQDmcfsvmf5aA53e9G3ZbBDKgWLXta3h1Fy3mUdgWLgNUZmqwYRN7tZU
YUcTBsQJOHeeHcW+DJSXh2js3jgfnUw7/0XXaDUo/tSZYxWn6QkYaW0+OzQp1n//U2crzWy4nDKv
9+aoIMkbWiLT3emSWu15iUgf+WmL+4vu8Yc+2vureWxoBllzpgYV9M+vhtN3qOzZqfYxj3pAJXRE
PZIgBWJB/+dX+tALW18J5hNuCpwaOtzcD68kHWcysqip97rIX7w1D2BdjjNsZb4BAqU+8E/qL9qc
H2buv72mywZOg9Nb//fPny42Ki9x+6jazwQqh2i1H+EBFL5imHtJaik0VJb9Yjl1PavbP39cY+3t
fbiOBqdpkEwIb4HxrN/HT9cRw6UEnelW+77sjCCrS/dupm2yLhcn6L35nn7Kq8Tksc3liAGBdkXQ
eUQrdKsii1ljXC2nIcaIi3kCp1eJumpgOu7Kk7RZvl1bb/wcYXJbZ1Tx3bZESzmV8ZNqJTQfJvMy
uAXZOXXt7Syrbr5A7rQxYrE8/PMn/YtbCEsfzWRsjSoSgg8XVi9SwjbhlO8Tvd8SF3unestduSDG
/sXr/NU3atLxxUjsmtxKH75RT2rkQbvrveoV5qGf0P5rqRlyVkYBZnsomd38LGKtvC/G+c4Ranmf
xOyh5hK/tSPr8lqqZDkFhKZPJ3LVQb7jVyGg4GJ04y5xWe7BJYOdiRN710769BzT59kxLUcdnM7p
aVC7/gra+mnqVrm6nppHkbocR2yBW6FK36LUIh8oB7nZTW69m5TsLaqXJxdr+yLgKtI72CeztU8S
8nlpW0UcpqdT7qBW0IflzplbAlx0/jb4mq807WbfQSn/iy/yL1YYCGzMohDbOjpS4j/fmYuj1C3t
lorTIIntlBMTKxtaVJuOj7H/54u2zmk+PgUMHmmNwwaDbrT++5+egk6fU6cglWMP4/hq9ukRnfEv
Fsz3J+nDa6yzANNc//vfAV1gYXIyndRqX3tjs+3TSffNaHldV/p0MWYkIdERh9/eU/QLNOIkdCrY
xlP0mebrN9ceqw2ymA6OQ0brJ2MTJ4mJhIeZsHUtflsIPQtRRuT7gkEG0A1DbgZ16W8KwNpo6T65
yPM3du/GBxNziQ/lQW5wqAscqG2zpU+Q4E1q9d0wNYCf9fTNqrgF2zQ/j9Oa3oGK0bUzClSNo6el
NWh2kMCNqriC8k5C01hOv7gmf/HEci0AXaJtgu1o6X++KJWOYr6ey2qvFRwUGAqkfirQV+tKzmdO
+AZSyq2gmN1LaYGXIAlY5XBPzEbGvRzlVQivYNjKaEHCYGt1MCTqswSOGrjoiVHp2pdoQCQzRNYF
oksWAARRCP3G8uFk85Oqy9elJ5fWSR/IqKGqwjTgd8q0yxMVgw5fU0NnnnAdufMaeY0RFGyyjvvT
bFj4enskkF4xyaaMCm+nW8sTMSrjb8fkv50w/cVDwp6x/kczmNNpH74jicKI1LOx2tNqCChxGMFI
3o6JYiZq4l9cETIi//05YSBHz3tlt7n/9ky2pkFIpTlU+06n0YsRrg5gyR4RVe5JoUiRkXNLLgxY
NqPOMpVlVIBxcYZEDCq9juxNXXlwQMqxDT17KXFfgVavZvdbn2s3OGFuCa/vaZ6vAK6qNgKj6V8B
1l6nYj6VzroZc5vFRv4SybVKlUCEF/XcDlWA4ZZJVCrCUZAOLrik78fLxZxoFlv8oLeCh5QVO9zI
cdtEA9BrLNiHCS7N+yEoqqY6kLRGjtUgH1PBQdLN48FfWo561iLJdIvBFZsecq/xUc+1O0DBR8Og
WtOcAUFsPgfrPygl/w8eR27IZhi3mtn14foY9ZN1wX74aMfrAYI+KM8TjLGipVpSowzuMHMyp+Gn
O8V6bjOLR4yJ141nTa+gEgM58AVnRXpODc4s3kQpbhbmc5aMVxjgGKlqaw/TEENRdlxKbG8olzn+
iOLIoXhXRuwsgOi5MXk6bElbR7O+0ierjrlmXcYeTpLezf56MAJpnO5Qvtcn5BqXQpjPOiybX+zH
727SD+shtQ4aEMyd3FHqh32yoFHWIrMo970zv1b9eO1V9r21EYgIPQvW+uv9qF0LT9sSYMR+uD7z
VSK2s+zlps34NbgsAc3oLPRyL3BHZqSMsGL477SfQ28a5n2h4T8a0xwLTGymYVsV8WurFN656UD2
L1CyQrGAPqp47/7iGBddYY3JxPxEtBsEmM4gBklN6Q/HRFwQ/noZYg6G7IcJ9gvk65TZTjY8CsZ3
m04X147Bhe/hoWRyejUt0CY1KsIw7XIjaOVyIpfpMQPEH5QEDW2sen61e5w8XSOuDqeDfZ7al5FN
hEPm8IjB8G6t5oXzx/763w7bLzpsNLjWe+3vO2wHOhbkxPU/d9d+/6Xfu2uuA2rWAXG8Cm7XLhp/
73cRr6f9C2Ks7RquxwnJeldM/L/+GjWGB+9Fsym0VRPZxh9aJftfnu04IFF/79b9R05umnUf12lN
Rx1iqVjIYdgSP/3nrTO1UzPjxk+OU4sZFTMRAhsLT9ipaR3mfEhtzGDNVXho8rbFyUcIIWaYEeRT
gNO0bvedVkaR73LnHqEtmFFYjPW6jarqdI/BrTR3Wob65T73su5zS8S6Rc6XQSQRrESm4KPeMySQ
pUvUPZma+mYo1QUvMxFON17G9HXTw1E/LNoiTHSRa3+BjN4uHEm7TxhK1xFQjqjB8OAq7TdEp87r
u69RAKgPgX2D06TBLnp/di3dCoiyMPUbTxdJ0HulfZYchzflOFz7Qle2Tq8ZoMSKUSVMyNbShybL
5vspUcWli/Xyupp0q9AhSjwBWbYm41WWGsPPz5prYTVYWmNGKxoBZftY2t5RbzoGeQlIiRTCAiTE
tGa6y6mFQELgXkKyNwSTFbVbUzj654LuJna6rnignrdDLzG/xuPc3PLkewHuAONu0LPuMNYz6Xea
fpfYQO6tynZCZcYrMhEKcmdQel+MSl4tVZKeVhQdyamTk7zakd7sTKc2kFhW+UkrS/pS9tRe16WQ
rz1J43M/9OZFJhUZn2JYhhtVhq1eE8LbdOVbNtoeWgETI7+Vun7cOf1Vt71XK8LkoaHM9Gn8EJKL
mIp+1vLZwyi/6ZyyYgZnEdoEYtRhfvqQdb1xNYDFnozGkXdpD5C9yUkr1Y3kxaptyVI7nSAczgH9
LBomemRiY2uU+7Geyoeiy1GB5yipdIhu7EKkJ0Refk/OK6llUw7vgif2E+aICH+dPl3mlHDghjZs
qFm8U2WScaCOUfy4uI4CaI002cHPqtrjz2YZ+uCm0U4Go//jrA7fC37+Nh6Ie0ObzmANDIB3daDG
3bswNjYLyNYI28WyXDiBCEqGUdnl6lSDJxiqq6pzRzv2IG6Y45unmSy3pjMYNnPbn+vJWL6MHXbB
UBEiOZoZ7aKGVmuLA3E0gzbPaT1mEeKMdjjZhtcfodmeRzY+rOx2xTQJWBmD80nZG9Xase65B4OJ
NIXNEOG9txfxpBAri63v6mIT30bOyRxRPeC8wzw4ZHe0V28VnNnaDOmGQ+hVa9UirNzmtW8gmMD3
eppJWcCK3X8tgcNvc0Zas1+mZH+akn7DeqXm72TsIXHUBAjDQf1sDh7+2dmL9tRPylm6nhdGQxMH
mWp+YTHsb/WmnLZKT3pIkccWA6LefDJtRfoTeCeqYKpzyNM8VsrRiRJrE6X6l9GJ2nBwym5X4N0/
ZP1xEemNKElfaAU8Bazl6KGZMNkesF6zDMop4yArm5R+RDaReZH1V2bfxX3jWvFhzPia6foaByjJ
0305FcuugpuCVqdh4pZPTOm68Th3hjyQrBTlgUTwcS9N8UTHWNkr7WxdJIM8BvqbujelimVXMQsv
aLVOz2iNSKNEH8/gr3O/1bQoQ9tePHwHxA6ZepVvEjeN7mbDTW+xh71UZmMeLNKtCS7QXuxmpL+X
ELHwte/4yGqZNAFpvvopLqpyS++CW1qNC9LVzCIsCHG9m1l26aay3iF7q2vfqeavy0CncoxYn6kw
xE06T/NXiKhMGstUbR/aDp+xSocxJmLvf9g7k+W4kSyL/kr/AMowOKYtAjFynkRJG5gokphHh2P6
+j5gKsskSiV19ro2acpUkgggAMfz9+4996rGT48c1C9Ucx2jtD5aZDpJhs/CbahCmeLKJauPpEsB
rkurvgiZZ/u3fea+NrU+bmKmBbsx8Qrk2x5ShADekYdmvyoJjhZ0LsnFrJVNuDUJThqBZsmy88ye
/N+knXjEq2YsJvUhKQBUi8M8VG/ZYAmsx1prv+ZaVs+MyTOl02YFsHiVd1BeAxBl3iFXXracTyB7
byZe2HdWF/GI5CO33rGDY/FRGml3SpaScXNP9+mp5+5PNwZSDlrVWuQKRA+Ne9sWGuG+tEq7U23q
HnoM8op6P6sIEW37I9Fi8VVSqOLO0zJibcCcuHv0Xty4/jImnxqP4cFgivJgEA/wBcSZ7gelh/kL
fEgvzmOrQyHmgi9ygmVU0XFoPJ4PaxhI/poW7HQs7a9VLvQxQFg8XvSDlNczzVo9ROg6dexZKyJS
MxuESCCmRT2SENV+aTs9/cQ7GWLEWKoLnJ7lFexa/1WfEkWcTxFZt9qQD48ak+jLUnePdGmLl7K0
nGe78u0Uz6rVKiKqBlyBvkiPNokbJavtRnpEz4QQOL0y8COuIju1xPughtk+hyZaPJPxl+FVVCYJ
O06TjjfMl5wPvEf8LamUGFbn2QTg67oNmKvcSBgOMT3+mqepL1iMYizBeTVcT26LXw8erXZNw1g2
gQkM9lM2R/mlVTRxzF3cA18y/XIBFdPmz6Jv81tcd3cFmjVzgz8nOuZAFHGoJzysxOu1V0trtdGG
Ab9HsqVM4XHMpq9fNKQAfiKxeHwhZ7n97Akx7CinfaL5Yj/2g6mdtVNnZMN1ZbPeBCDDta9Cn3E6
dBUTA0vz5EG5c9MdXG1sPvvxVBE6DkDs2DBGg7iSZu1MlFKZPbbYDkTg1VZ/m4k1xkmbrBZ7dlMc
eebSbK9MvZlJLEf9zSf3t5bb6Z8iv4/Etkr1fAqNQUO4V4j0luQxfd9as0s+r6qAdHgCD6+VZF5g
GwPg1Nx0z+exb08GYizSXYQezgPpVgWNZASXzbIhkktsWx0HuJOZBHYnKG8CQzY3YLP6ULIFOy+0
ASOhi8cxnNysOSIDZz+Isav7lHdv5pxYoa5Wk6w/5rPZVNte+DNRylm7vDgUUBeRPjZsEZ0nESf+
g5tU5RcCLOudxSCmCFniI3R9Q06fZGQvdp/Z06wfU1d3L3wAW58HmiuYvBuQFGZsg5ufaSU8uSMG
nZ6w0Q8EZIKsAFw+iaDt8H1VtVkfYm/ij/micu+QWYwTvTwCMD2ZifGFrCqTPCqbzFAQyze2j+l8
k02m/kktFJDbWB8V95IuSX6vXOOZ5lZLnmjpxBozmyz6mPp99YAB35E7q0qmMyXVvB8y8p3CBbYa
uC8rP2Zxfq0j+/jYVu5lDPSrTsphA+4dcYfCrDb3/o3owXcrbLJh7APlwv3VmFdOQW3oGbG7bzHe
Yg7qBvHku8vaH6qb+APKaqJZCaXEwmloljFjbkr1vV/E8aUEq7odgdcdTXKW9ouw+3BprGKndF2d
G1qydZihvySZSb5Jqhz3xcmQt6MlhPGL36l7iLEdPQGCi3ZDreNX5dtcVqe8UBeJOeXHmDILtENk
44lNuzgTAYmF2XODm7pC6sE/Gi0pWFqs8aKO2uSxALx5n5J2t9dTW2N/EKnzriGsmBvc8c5yRvqb
WKdGLEdGYkupSXRorTp4KW2zdX6bf5RMXbogicYB+Epqg4po6OZu22hZznLNaE4jzMBzzrA4NwGL
fo2WtGc41vcHOipEQvpWdWyL2ArNfHlsGOqrDdLrDvp/615j2tNekAl2x7et3393yX/YJa+KdXaN
/3mX/DjDRKri7zfJ337mb0OPLqBCEiXiICXRDeLk/r1JprHIXzE+ZPTEjMSl8/v3HnnNd9HZWTsC
rhmMR3bW3/bI5LvQ5mQaoGOXA/xIr/PvDJtvE8S/gnp+7Ud51/HXPfxEBiIUe+3IC2Jjftwhg4U0
UrZo46Uqn2NZ8Dp9+u5q/GJkuW6xv2tv/XSAd0O9brKKspk4gIdsO+FFq/wv6XBJUjjhkb8/1Fsn
/Idj4XtalTkWrmJbsO3/8WRmiAWFTcbiRWYXZAeAzdVwjoBQZNqYt/ZnmU2x9zWpI+KS9jrJBdqC
It6e0+qkW3obl8+Usp4br1uihG48yt5Y3zMVVC8pzZS0PFcdNBZxpjvNciykn0XdvUduwJlDIml0
P2MEzYh1PBGzgrqGUR/2nQzNf78xefQDzwJKg4GQzYAMxsGCKUG+cZvkd61vAhFDn1ENbh3yIeAl
4+al7KiUyeu6SR9QaKszEmmhnBCNU4y7ckgLqzxze7qE9uTA6Sekdfys1Trwcy1etXa92aGstIV1
JTS3Wc4yHA3a3Qj5SlRbi/rE10AD5Vk/RShdu1Tu/7tq/F+YiKblrLOz/7xqXIJ0T/4n/JLX/Zfv
l45vP/ht6fCdf0EfxAiPfs0mIOYH1iyrygoQZjfkMR3Uea7+Xjtw1uMR9PlrHEtMtL9bO+x/oXlB
bMaPebAXrH/kBRTujxN7dGvYvhjXm64JdZFh77uxC7Y1pJqTa54vcHHjZZ9iwe4B/Jg61a680Hjd
bpuS0QwEFztD7MHc4pOG7ARObWocSO3WziPWve0MHWwXw6jfuPVC8yBmPt1Z6uS1oxuy73TOalVp
dwSPN5u6irUzBrnEG4rSuWOoNwFMp4hhtJJpe4Oc7IAwSqpAKWeMGsxnzbZNq4CMZ2uftX4E06uB
B2THNJmTC4di/GT6ZB4nbQT8sL2i+guhA+iBIHPy0MrGYn7v5UDEnBOhiWGk6LKDsH9WtjGGKmsk
DvUu23RWNV+wZqAd7hGkDPrXBEBM0BZS20ZZho5JX5a9XQO4Qdu91+C7PfrzkG1lk6fhUohtMXVX
XQ4ECmZ4/4U2urUr3NLbNDb1uFXC6DdKgzxSNEJhX3n+YZYqvXWBttJGN5ZDk5s+0X2kNI5NM8Af
zK662QdeKPMFXHpqBMpExSX0Br4Vb60wTldgCdvXYAD1espT9yIxSPYgyuLW18tx20fu3i/VoRGM
nSIU08Hs191GYPUPzUjfaymp4XYyf7D7Yd4M/XoSTY44i7hpZpIK2bWtObDk1ROexNCapvLUVEZ6
RvcQLYmJCH5xd1paNDt7aUnsBlIUpOQoBa3tHPzIP/UzTCYvN6nQlkijZZPWgaUreyvrxkNyM007
U7Cz0XBmHc06ye6p7JejNLwhdN2xBc1p2DsW+zmUky5C9oQOm3jw+sqhyIYTvPUNoIVTI85azTvC
dcF8ZVttqGTHXrWI94ml3ID5cBsWhbbNs/a+ls4Hb1rOMxiJQTw4Yqexo9kSPpXs3abEl599ztpe
7LM66kiCARuFr1w7tab/At02C2GA2iH3xH0hp8AZuSW8Lr7x66zeqRglgRmjaczjnhrbQDQuCz1A
FnUkasn4PIvF2OSdPJu0/AlkGNJywju27Mzmw+qv2SxL5UFV4F5IK3BEbtyIQ4KMcCvwHmwIyWhB
zHUfNUkWcu5OUegweNrIeiYUlGjObY1qdecQ6LuLrOyBWW58QSJTubO8p9iX+gmtdruxG0e7523L
pFI5iQjdIk1vCTv0YIc5epChVNs3qd/d69WEWd7189uFFLxQyuUCjGOx87IctmaUIIHPFcnY2C+3
QJ8BoJuafg3tHlDvkpdbQ3rJRoGqCDHnZUHtZs7RMLtok8becDDN+Njbg3kmNUKUNUynD8q2uIq0
w0JTZO7Gif0xxJXZBrq9Iv/sTH+YI6EHvQbhmiHssuuTxmVYtdDTXfLqLtes+ZqxpX4yegwrmMAc
Zt6jlrPjaLxxZUEyLy8wOVukyOz4qLDCNNRAvqMxQUuLfZ07BNjnT+mA9yqrvOI4tG5MQOqghe7C
9WwWaR/cpEA9Z+mvE/THEMiifQJHhMPF6e+oN44khjvsIlZpeWffOgRobUfdQvvvs6NexsIJhYBP
bbb+V4VPkBbYdWQoxMAV2oUsxcecai+lWOYdHI+zrnfP05H/H+vSfnRmYHSiqnZurBFS2ckG+T27
zMS1vMAQ6Ze2jkeaZ8udrM3p4K4RPEQAk3/uKaCLugfmKYU+11Utt1TsdBez6e5UaX7x2zXPIs0s
GnjSvovMJGYT6W8VtiDk2Nl+Eu3LQGcjcBe4z3aXwacrDOMUeUW+yyCebvMZn8rcQ78b/dI7JJZ+
VRfmZ8eR51kssqO0pw/eKPHhpZBUmKE6R6Wn1b3vD2zRupFGJ5vBBDTCEIHeG+Pi3jTUmSv67rLx
zFNadyUzx7q4KOgekAJ1XSSE+kRW4m2itn3tOoJzaeLAkFhUvRcEnoeRPWfbduyLc6qvbi+mjtaE
FfmHIiOo2UpoPkKsQvJ8qIvKOINdqXaDObc7AO0r1IsjVstyj2EuvZa5c54ZvIQIpZno5fk8z0Zc
7DqUkoFe2gykyiR0+jY9o398jLuWYdJgIdrs6bkT26eHSdk6n4p8+jhGSh3c2X2ulTkEaKgStE49
4+tq0nZxFdkbtxz8q74YrpFT01BGkM4HHy8aTB+b3kaYVka3dbag2HRSGIwpSl5HFEcj0R6V39CL
0aZnKwV/ZxVKHb1h6VhrgI3MOAsPrL/pKRmYrZOVXNEO0OyNWjtqHmC+PZIeexe7owXWA5zlJBpj
H7vZ4zhA4Vo0737GpCPJcWOjHb9aWuOeiqqIdppbLAhIYELaNVBlQ5T6Ce+1ifaYNzmt2mjX4XsO
R29erOqJbl3VP4i0j2TOPasRv36YRsrcZjP1rVePH0jbQCoMsseRUNVa7r7Su0JA7Y/NauPL14eM
GCFbWgemQiDhNm7DcObBUvidnDyY5w7REKrEmtUbQdDSjCkgHDOyb5kDuk73qR6magGwaw1EX2+A
YKGMY6hXEMZS0P/tlq77rznk5f9SXhuUsJSa/7m83jEFSJ9/qKy//czfk2v9X/wKCmtAGuLbePrb
5JqhNhWtA8mDrgk77+925Rbb9ZVT/lZD64yWqfG/7cpBc9gU7wCjdOgOTAb/kTuECv37TTOBJCh8
kWmSCsMf9fdyphhn0eI1teLlpigBitzHS0uUn38uFJOywLW7CkSqSglUS/4Y/vJOcGbrKKVNj2oe
waENhWT9dN+pANsW6uSwTP1+ZEHZujNROUZqFuHspuXhu6/lF92BXx4K1haNDFYdgjN+PFRnZRD+
S7vfCwOtTWEiqrNkAjHVM9rwnx+KS+m/YeQd7Mo/HmoxiDKchej3BQsWbuylDZET5Zt+ctVfzbL/
qEb7cVtkv11AAnN1Am24KX6SvoIegfducwH9NGLoNJtYNJXzOgF8Zz0GBFazkrcRYU7QJOrN78+T
e/D7e+fbwZGMrncxTqV35wm1Ooqspu/3Wi2cYBUSbCtDtOe/P8rPXxzlGOoKzxMObar3Wm0Ze5Yc
2kjtO184bAdMwvwCe2rdFYdZQi/4/eHedZE4KXuF2tARQ2+nO2I96e9uSXBezM+NXu3j2WF0mHcv
rmW+ejEsYqMoz6iMvgXk/Mfv8OfLiDgafSppPQZ66fdS+yjJsxGettpnug1JCb8nX5Zfb39/XuuX
8V3H6u28TIAHxJ+jUbHft98w9hhV3uZqb8E9Z/ainSN0vpoNE/ExZUDw+6P96ip+f7R3twb6mbiN
7ULtvQFuJyYcdi40mposZ8Dt+33Q5fkf2n9ruM5PZ0iDYg2noZWK5PfHb25OaIuPDJZxSzkkc9Wi
+BDrTAedevHI6I1zCFy3LnyvTVvATnd6JpONbR0UlPf9oPxhqyaEh93oNl+nydKOs8Mg14z69m7p
Zii5FJdG3i5/WJiMX3z/uPNcnVgdZNc/3XGejAkG7HmM0lEJBJfamK/MdxvatWahhpUGjDQKi9Di
6m3NYhKf9cUlG9XwmkuwgARqNrF/hVE5/sOzYP/yo7E+r084msH3Ku3ML8BI2EUPmiRZ9092yNBj
As7g9FvCdeTDlFrZRkejwxS7oCSZqqw7h8cAc7OceuIzycGBybSS8Cs9sIADhFHl6et4Yj6Lldld
ms6iHZccCXA7rJpLFxVm25MNqyADfAC4Tg8FyMCmo6+4g9DLIN7qvC20uVPPxhQgWqE2yKmYNxb2
WSLyBzV68hJ9jcXEayFvz6KiHrX+qmYWdGhThMiwiq1gItzsXE9m/VHrAMBnFfpQCu/XfLZuew/l
oe/G+aEnze2K31zt/ukD4rF6W4C36IUjRHt3s04ytpU9rl+6TC61nMEWfd+jkU73aomarVKl8Y8f
SY6IJwznie2u682Pj4ffTYPnL3m/76LoaEiaJ0b81a/EOb0kMjR95+Pvz/DndRuwJauNAYpjZVy8
a5FLcgAqvpt+n80Fc2jK9mNcI5n3EL2Gvz/Uz7cpymiTmQdAHR2Ixvr3363ZMQP3bIRYtfe9wT5D
5mAc65E+yv/jKDRCKVMASnANfzxKqQMH6EcuoOZ0Ojmkrq8dUD54178/zHvJNys1Z+MZBsniYKd4
Hf14HHIZFwPWBRwXgulC+Cj4/fDvhGw8aozf0qWk4MbXSfE+dd4jvIF9LfL0T8uSxWF+fGFAhIMj
isiESYfxpnj87qK2bS2WdHAl28/C3RKNWuwgfvQ7QMfI1iyxiKNRTf620+uXoh7d27zP2JnZ+nBR
Lot1giwT/eEbMH/5mWBQoW6yfGrWd6+VGGq4FiWW3Fexqo56Z299nbixperby0iS0ZS4qvn0JvUu
WoKdFBbVjZPqZuh7FZ3WqngpjGm4zL0pXJbxs4LjswGl3tzNlcLQ3Kf2wY6T8VTNxaWm938qLn59
Aj4uD4uSnud/fYd9d1Ejo/PLmXbCnvbYLdK/ZqdGET8krGIblKJZGElDp4Xh9LyxuvIEQOWLl7r3
pK37R9WgQGJ3P9BQrf0bupn1vSeWlwVc6ckCHL6DSzGHY55pvCt69vhp2/zhlWC8E7q+3Z1sWP59
Bu/uTpoSfOB6lvtZy+JTtPjVqbeJWybKOOzTjkVeMQbLMv1IRAidPjrnf7gL3jvovn0ET19Vv6bh
vn/cvZm1BDKW3INJRytHjI39RFl17QpcK4WvP9fFMD0ySUi+wmjr1RCzRzaZ068SvCGWO1On7d4x
EA2w/Y6oNEzVbBIOSGYZIiOid40XoO4GS6V7hyZha+tZHTqa/0gsdncwBpsUJViuByD+X9xBv3Nm
DhSLN8auL+0/XPOfSzf8l8xOUTEzovlp9mGbhARFGQtCmxWPFfMzRHehtpAPjbfb+kOd+Itlm2GO
zc5TuPzi9yYBWeRO1bHo7N8c8wDueGsP2aqS8v9wpHXH9W6B4Uhotn0hHGQp7x7mNopV4xInsJ+7
+D5HMfyYFWvEC5nxdM3nHMyH7mjeKXLwRf9+jf25POWKCny0zG/Zm7/3YPZx2ppRpss98qNP0PVW
3dQtmbevhds/seV1/vCCeqs9fzpX2/SZobPhdt6v6f6gSewj3LJsw6tbZVH3zDSN54pcBGtYXqDK
3NPMRQw+NxQ3wsPoJeMuXG1Tvz/1X95MNroO1PSgLN+/llOFji8ZeH5JFe9DfdXQCbBgAVk8MdOV
7PX3h/vFqxk1gsXXbLD3ZpP/44KH+zKPmfnwJc/dtI8b5M2L8pI/7BF/eX0NOhncSVxe4b2rADJp
xLUhGrlnj9xtvGFKwqHK/I0TedpxlBZP5yDo2c9tsR0j5hZ0A/CZD9rZsuAb+v05/7wpB93IrpBN
OXZKBBk/nvM4qzV+JufDDL2+hScIxqVbLuYBKVaMB2XTyLLaJ25PjzFHh/n7o79HIK7LI+uiw8Wm
bscv9O7wPZYj06LRvJ8NkTw1LuamYOzi/kqmhl2i0KwJeMIXgGJfm9dg8sFpCztExYBsHhx5kjN/
mMeLIbFQ6Zl9rxi7xbZ8/v3n/MVC4zHNwJi7OqFRSv54lci5TGdE9+0eWEG3UwLskZCtzxgQIfc/
PhTgIIbK0DVB077v/TA3lMQTue2+X6LyFUude7NUCZJEzdH/H6dFDWpDc1lbaj+tak3VLD0C1nZv
m2l3gxrG2dWzG51l3Tqf/3ej8fqv1eN7JO0vFjGORFuEEhHS5ftOBWK1OKsVR2KsExNLUTV38M/N
LW838IxTKZC9JfMflo9ffGv4aRxaLbi6BVDcH7+1ONYrlB12uwfhNWxKG5NUmpXMZnQUJL8/P1A3
/LJ3qyaVho4GCRCq9aZn+r5a8nJRq3gxuEVEp7c75kiEDaaJGJcQPllVbJxOmqFDTV5sWqL/tB07
RzVtF+Bu5U3p2TxcaI0X/xjJufhgNgPOg67KPRUCkWJejtsv+VJDprzILchWuzgpMEJKhsYo6Dgl
a+M6dNcBW9uwQUbYsPOZrRGGl4IVW7ZQTJMMHV9i3DsKd3ZYCPwRu8wosZ1YfpOYHzGnpyViQZol
cdCwg0nOJvQGUdileZc8yKI25iNDHN/ew8krGcfrjXEqF8hQe6nyQV7aZaW8C9GrObpBF1pUO/5d
Q5QzdjKfAiUQ/oYVkLb4Ag+87YbrTDLbKZsgnAEPe3TqKq0+GB3ojWCOO7ML/CT9UEo8giCtQJ0e
3XiMm42nalL9yIWf423ZgIs8z1ZXXLpxMNvCrZfITJEa2PNErhLoxTMkh5FO36FskPuXiGBXLItn
fnEhfCGHiPpps3ii7u4aG9odFH2Zzddj5A53VSq6fjszPHFvdQgIMRO7IVZHithp13qTn+5EFWNr
EqslZCNl5u+rbo2LK6K1/adrps9kRNreQ5a0ZJkUJYYcKZLBCLKmsQ+lp27o8+7UQPhitMYwIknX
b/vKAYRKIsFBW5NbrNa/UuQ3Vq3cTQmBjhHJjoNIoBWCH9ybIh/DfA2AjNVwstZISLORX7KcYT4W
K4jua3Ak9MFnAdJoO6yhknKNl3TWoEn0384eESj5SmsMZbYGUkrRTE9uDzZMKGAkFbmVS+vgIl2j
LKGtE0pYfEBxs3XWsEvbLzvm/ARgIgpdSE8hjslb4zFhiBZ7dgvElhCTODH42tukaaZrrCZj9+gY
+SLHBJIrigrpkrEkQDivkZw52ZxoBZB8LbPNP/KrnO7SNBLkmU+TGS563m4nRuZBlkTAWNy8PBut
JEz5Zq8jT9zC9Zu2xuglu2Xpls28hodGbzGilK630RotWq0ho1VC3Ojct+Q56n336qxhpORpNqG3
BpS6dW2vdCOyF8gCO1p6ah7lzPSNJsXJBIWNftcgbGD+WK7xp1UaHVxb3KVq/gjFkdGf7tOoU9HH
8i1oJSaG6zgot9oNaw4LMNH7fE1mkWtGC6l43lZfc1uKNcFFrFkuCfuGW4J3hus2JulFqon3IuEv
/ZoCU6x5MDPBMHJNiPHWrBisT0BaS294FZIkmfmvVJn8r4wZ9S1yhkpzTaAhobm/z9+CaUxunscS
cdQUum8hNmbPIpGtyTYN1/6yXdNuEOdDoMiNo66AVmlrJo6zpuPwh3o78UBsIxx3szz35jEe5ac5
wTGG5wY715iHC1TgT5ph7fQsBpiqwaBp9q5m1l8nl0CAg5UXpgoxT7hDMNcGAaAafpIsyF1EIEEx
D7Z2oj2rI02u2/TQdVypoM+rIly8crhP6Opfm0VGakJZ5elxzAivsEHDXhqj6RH/NYyguVqacQkG
tCdHj6gn6e82W3fRi7OGl+zXnmkmspw5Blk92ql1Pk3SuRNDHr36NPeJhKwcJIRNNOghTvbpgTlT
+do1nYMCqJTGZ1idXcgWzb4iQKr5hPltDGFlAnCgYrn3ZpF9GiS/Z9YIdK17sz0RyFps0qkSR1NY
8pEuHGOQTOKUga7MnZAAXviYgAD+2mIU2+WT1n7EDZUesi7qi6MFPXOH0Us+oqDCBebWI+mpkV1i
gV8kDwcmRxtaosjD2MGImVFwHWFm5qFLC5ls6t7vdjn7phIhNfDsoMcH/qGNxpXSahOZFvjxGKWb
WhetvykZDR6bKinWe1AbT7GfJXc4lfBDuZ2CM8zl1D7gMOAU3RVCfxabCx/VyYcPhIar8SKOovgq
9VoCfvVmuaj7NdszEfxWq0n3Qk/RrvXwEAIqkfbkNElyBTKx+UzrjqQt4s6u4o5HdVvV5bJb1JTv
xnoS5R4YfnxVFM3gIgtL7CseopaHim+XJnx7yktfXLlJ0jx1Q9zdiKUz7mXK9U6BqewX+JZ7L+Gi
YiObzzRuzZvG7pone91hbipnwWSXt1m658qmB3sq+bUaDHcDlNepMYh4XQbZ4DFquo9DwnVdXLeF
0YREAX9cwmWFSxmdYroRe+X35N2O0r4SS6uhKqj9+GoiC50ELYfAkWcwt8KbeAOPllgzjI1oPjd4
La+yjyzeaInX4t+qEiJvPKUiiSdQN+4bY7ZJVK+jh8ZJ4kvHVvVnJ3bysAdlBhoNfLaxRsbJZ6xE
5jbuvRarmx6FMUzhsw641QFb8/SAz4l1MY7Sg9Xw042uxVfKJ5INnbJNBV5hYb4SVlscu3yF1PaA
RkDz52N0Ssqe/yEafEJC47EgG25p8GstPOe0sSr5OM80rT13kM9uDM4rimb0FF2/3uWK/A1mLqZ9
l5bJ8EHUPZLeseZDFrae33p913yxssS503xSWYOmGpOr2SkrQmmIOP9YtMt07TlSfdCbKb9N168b
MZR3bmdGdNuKgQPl2rzzXRe5BEVGciUkV80DNYYARJtfdUKM99oEVDagaR/dQsEld1hPqnOHWEi4
qUt+S8k+PSAxlc/LCO33BApBJlutTOZXt6HNRzoy6ScB/RbZgfNB+YFBtgaJLDJMD8QTONGtSNhy
BY2S7XwEZQhNKVHcSQRkdyy9juBOY81Kroo8q41NibP4WrMymrjIm/mudWRfw9Gxaq/a+LJ/rT2N
PdOgl9mmLcf2Vasz44OIoXQOozRenCED0c6j196wWiyvtZk1KKpN8C0QBG31AiV0wW0JGvWgNQ2X
xeFNLvf6iBQucCh57xez0G79Xmc1c53hZWq89qaPKhr/rdlcom9sPk3IuW8MoiOvIqdN970PPzCV
HvRtmayUURSux4pkncc2TSv9psNNxRpf56V9rAEpv1JRuxfsiaMdcBQUQWgJXPqmvaUYCFve50V6
/WVUNvF+KIrhIJySr4bX5rnViRzvoRun11D8mh2RBPKhawBZdEvy2sc1/0li7wyjobGebD+2d6IB
Y9wIuHKmNVUbe7AcPNwNQEAmEuAiOp7DtzRhoySmmCJkRBCWRR/MIhabQqvvel9c4EyFBafr6J/6
roO+4WeXqCRPukrAYJVNx2Fzh3hcMMUJgNc9+YiM1/VUu5gcrbmqZju6w55dH0F1KLR9aUm2csWw
sTVs/Win/WmYZ9zaPJsXoBm78yp2q1OcVHNAqU8J6DP+o4X6xScy55i7FYHN9WA9DwT+tKlusKQR
2LFYst1WDjyeqRdnhFCLR+ptOCW4lZ/8cZ0z1aQ00Vk+tlHtMi1LKEgHbJePHp7pW71Kxp07NQen
LtrQRzoUB2lbH7xx+UL/r/yUl+6yYt+5SKYmYhZ6djgbd54FoqI8l8dc0y2MfBppIqUAbKQUgy9D
NSEV6ngtvFzfs7ux74o5Z1LuV94toN5Xo6rKGxv53G4Sc3HTGh4KiKx2HtBxxgdHWo9xZXX7LMNQ
tuhUcphb5zqo0zG5QAIdbWrDPEbWYjwlejTuMGTp+940ltBLiWAcB55F2SQkFOV0CuMZ9AG1hXjM
hL2v7Kne8TSx/taE9wax0/r4rnz/dYBo+Ygc1rj0S39BtFCK+yaZsg32cLGzWbrOykhirEamezMP
fEn2QMLLzqUsDLq+g00wTc3LwqQJa1rcp5dgXKK7FOZIikewaljVmhlCZZlJIFt43JkfBP4ClUa5
DvW8iLMv4ErBZY7Voc9bVJK20M7rOZtuFt187MHE73gSd+B8Ed8xYqMec9VlKezoAVAyVQa2x5wV
ELag16e3nt6RFVha3pnE7bGJQGYmNnHFOY6Mq7JBCbhJEOExsyiW4zzXw4Vja7x1Sk/Led6cipjh
KQMPbyU1xBUY/kGHXTILCi3jKWKENlz4UZ99LE1BpL1B/53OWs0LC1IjDP9Um6593KznM71sNnUu
JJYA/39+gnGp3yL+P3WZOx2iYRX8yvwC+iaZ5BXiYinImJ6Z7wTVKPtz2r4zGILsYEya/9FnZMo2
50tXVytI3142beMMa8pHArl16I2PoMu7Y226T8bivERd3X6mYC0+F5JwikxK7cEtoPxbAyG/vavK
m9mhYCnmzmDm7ffLJkaaikBQnw7Q0of0pFn1KMLB1aV7cHPwSKwZTn2ljTH60Gp26yu6N7UemF5G
cJwqAPZxj6KGLsusujFbr7xxUtrIQTqzfmagbJ4LaepPlcyS5zbSlwaSJb+wRQRwQhpa380Cit7H
joKH7y1ljwP2ueAloTnWsWjAFi3+1HziZUnrbCkMeAcx/chjja/+nvKYjSlaSnGK80k+lxgyngFB
0EOQsypfczBwCdbvPvqsy8x4yt940/BNp2uJb/uzmXfswUWUwupslkg+a3YDVsFcBt/dLrmNQ7ed
WBdkgngXJW0/1DtBGGoSqinh9khMRX1TV0V9lzgKSr8f19Fn27D5Gb+Zig7Elp/boah0bqPKQvIa
DpJPCXcctVRYIdJyA2FOHDTDtCPP0sXu2Tbq1WCQDIwIMd5Ru/KbEVOCnheEsHphgmlV22vzWgH0
DEjhZE6lf54luqhCpyupWYuIIMNAW3jTbXCmR5+HbiAaN1YpCAXCAspX83/ZO4/muHFtj3+Xt+cU
c1i8xWMHdSs6SHLYsGTLZk4gCYL89O8Hyfdeqz0l1exv1cy4NGo3SRA4ODjnH6aJq069g/PQDIXs
6/NgetJIp9ihO4nO1WACTAusVbUxx4n2DKJZunHAWCJQ/FQTwAuj+YiMrN2cVXlBtQdgASxxVPkw
+7MoAt3gVA21HnNaHFXF2H70ZgAVvELarZs56Xm+MvAoh4jOLIuLARCDPKsXcB9XkRzlT+lTGoXV
gCPMlW9Y2W25SPusmXBwwAYveF9iIJ5ssFUzbxEjH5aDogqf3LgTD32wpcn0ICnnrvMm4eVBRG8M
2n+t1ps0c9YupX9EGCnLMIrSGPn82tjDY87hJY+52ehyGeTwI8ccpDqLJtHTv4g0+dlETkJtKpP1
E8+8zvXQUP47n3Fhwge4HUnovAzf96PpC2oogtZKQXDJtagvjnAWf9dg+8IJ3NSWi+GkPWFW/KJu
MulA6dAZZBU0NgJeQAPvrAKryb5qzXNa0uIAp8N5X6ehugTKlN+vazbfzYh6PFfV/8sLfYMXagHu
+61wun0YH35ZxF0/1D/+93/+r3oYypcA1Ke/8S9SqB39hXISJdswAGb0m3IS9dS/UCWnvkoBmS6c
Tx/jF7ELxXKOQ3wc1SSgYpZu2/yCn3r8ygNBpjEQun8EMvUfkEKfGt7/KfHq2wH76tHZtELuOjzF
SrI9LTXTzv2REY+Ln/ggJ465nWfb6GH2jIW93Bfs5eN+WKB3UglcPO870J2uubSw6e7tfWfo9VL2
oYE9cRMlrAIA4WWm7oRZGwgsC8Ddqx/nCW6XKE47uATRdKsQ/kaoriBC32D+RZskTs3OmO+ykXR5
VxXAYRHsXqLc1sdNnGLPnIG+oRcrLJUjsalmZYTJvpHFgF/6MoDqN95oJJ0025FY4eivLfD4F5Qu
qN+X1XaoP7gRDav3oxtmFEXiGlQ9uYRwHae8IvGOuKSy8qb+2bOyl1tauhG3ZmeT4HkafFfU3W9z
62+aDk/9wd9fGIc5kBcBwp0AwujqndxSUNiqbgeRPlpIC5VXaHynT7rhuDWcaQ4a3C0Y+dSN8ITo
wikuC9WBZyvMri0fWjUsnLODiZTnvDLlQHZEG2NFDbpSvIrdiDLcep8JPzHUzl/L3r9e19LiYxw+
B6+PzXSYKNK+/lAvm5RA7xhkOt4RFGULObBTaBRhC/+Zsmp+mDS+/I9ekxvth7pCofUNbM/LzqC+
EMAhDfjyQOMBYtHgit/gHwsUXLJclTw6vG3L2XVVgkpJTMemfMADpHBv5qH10FnGFbBCeYh9K5Af
ytxr3urLvuzjPN0JkClQyh7HQDTQThqmdNsXdIYL/1EOofCvvW4p0C0XWJcGznmKMQ7MtX84yB4K
vYQShwN9oBtkL58ddW4jaNEc+15NCB0u237pEFOherImyz9TstVPR+ByQWBrDIND+Ht5LZv8v+xy
z36E4zXk7g9MmahTHeFZMe/SttdDXC3+NL2FafhjJqHQSaGbfwBx6T7sywujOTYIWt7Dd2VyXqfq
H2hfkMQ2EFV4YzxP+rz6IZEgBTkPmoAZFZknA1rgGVzOpMqPQ+V6dXDAA625q+yRGLUZgzRJuxsV
rYlZX7a5aHxz58msXO+LIeg6ByUSAmICdyupo/fIhoJX2mSysavLkmJeuBwAJrm1eANVpqPDb9Ej
IEyi4EdXnLcD4PU0oFkR3k4IhjTfkfEQ3IUworL4KVGC8j63be2jQAp4tEWv8/XJdwKyZbCeVC9t
PwRKTkZzGrYSgypTBz/0G80By8bVCLmwadgEYYc61MZyUOaqDiyTMnhABSpFmLQXAsO3TW0oW95S
SpiRb8kgYo7f0obiJAomvk03ELTKEG5fv1vWxck4cYMBcAmWCYIBIQoML+eRl85IxU2i/Ya6Fcjc
uAiXcX0HA1owqdbFRBflLBq6Aeqfk+SspqFxXTYDNNsXgmVUuunynQlYFz/9QQOp2P5c1GpjadHw
+/kcgN2kI7p4akr9z8A1OVVCowtKZqpE6Y+304jRZxtuqGTzRrI60SHaGLKMC9qoBITvyThH9YVe
EilEzPkkYSzsokAbJDbX3McfxHZ7LXzcZ3Ou3nW+W9ANnScLfrADhWp9x/KPPDo8DVNTrHDDEEnu
iqiZKN1M1ucS6m3R7CYfYbH7dXQCeStF76NdWvB/5jhrCiJInGV+yzuzORxx6drB5HHBILMzWOhJ
yHc4MYbURYa5ddb4jYcaYgFVO0acECYeAggBvgdnHriR8f04B9q3fOlVQQgeBHCwZVekEZc28jni
4yt6iVzNAKyDRHhU5v0XBIo8eUhc2edXlduEyxk6Z6q5yIAhTueTmhRzSYUcixfdTLOWi1AOGZul
mYx6z+zDxGa1UQcckQNv3aYrSwR4nh7AK8aMR20A9vvF1gSHyoB6ZsP0G1Sqg1hVB6ZR72DZ+fyR
B2hU44DelYDVfn0HjGJD7JycUjsmTjZwchU72eoxBpOTL1xadRnBcXFanil9HlUX5TxGzgu7iQ/M
85iV500lJporVhbpKzqIPRQ/ly7BtRxl7KDn8Qj0erq08OSLnw52jUyaIoHj+6EZodhhD+M4erp0
lHdYU7KJImZNaouKd+Yoky+EBmIluFsgABs65wYWncv3HqMqxrBVCAZV+OyZ1KQ+hpWJLcR2DdC0
x3zBb2SJfvpKmTPcFng/8bvFJ1vkIYqo89VV7+ANmO5aQ+j3HtiSKLATqyN5mNZO9PwVTu/yE60p
MAXn0SBdvoWSqstSmArIBwVvfoSlGgtw+9wS8v36QggB6ntxo0yLA4P5ZgkuYV8yU5zV992DRMSU
2yvqPNR5G/2uMr8e0D7wPueTyw8g3ZeA2yrcSI9xj91O8XNCdofhRGVRz7mKFBAD7lG5jE9qIu0H
Q5bUWt52YcN/KetVLOCgGIkNpI4rWYaLA478gGHYqoOHdnV7KHpH6CXtRvpLBRYQvAlvIG/E7aKz
kFsO8tJmFHBo10dZqSha1FdUQi2+sBdIeVWblVxMz2oHhua4pTO1Wt5BhfCRBBqFt8BE8khuLQyj
dWTKqgyTTN809l4ZpR0uxOWSIq3F3KaIkUo6V++8ZVFM/3AA3wRXvp4xSSNRmFuf3osnS8SMzLHq
8eZICie/aa0sp3xPrq7fcAOxxUSBgbUsjSPtSCpbmMf1Y0vpr6IANV+UoKe5x8RAPeJ7D8qu9R6a
waJ6CO+moEP5EeuSxG2u26GNVLhBhhh5xh2BmHCzG5FbXXrYFhMUlngib1cyTmx/zA6Q1ydMlunj
Emb97+tM6RN1KHzxeOaoUOVK8QfqRJall2WbTVZwPapo0JMnL3RICcZ5QRW+hOjKTyaIOeYQ7eu+
TC/atV35XW/LSVjXQD4JlUhPMkrbmroYUoXKNKypvx5mH8WtfdH0E28JLpY27EHQfea7ot7UURBy
uxZ2pgaUjHJvjt3MJznC9PwOPXwdl0pT1up9NBY6I8zcKSU8dS4l9vlizAyig2QUWQuWTWcX2EKP
b0t75O0j5XgR4tvnHsIKN/r0IlPGxKVdq1LcP+GS7YjWBqQ0xCk92jW70K30JgvGrGc6Kt/LqT7T
ml6ID0uYGe4NMpwCrT5ClOceOswCeaQQZUZE/GpKXiCd4Mss3xG+5TSC8IA+hxD19eDMbe9gclEK
oiol6aygvXqcCoALkMZhy2zpyDbJzoUk1H9MesXD5y2b/7KjkB5wx0EBb0TuUXQMWNjFtJJOo68F
VQhp7OdpXeeUwQgybuswcddc6cTZbw0d7gcjZNOyKK0wxgjSYVgVk4mmJuvTQA5j3LhhAgcgnjMr
6K7tnLC7HaJSjAZ8dWvxvxrNXAl6waq6jaB0FMwh0ee0cJtOlngXy6n73uHJY1yItDbcq4Q7dZAt
6fL+a07MXaloIbP9iDbxKj7UrV+LhxmPzPlmjQx0HoCdY1DRYSSN11YIREWTb6CLDoj4z14or0Wf
JVTc/NqsrUunYlvdIWkEZbnnHWGKg2pkv1J8bKTAiS9VpdQp/SrmpYrdAJ3WCKFWYxm/RJDi3Y9+
NS4uaGyc7BTGnRUg2DbuIp4f3MSSpONxzNjJqk2wVvO60rSrVhNpCBt9uQvF4phifyyvZtDS3Z7C
KNJkHgnaepsWdtay8fljcD4sC2ZijktzYgMEMkLvEgV4FEHwUw1gKwUBWkWQ09IDENkRCSQTjfAk
aoB/W7OV2fukUxayBhj/rvkmSxzPeNeVbe3e0V+kTIyeU7B0/S5qTYVHxqic8Qp9i8b44BrusN6j
lkKLGRCxL+7WQKawNnCvCkR3FiovXVVsSgjf24j6Gm7H+YiB6Nq6Yd3GUdk6drYJxDr04TerLsLm
MbM76N5aY27pf0SF59B6nIKuDWJaVh7qUrQNey9EzcT0MFlKagM9CDS0jbI8QxKftDb7kYWNg6b7
pg1ptyAy7I3LCsbIwZAxvcaKo+uLd7+yb5OGqG99mNO6pacwA/BgW+pqh87FHaD7rnO3XTKLhE6j
aabkKIsMPLKxxJxZMAIJQuZ/Y4iCZSgcJfW2EhFIWNx9qNNHwQbOcshcX0e4mtozoSQ3FoSP8Y3D
zbrSD9bN4cXapwYpKb04ydaDeQ0QSqRoPNAPZ0sQ8J2A3Fqd/VEE1ieHoLBW7nZxZY3/w9TXuf/Z
a4aGW7E6I8BHLTVGag0dUA3CpDcMZPZhaTBKZ4AsyYJnk9wN3wmsLollRUgBdb5AlzSBnuagMGGi
lw1wwTlErl2REjVge4gpNWLbPCh5Ce67G8+rhQ6IdWWzR88hgIP5OC/RyAB1DXDcaoPYkOJOBVbC
XHui39euH6XrIZO/aZNIe4XBOEhYS4PXCu4fATAdJ0s3qPgIyiwRd9RgX4kaXwSnhI9EiSTa2OMk
/G/z3DdUmG26M5cpXuZsi2PX6Vyq6QKdsmTRqMdobBt/tH5OxrCgMzRXlkRak/2QukGM0qhibCNY
Ngw/MXzRKdJTuccfar1L/drBXKtlHMvW1BULP5r13VtOYjCQHQoaUYs2SM2ho5oMBpYwU+g7mAYj
Y/r8ayRAbVDvnjrI0tSHmoxvbOuRnjTyMdhVVDEJkZ6KOR1lziy1SrzPlbCoPT2/RjZMy7rn+DeN
t2GfKJ7YKRrazYdpkIElrpu0lHP2bp0LM4m+SCr9WC1lnZ/W89ElHZW3K+RMnspaO118EmKSeXbs
zEYnFeZY5KTgM7Y1bIqh3zNZaup1lM7z2RTBiLWfTZaS2onO5mXbCeEdzC4dZPgO0wt0Hi79JDC5
n2V19TpwHCCtfSxLkkyUeVy9RJAt1gUvhHT4QCJdnahZFUfjvEdLFwxFMkFcOOvtoCLPTp9310zK
lE1zojHIgnKcjizQx+6PfHP09XxMqgI8zsZkBHAdWumIYCxTQKLx2a8ygT1fFQZsl1bGfdkb7OZ1
agjnH2DN1nI6fbfPy6NEwoObpWfBSxUDga++dBTqbl9lOKe5OHhWUNLlqVG/ZprmCzlBsXeFq+du
1dhRc1XPVirHbVqhiDud8wW1Q1I7t8BOtatgzbWaVfAIZidzXazA9wlDOdly5EuDKBcPUky5U8dD
OXUIcXG2dJ1Ld7bArGFjYTPPatPWh8Ci8zixmZbSLwQdXdJLDp6853Hx1uXCmW3OT36AjrPExw33
5weZWYpBobmqM58hNSW5xtCGgqfNVVSSGPw6EYcrsAK5V8ChOX01ae/wU8qZBVwGFDX1nS4nvocm
Pofmxsloi4dbmYl0MA5YkDjTrb9WzmRsjNli/AEU60M37TSdhQll6UN+EAmdyKddy/xIhkQrNY1I
fZKuq9DA6DsX0mvIUSIPIylGXUdcsNIcGY99AJRn0OcHppNPv4ovEsmqQ2VHTPYPXYBmAGz9QDH1
D1ZoYS22lCF51PPSa2SlU6vKqKMGkdkewa4eHSk56InRzLp+hJXxk+czDKK5uTFdpRrMi9NVn7i9
CD02emoWDbPywGk57a58v6TLvy5zkZ4lWaOm98i5rcMxnBREqhAYIxSqKTBc8gPwd5LQ6dNf52si
pHSIVUXf6ExUyxsSZ+bnU6MqsaXOjj10DoIUCf/k4wE4E513USr1KfD5YFElq77pdlUzJAxWGW5C
8RgisHLuyhBsxpZDksnsR7W/4ZXm1qRvHZtwdkI0r6ZkHHfgCdzyKtA2CHxwXZhRC3IuzLWR14iX
gSoHsDixb+TDSmcgc5rywWmVPqEvz5Ejwv2aMaytUs/K16tGf1MzCqkJRg4NncD7g7BJTxb38qia
v6lk1OdMmRkVjG3DhfQSxcMkeN43Lnla7qRMhX2fh5+ea0EWO62zLl0DmXv0x2+eP+vuzfPUqIBP
sXW9/nR/XiqAEWujT0rDiNbUSWUVZadulVQnvuVuouNT67sOJqSKYE3sev1aT9XA38uUFqXjAD6R
HaDe8WdXChAbqj1V6XxTTj1xkJkyjbbYeKObsQzp3FvshavfEjSmxvWA406y6nEQ7EabczdVCN3Z
iDjy6tjzHJl/9T4akeojQhOg75NfBn4/89Prt//HUEGDh+4SoV3Dcdw29e9/6zIokdRjCpH+Ycwt
xX2wQeljIZsrR6jXL/XHnEPjBEVZiJhARbWP8ctLkUbRbyeBesBP0ZmWQ7KExXxvrYFeIn6Szm9O
udMWCmIEUD5B7HJND92MkyvS9HbClPr9Qwfoj28fFYvt3YQmMxuEDehh2SYR+T7JxMLPPxDtNsWN
9rT1jq8/++kw0zX1kPXRXVWWG8Sil88+N6PCWDZ1vlKT4Oi4IKe9fEf4Wh/nX7/S6SgDTzZ5WseE
KkUH6bR4XZIYQo9Bjg875AArww6PDiD8BSe1AybzOmt8/YIvqUU0TSD2UHamyYvdDknTyQzC0Gsl
mCziK8gjXU+GsKLDHEFx4b0moq+UhaJ0umQYy5Zexs74+g08kZd+X4GkWo6tiVRBEP4Nh45TYlZZ
XdB87TNzSRtUA9By2FH1yKLi7DltkSLTqTGCGjp+/yqKGx4Qe2dX+yNwm+P8PDh14ekSD6V/qKUU
VyOH08JahQ1bwoD0RDhsQ2c0AMSBbxmJ1sHs6c1SLlOL+2mWmCz8GDEHXX8Fu0TxyJqFmqHOlZTo
diHJvD0ec1rL4bptS0PnVkA1dNplCBsmzGbIe72dI+1PbhNASOTru0503FbwXKAfSO2JmmVp66Sp
QDhYZ3y2pZPlpKixfgWnCgGA8lhaIP11bkuFUt5F1pSUZV8f/j8mXODCXvQ95F5tuP+nU3viZJEZ
5rp8abMezdJD2o36CARuTmcAv0rWr19Sr5YXL5xQi3oDKlCQJ8PglChKowy2yBDOX6LU1zVG0EF+
eaUVU0rj2hxM7iBGnnXiEKWsRCeFRlXru3n9Nk6f3EE9AmVAlCR4bBrvJ40X+IjNzLvMvpQt5c9z
YDljfWeXsy0u7WG8fv1ipxEEdVwPddcQkFhIv/KUqYltagplZxi+yr7DI84rAj0tiqLTmdXrl9JS
4r+PL9+OdJIWvgrovDnoeb+MVlroq6oaad/BnzJDhGUtf0z3KWVUTrp5MbM7QAFZa/4IKNgwLxX8
xntSYQ/1wY6yLiUYjjy6f9/NTkUeaq2uTtRzPMA/Z6jjYE/bFpkuaylDlwHC0W9ZhDL0dZm4rOmO
3Eq4KjycUXrsRWlq6E4RPAkdrzkQlKo/4gaQL9W+ac3UfcO78WS8GQN0gRyTdeoGKKidjoHnpWNU
+5O6m2rggIjMtrQqStxN0a65f328tWz6y/EmgHmBD+DCZ1uElPxyvOe2o6ZqucktDLina02omF6X
Ek9StiZCPSHoufdeAdJhFBpUFJncv34SEhqGtnk3GVzPDXQ9k7NgR6Sz6yGhomCUxWSsiO10GXj3
vKtxOVocPCWcHUw/jsf5SlCT+1+NP7pFuolkwOVh7ayhufI72db6hSMhy1WMp+548FyakBYV0HGL
u7t+k4VF1oKIpiTwt1vg3Lqw/KuFxopk7kKv0IfnBLUkvnCx6pkSyOtDGr58fZBNtAUclptm5LEX
onr2ckh7ngCuRZd8r6QTfC5EA9fSpj168Muwc6nxY1SYuiq6WMK8Sradi8FzbZfVvUxzUz7h2mia
pminGkuIzUo29ncJ59fhXaUGmaEAIe1DHhXva1pt32UH+D32hZFhthuk/o3E9uoiM/Phih0pWzmt
Z8gcGUPhfFrpI8tz1EALL+5QoHDR9/TKe2M1Rg4HFUY7myES71x2pXLvVoZzFSxCbsduweYs4g4z
evg4Ttt0CYpupJzXljMtvNGqvoKaAK+oUjCA09qb1tbpRHBrsz8/dBl41zgRfkYJIx2GM7tomts5
cKb73HHAWIamAQzToG73pZyiAReuTnwE1D+QFiXToVBTsadNsGjjS5rLEAGj3Ignt5ZoY7a7cY4k
BZusKD5NoQ8dM0SPejvOor1di4mSmIszBtU+w92gv/HeHRfzm43M5lcrWN07OBkIsii/xsd4yHeu
Nkp+fUa8DNZMCNrKBDOPVMGFAn0Kp4EKVAa9lzaPvC9Qz3aCTK5ftdDbfGH6d69f7OWCfr5YAFBO
b/PkcI79cvYlq0tqhxH3I8T5GoyQMm9xEbKHuK5x7HUdJJwUKnHvaREG5Rv52B8z/+kxwerQsiGI
n8ImJm+I2tIV9WPfAOVHHLUrFcRTLAPf2Caevuk/2/DTU7q2DfAAjRc25FOUjrLr0pZgZR6tuWXN
OE9qeyjRWPlWZVXwobFRcM2HxOhis/IiDGpkhwgxGqswPasR2BdgPf9G+CI6b4w+uGO/xU2MuuJ4
X9ckL/bY1MhBjZb73pRF8xPwaHjZUJ59j4Kt/SkqOKfGVmuZIHPL9MapI+axEdQ+1ZuSXpw1RxTW
RLQ8Fi2ClUU/ib2VeuaDqUZns/L+3siFTkB4DIlOA0iDGBc0e+zTlMDC1la5iL8+YsPL4Ge5k53B
+KgOalUPMLerL44Rqe2EpBmUNGH4BxcqSrN9ffp5Orq9eDNQ/PWpDjAgwDGkP1/OPwtiGO2DLHhM
JxoHlNNEGSstwbUd6JKMW+nWaCfXo5ri3OgwWaSif2ipW13JzpdAd1Ffvlmt1D04UPPoTyTgrHPq
6RtRGlf50mB65CxnjVM7t9RAq5vW4KXFPo0xbFpHRdulaJHxDTpI26SNQJhnN/+5YIRz7QTwDEsq
xYccetANMpsQ1dpkmL4tVTbdmZ5dvjeakA3CV9a8d+xxBtgt8vR2rqKs2OASyANkyoJ+Paa0AIKi
L2iEsCd+dD0jvMyzxf1kUdVOoNuXnnpj2r+EJfGKGVuUSDnu+5xmg1OdO2DPtNfMIHnsc9e7Nnqn
uO9yZ1ngJzYmVFcN3X/9dZ6ofD1dktyAIw4mIkDwTiVosGSpRM3W+aPoCvecshkI+ATd6gsKlcWe
RsRIpPdS8dg5ZnWfpwrfuTwy3xsycvav38uTwuTLqUWqSfi0sQcGiXsKBhQzYsS4njU/UkWDgXM7
zIEWspfc9jU08d7E0wRD0RZxntGjVriFM4hXPXDYLXWSCJmVFr7eVrR+8DlH/VmXfimhN8aQXZV+
Phx6x1HX/oRrGTZJqQuxVVOtBtQn4QF0Zj3FwgrbTVivXndmMCz7ohyNq8i3cC6ilGFcYoe5YOE2
s50VsDr36czuDd0jLy9r2rxklE4tITT3VQOkZC7o4dL0vPckR1NykeHjaKvmmNWVI2IRAJdhJtIu
0uJgwzsnyhtariDqYFAo+kqjX1UpKvVBdzWjxDbAgurQHmX8Wvz8wgBRbtNP7U+jaPPPUzOPP93c
hmczyAIA/etv58/4E6Bc8uTKbkHR+6Ou59h0Qks1lz9Cn/pAHEFY/QbKY6FryCvjTBU8roPWuWyM
b1g8zLCmfdm9pbr1dxM21BBktr4wcqkNvIw/IKWGeliD6geGXsuEGh0vxIeHW13mlT/uTYgqt73A
/n3xM4ymokR9yUIhO+bJat2+MSZ/s2DhN1JbJnSAtTxF7K71BG1ZlcWPNDD9j71vDR9gVCJ4T2H3
gn1xup6qfjzv3KY+VsqxrsYmoL+EP4h6lwdZCCC5meUlVEDnJ8j53otDHMM/vnGXf6QMgQ/e1WOJ
g5nmUHkyZLJOljrq3ekHVe8+vdNqkPh32O4ST4Mpkb6UJT2lYYVHEwqv/ZlBLMLNHYfZ+cwJ2uHe
w5zs0sSG/c7GSIwOCbvAXhQ4Gphrit+A29PufZ5v/+VZ3C4ddImHR0y0IMpySPk+vjDEcYFD//aC
/yBa3GR5+zd/4T8639TcOVOyT4Aih5T0b/Ot0P0rtAIL1DyZG2nV7w46FuQMpjA63xQ10fJ2/k20
cMK/QC6bVAe0ujLF7/CfEC1O0MKcEEnoUJQETqIr6FQbXi7fZDZSmTWedwTKhQqrXUC9zqouOQev
Dh1i8YZPkQNYCbOUdW/NKjkHSNZ9iQbY2R5Otl9AwQ2f8IEePqUK/s9vI/nuea/5Xcvo5Up5uju0
byJdUSXE/KHdC1Ya7NEcuceCrucDZCX17okmDnOUc0+fV8tZ1JlaTpA8+I0ASxB7kVrRvuCoTmqt
1fXQD3afzvK/FcyTDMcAJM77Y5IiKQI7ejPhaxpdlRFb2tankXgJ3LChu7r4wYVyoxwOlMi/qrVZ
HwNQIXLbrQu4+SoddjROq7MRlGS5E33rvyfa4EyppsA7JnMNrRJRhr1rdi6mx1MSF9DlrI0LFe8m
sxey3sACXmMiR7DENNCQ85nwW42xPjR6ILM+9jmFb3/BaraMQaUBRh3C9iIY3BVoRTV9yAA8oDiF
vVdsjE5Y7tM+irJNlJBmObmr1W6FsQvL4HZSq6g26CVApwz8rrkGwpMiXmHMMhZ0HQ80/JNNaaxO
XKzjtMRrMEtEEhJ8RrqsyYhkavncFGHtxcYQWZdQ1PB3Ecv4iUZUMMS5Wc1mbFoZMDlegI+WSrlg
bQtMBao1xQ28WSHfg1n7AN6xeG/SPdPyKL35BXKZv2051oktCijRbkYyL98jk4MFac5S+qCSMIU9
SCevilc3G2+tqaWhOQbzdMQnvkq3jd2MH1SO2Bzw7nlIAPla5p7OWxLGTTKWOId4fmcZO+yknItG
CRMPkjQnL8E/FENcsbq81sJwD560bdRjXF/Es+d9DoolhNPrN+/KRqj9gOYWvFuPigCiRnCEUxOW
IWBjsRfj7L0DBGWcrXaYPvagGvalme/pHcstKzU6suHXH1YbZnM8tlNxvhZhsQ29MXhAHq47rJi4
76KqGw9LLlrUS+wxpTUMK8qnu4shy0ZiVHUWYgIHTCVU5xGg2HsHl0ro5Bl+E1XgZT/c2ZQ3HKkU
ij9NUP8gDS5bmKW9E/ce5KE4stIeyRsJtDAGqER9CImGj1mKO+/1VOZUrmJoAv780RJ1rjqkb5sW
iqyT9GC50OOx4rAby8cGzaA8BEZYnNlmOz+WpUTFWJb4dwIOBrJmXg19JPIH7OSq7hA10rVvhkEk
5+u0wrA10ej/7GOrDNGRTv4DSfE4YUo+KcGq6I3xe5NMSF8KoDTZxh8Bo+yAuzTGDp+95UouIEU2
gxmM1m6S8E0/0i5cFhBKPUxdI0EsBH6sQElXkIl2X2HPoiFSam+sOOLABihsLs0DsKOMrWBsLgWY
9W7bY4PzQCrooKqxVEx1ZbbHpRzKDxY9PIJhxvOD72xuinUKrm3kgKIN+lRcjZZ2goRr4n2k+25h
Au8NwFVxMBk+jbmP0I7I0Uje4XGEMHWr1kPezt2XIfHaLxA7cF+IPIl0BcxlJ9wNgEKpzZhq+mYW
mMZcYUDqmddRMsOx7UCJPYihwumJlgKQUx3KMfxinECb2Ds6OsTREjTjtcrt9b4a4JS2m3Kmq4LQ
cGInFZpqKJAuD940CbM7D2Vu8kcJLwC/smrh4IghkrXO8jNu5VU+xGhkNA/TMtZMHRBrF5wY/Ot+
sLhjSdvE2INbzlEONUC+9aFd3Wi1Sxyo2pyiyYCw0PspT22E2lsWVo4jz43wqh73eOi93haVV3lU
rRZJNCXdu8vaEEFBSAQKGNt15x4RaA3ltYvERwEi30umbTOI4KshmxkB2lyU0aYCCm5t29BfzJje
VQh+uA/mL61ltNeZv0T1FjR3C0PAdI8pxJRdCf/q22CNd46a/aOMANyd0YGZ309+5SC6WrqJRNQm
7LH7xaVRxnaLyZvrFcnemszyKnNkgmO3sTSXWTWLW7ucFJ7BlMK+e7Lxi1g6VrZv53JX2C2ekJXl
qUsXNu5FksnsEiSYwFqbTvIRuFzn0VkS1oUDSvPIARUmNxMIbSv2GYDcTgRqIYKHG1t9HdBuBQkV
4kxn2wWGRviWnzWzsxD9pF+ILXEcfc/Uc/cqIeAPNTo9T3v4fxPHNxJHK4Jj9lu680fieNlO+ZA/
NC9Jus9/61/ZY0iK6EPOJPlAU48u2L+zx0jbL3I4J3v04XuRvP2bpus4f+kzO7SPkI2CYgJNn180
XZsvhKSLdSjlSlNTxf5J9qjtZn4rPtHdthDKpZzrkdvS7T4tkCB3OE9tbomj1yQIuxWFYX0ws369
Ikx0+7anXRl7XWB+G4wguQ0QqDkudZOcGyJHhk3YEkfDwLpkV2/OSneVGxv9VYybQF/ehl09bANE
UvJda44R1JJC3YDJn34UwrYuUTeo7l27H/F3RBY3hYZ01ZpuptjhA7kVMBk2VmqK+WysjfXQ9jg1
Ts2k3ujVvTxx6hFAW9Z2PYaBMf2jn8OeL4hqXXdkRap3fjKAJl2miHrmqJ+L+/5tivxNRvyytv18
PaA8DkU/JFL/ODvamrBGqas7zobArCCtvtGBkRviZP7GlV52Bp+uFNBHDkIUekFxnBaX1wm5uQGh
iyMaCINmb+Fiu3jGWQiz7KO0K/dsyYrkwz9+PN3O0aYXHEZgoL08jqAgMMx1M1RHDP0WWnAolMQD
RkgechYe6pH//GqaZA5MiWYr7MOXV0ujcCbPKdCrMmdoAiQB6175wpqRf4zeqk28LNQ+jSdnOi4S
gMT6s1ACJK3KatK8Y5+pygH+h4DNtu/rlkO+BVVtydTNJCbrch5KeViRnO52+eC/JZ/65wSiQwYm
yzVRT6WEpCf0b4eayhqCheJ6cewn7fAG83pACzFJbiO/Q4/j9QH+cw5R5bAojmvrAtc9rZEL3AGc
kcTx2Fnr+h7I5LAdDVYw/vNldlyGHOfgoIH9+cZ1/+4hKbJQXPH9CN/rk1NtmRbIkvgoWzRzLzGu
422SDs2Q5fKp+GfXwuiZ7+cUbRJU6cec6u26OWhNmUX5Mbd6uCNqoVbTmQIfk2V27l4fz5N4+3Qt
D0gdVenAdL1TxE8B9NkQBnNoXdaZDCYJ6vMKfIm1ff06L9FUsEt5Js3LRoj5abraLycJWc0gYE7m
x8T0ZLFVc8FDuUtjo17meB+zPMe1RyGWknNa7YpkZ9Zp9kZX/mTu6Hugo0Ggg/Oqi3knbV3SdgiU
3sg9IHm+7SzS9RgcaXoFwrQ+b9MQERrfWd6I509D+J+i99Ojc9DhwSm/s4eeFkRk6st2TYL8mGHf
+UkUfn2O9MpyDd00g7rQNSRiRquaeKb5GmySGYna4+w36tHyq15872RUn5dJkxzS/2fvTJYjV7Ik
+y+9R4lhMAyL3jjgI+mch2BsIGREEDNgAAzj1/dBVElLZlZLtvS+Nykv5b1gkHQMdvWqHiUJeYmz
mP9Zc+Px339C/6fvU+Lo3CDI9MGxR/3nj6ig+HFaPcM4EXp3v8i2OB1TXxnwEZXu5J5q2IIe5d+G
50EPnYqrYJEG4hAPwHnAQHsT6CA+z5lv3wWG22OrHbFpRE0aeOPx33+v//2qxYC6eTPxy7MP/tdv
VQQ1Wbtyys5VIGDhFTBhCipae73/93/Pv9z1XDEcyPnIMJxSho4K/M+/kszAMIftM6PlpVkfg2wD
/dQFa3J89PL53/9d/yK/b9eJTySIrRtsL5SDf10y4xSQvTPnPM6bDt6nH4+RKKkaKblVSCapJFSY
im/MYfY+jKqm7LehZe7/9k389QL98+WKSoUBEImQD5qE7j//zCVWMYs7AxDuMHXL2SstHqY6mG11
pkdhfTQwsn5JBvCQnoG/MKEUrmUGZdrf4lvypocLfwmGYXnQY2ANu77NoRbiSkNXtopqvZZpD26S
gMET5vT4e5yH8s1fyvW6lnjdKCXu3GevnYuLBVn7ZuwED9y+mqwnSZPys5sqcdJYyW/T2mE/IFRm
vBjetD4uSWwPu5Lh777qhP4sY2wCK9rStTfUQsJkruNv8GdSXeqqhdlXjyo+rb3p9Iec0Qnnnddt
ZwSkP5qjWsv5TIPY/FUPlf06EXho6XL6i5+bY+e7HLUzRaxBbRwqkCivic2djUc3icxuzL6GlId3
Q/3SN6kJ3wrrimMj6U/hJ+GUBclwEKnrHCc8OX2EQb7/7XsM0GQyvA/CKtCCGzPneuPuTyDHNgF/
PUY+49G3ep6doh+8j9WJZTSTcr16258lw8O3sUjb2dN42uOjyUrjJWjs5cp7pnxD6pvu//56Y3fS
e6tOxaOyW1x9DfsWsBVm4toXCyTslXG8GvbtmuYQdv8+rQasp51eeUL5cNp+1k3BFUkyjRqZsqSn
e8gUv7tFkmUKOyHSF2fOnHdG/NKg+VnUD3ZheSzVGP1vpnQrKdcqifrWy746KMuEKrpuSY7BGmw1
qWw7nvPEtl99En8WuGF+txWlXF9lUlkHs2ucz3xLMZFb6iGnxXATHuVkIFRR1jU/iLGd7zMCWmmE
TS37yeKIRxOBxDdzEQ5A7u06rKYG8XnIpyRcUpB60TqbHGDMCgGMYALXElvu9ZpMRNVYmWZUr+t+
XB8raZC2QCztoyHt0VxzfgDsGfm0xmHPBbYXFD5+plMiTuQWuXplgc7cxencnIaUicGVjfHiYvHm
c0yc5ZrglroUPlmC1QB9jj7KUrykZjf3zFMyUWNL4l7CHW66x0Sn2Vn4XX0DpdkJM/gakWv14ko+
d70MrXBPFIDGL4n2SFENxWfr1sWVXVkBslV699XqHYsMJh077vko6DT+8OFFkrytjqJZNJY5MIuC
sGNoMfOFJhDdQzA3tHV20E7YuDrWW5CN96RIlwsBsUOKdxMNJm0urPTwLRiDgk83BRiX+LHKgqIM
Mg6UbY4gra3eATsrnY8Oc+o1qbL7btYb2A929QhrNOSFYx9km726sVvtl15ZNyXkMgFqLiSIMx1p
DhVhsdLVwhqLeKMCep4F6RN7wq9AWZ+4y+AAGBWtJ65Tb2A762wI/0fr9gCwR1uV4TL7vNUGZf2s
bHbiLDJ2o5Wh1GRw2B33ZRzjG0Th5IdW1kqEcAE7TSA+VOR/oqayljsX39NVE598NDNK5o0RJjMN
H7f4hBYfnHyVewRst4dI0v9pBYDsxWzyAUF4022WxM4vZuM0VBYaiXc7yJJvqCkdavjo1lxf5erY
h3kq42GvEehutGm29xyUnDSaXJ4XhSdKUKlL8jpYYnpeGpqRUOkVZG7atpdr4a32HiXVOziF9n/n
Vdad59Kdz2kbIJWS3rCvXSKefDlNT960LHt7HYb99v6BO9UoTGqZaquHXntr6HGnlWcypxwFLMq2
wm7hLEK1Fe/C2u0Jr3sZj6IaWduJeSN4ICxOKmf0Gbj+oopj3gGUoXNkl0p7caes6r4X+o3YaxuZ
U7Zpa6ufh0nZIEpr8jtkJnOrujHgsB7qvJAPW0794GKIftd5Mt3Yw0wHVDxdsJMScgamGPy08xnt
XQKyI5HCc/JcB116sVvO7Ttr8vvTSugLfZmzAyNCaTxChPT21dL9qBtfQg3V48cAUONbO3NBkrc2
rRerkt77PK3BehRUC4TLAM0ibgbOY3goT2pdgzuQ3u4jOB6QEk2jYM+33okJOjgFswnITplD90dZ
vr9XmAUurcaSVzkCtGY3sRRhm4GZtOYIU3vkM8vgsYxbwGJo3jbDf546yBTgro2MRnNTl8GFDzV4
nuWAjJrG+GZqTOC/5lX0j542UA3Q6SMfXhmKI5eAm9dqR+BZHjE3lAfX1+N+8jPntVj65oG0MoCe
2MzP9LBbV36DGfHTEck/No+jlFzYROlYKooQeo/1kNDfcpKtZ98GSdLvOrXShS5bE6jo1BxLyGqH
kjXR56D5kXjQtOHYT5kd+ppy410Rwzb7i/6B+2n2u4Sw2VstZrR/4Tf3Yo059mOZh9jRQyrdLwV9
r6QPxvJYFrX3Ac8bEadpk5vZkH4TxbFTnheynn804/ittqfhERz1TCZbBWMfGkXNO31T30PWCPKO
iV0dgd56DABmcynNRXN3aawXeVU+KFfqe7+f55PdAj4Os8A/VWyuzhMQDQgLMaR8+JnXfKj9o5OM
1VdRt567L1TQvjuJpDbEzYvvQFYZcEaC02eDzvq9ysvuzYOBXvGlt0WdU4aBBMsc9gTlPlnP5TRF
GL1xBvfAWRZGj4bkWwPQROa/AR+ehaLJ93zi2b6orF+TgRkuo6KtIP5mk2JMkuXqBUPz5Zn1eFmB
yUR+wDuwTW3yy3KJI0i9+sGEgvaVdwXP7LbkrcFDoCswtlG90RbyVYsB58IvFzKps4OpOaffKS1G
oc4IdnNj65oxSRvfrZvW11kq6y6b5PBqJPH45XSZ/5EMAX7ruibvH21dz+xy5FKVXgWGsqpPhuss
FxTjgM4Pd3xftJndiaJqI8MfS8o0WuRxompmyCkquSPF5kUAOFA1rDY+ywZvBd+VnrG85eJKhq6M
SpYKNIRYy1KFlLjTNcTDKQXnk7fzyYwnfWGLpIZIO1bD42xZk2efjRUrUmkNZxnMvEZM1CGuyzLg
6dOvxkuGp/ZAOp7PjZfC0SYNcFFrNvwii74yYaRlVBsVv4XOz37GRATLTVES1y1eXUN56eaTK+z4
jbWS/WlYyvi23GG6ZWuUvMh6zUOz4cvOeIdfTTAiO2uQ3c8Yth3HSRGEMCVeORjHdBO5gk7g9sm1
3xJ2C7tl5fFKkSgXVfUmJB2nwjeevHEuQH/Va8i++eCshrvrar2ETiGq3czhJPKwWAI4ooLBZ8YG
x0o5M9TqL9oaUooymJPZV+iGV2VyAslqHQZ3+kPVa3BklnfCtrOCQ0GMAle9e7H6SoZmRvdJJYeD
nwQI/b6FGSbmchb5bN4ssjoOq/m5Kr5w2gz+0VpaQH3QTY+OzmYcNHAHwGkk17wevw0lWA2uFVHG
cbQuGcIu0Zt0vmRswE4B5KGdNW8twqobjqRLxVehse4x4/PW4SB0cYbG2fcg12mp0f2t0HN+W5jz
sXATTvMcuEKGahcn8Xw/uWTN2fe7JwlsIhTV6DOaqIgAKoB9joIPs9kLTNS5Ovi6/6M7o9kro1mP
pps1u6oNfnYsqg/dotwbrdAO1kSc86l/HKAVZ65zaGIc3OR07+qqv1RG+zFV6/1QxBcN/Fp18ZVH
LoJRmekbt1u/ceq80Wj65AGSxW2ANTovPwORTce1QKT0dPBlStGHa5cMUWCY8rUps24vGutrDkwO
VkbCQz61zqULryCwxCEfFKU/3rQDtPWrGgPsrxWq9k4aTATJNAzvq73+msfs7LKrO7RemU3hEizJ
u1A9m56u84uL0ykaPBbW301mH811D2nqxzzO/WnQ6a1sX4U/Di+tD+kk7bNnykHTk0djT0i57fDD
sOjMnadRn0ZmmFtWfMaJvdl2my/iIu3M+wGPoT5mJIb9CDBVd85aF3l0yrdxwgvS+dhMLMsFezWc
C6a73mr43t0hreanzeDyG8vqYlwMVSLo7AqQTuJojdZk32i/osBn17L8eygtYC5hY7VF/gkykzae
hS4BfU4qzRWN0Ul1O1RNJ6fjJy/Ng9knYLALzkMnXO2ecacH7eE6hMjPmi1ANKVrh5GzCKApUMnz
4SfUioDB4gbkb2XFIFksdhxFGKQisFeMRQmX/YDBPi7RmbadxtIM8ceQMCDERsuM0UAdJ+4/wxIf
GYHbeLkajmRKzjxjD4bDFXfkJbJxr4OFsWPweCxNxADC2tymE0p8xz/5ak33ubuYt8IsMNQkXXFJ
6XP4gNOCyJ04nvlkwu+gSQOPHHrXKL6aZnLlVafjNvIGuiFpKlX/3tYjR4fScMURMlN35mzPlzaw
+0FnYkCP5JKsB8/0mK8mV/90S/q4so7jH7xh9SCp6SnMsT7XKskx8jbd2Sp6XqS9HV/sVCIK9Az5
PgaVm7+bmr9/H+kHY7+wmQWqZbOzKcrxKDyn+vH3Pwn8ynoSLmN/41HN5Em5niy7UJ99pZnB5s5C
JfDt6X5aOfYYDJvsetbafQ4Kfpl0SMudwL95+CsUq3JmjUJ6GYYJunFZZYrW64yWLSPgW6xIz1zc
VddHF5vqe5NpfgAAz9hl03l97BFeHqhNMn+AkeVTr7EhY7SZu3OHR/+hmLdKEyNlr18M63VWdIiF
MxzkM9TY+EVJxr52TFUTyiWnIM5QzPbDUNI4Q0HNVNCRhCqCeMnDYDCZTrCeR40zSgoCQCtWXP9i
NW6DJlGfiH8ZLOYcRdFfb4KOcjI64wONJNPGmqBEsjZQr6bJucWcKO6kOdFWnK9syFaJeBWvxeXv
dWdk9XoYaVvh+K/Lt7Ir18eUgAZj0mxs31+q4m/81Py4BmPWIy3L/E7KgS2byf/ls5rvGgBlVL2M
QeiYdMJYtVkfm02K64d6JX4SwwAqJ4ImDX4v1+EK0I7gawfj9gXL3H0mPWuQYR59ytIa9HxP+dGM
JYdOJv5IUTvd2au3f9toflumO3PBkt7FiMEX2i9rhxmhnQzxIzWlk9MCAYCFNirzKTU4XpseOmv0
V3gyDSv+XmmbuxlzriZ75Yvms9F8IiXWdsTrfHzFvmveBiaFKCNtIJ9xSuBjYWeudkbKLUz8gt3k
pONLrMzms8DseQ7a2SCK1I+AZnddGZtPDAf8hLXlIn/FSVJwAoYAdQzqzLplbunedbD9eitRFpeh
4dc09o31RL0cqYbthrX6Iv1dkZH7BPfHXz3DFrmANIrPGskVgrlv9J/r1vIIzOxRt/w57C7FDQ/f
LzIcY5iaGaOHVr8ofAnCgGXesR/xiBAgro8QQLjZZ3al+MADFIsaQEs36n3SuMvVRgK/qmqMP7pJ
LjJc3dW8KRPLvK9tOt5kuUHCNZOPjGoeh0diM4gfrEX9SG5XwaSQ5qSSSAp/HX+Fr5kJp2DgKqGr
6Suh//GTVaTRhOxiuaebTsZRw3R6GABkfQQOv6nETYyXlYHg24sVP3Cgt2uwExT9ehIvIX4ObC++
vawnAyRfRLaXsc930xHzMnNyyIAx/yD4Pv+cR58tVM+BHJQyL5l9yrGCN6PK21uzH+s7XC/DSyYm
/7caaWbNmjm4jDItFwzhvJmcbGoPi/SWZBfUXAFj0MYfOZS4etd3dhdHHn3vY1Qq6Jj/KT//f6PD
/8XoQPLcQYr/3x2V/83o8PJn/uz/0SL7X3/iv0wOgf0f2yYDL0IA/RB5kv3B9KfX//N/sMx2/8PF
/4yWb9KS+1fe/i8Wue3+B1sa/hXJJwfZ/x9NDvI/SFbi33S2TafPcuT/xeRAvmlbd/2DyG6aFvt9
n/0+GVmWPda2LvuHnalgZzm2TSPOE56+99Fw6FsoCfXPVnm3mka7Tw0GZADY1BZN/rXvFYa1MW+f
VWM8t6LrLwOKHjBPb73SXWmcKfl14+NILPZhqFvjc/A8MF/0IbQn2G8eqBSJEvUADWKxHx0nK6xq
Z9Sl6Z1Xs/Otu8BZRUNLJA62HAVwbeyjKkA5XX3ViQ1mRv/aPHPcGjV9n3Fc5A7FfInwxp2aYMW9
EnLXxGW8uirNSxrMrrVjiRDovZcK9PW0dCx10U6ScRjKacYUYjczukFAqfLVvHjNYr05S9IzLawN
xPVQO2ChjgRJFnkeskYKiDBL5uUvMeSbYdxBABrbKIXN/pnXsf87cfPEi1arh3yy71JCZS58Ry8T
zwzxuQL/WDr9EUimdcNyae3DwaXhLCabMYaTxmF3GPFSjnvQsAs2+SY/VUSMPuY60xVLBVufcqQF
GBe+/KDNzuHpw8kXP85zgsmQD2vIr61VN6fcmt7y7eyc6ynfmVWQnIrpP3OcSfqegQlK9gtncM+f
rxR73qTbwbxPqjocyv7B/ntir7fDO5vDX3qOtwLC6WPNsfRbOP6K2T7Dv3ubR6hEyzYIsCj/SrIG
6mpcDM+rP/S7mrXHceBXathQ4aSHz7/3Uu/gM2uwAXwa1+zNLa1vJgp9s25jCdShuxXTGt0M+qPZ
BpixqU+FxpjoZXY0A0EkR8PooxSYqg7oUAq6bVdYxZvidR5x0G/QJ8Y/bla718pd44cpQMrpxQbg
o+lsxzEwKpahODqjY+7mdby3ctuNxnEE6GfGiGETzrR4KLurrydrTxGjOHtNlh1qYIdwuZI0/Mur
ywaLvoxRZl9+2s6XuUO+VK00nhK1OLs6T/6gnjX30tDPbHvn53qbPoWqeCNnKjvVhcvQmwl3h2tT
GruaWVb7kgo/10kP3TbxJjAg4cEZAWS76U8jiwpeIFNyvM3LBYUi9O0wRDfbNA0cCYZrwoQdCPxF
TbMxo7YhXG7juBQjUUJWiDt41C/mNriDn30zmOTXbaSvetY6Uhvv6DRU2hdzfklbia9z0wTsTR0Y
Vi/MTb3Li8nZgj+t60AcEcSR6DS6cYGCPjBl+S0h2dX4brRb09lEG4Ik/OTT19vlCMLhUs3GySrE
8LSY4+Q9l06hHtiRM3q3cZfdKUCoB7vJfEqHsFSHZjnkL71bsU8R5pocM4rtL/WQdFW42LTPRVxY
xbpDZflFAMYORTyOD6AjzHAcuSySYBN1/HlefreKh+o+8ZB/sGnWJyJ5y8SBg0trDqHgUwfS8t1u
JnPiTWaLYMuLN1YHF55R+r3kfcC9NgVbpaZo1XSHNaT/6CVXi8U8T9UisX4BnSKojlPmg5xrDeso
rIafrJjO3pK7Ry9teErME8Bj6uL2EmoWmsKa7IRqEUmDlZZTSvOY3tYfM+GLNy9T812ZG5/cUu+U
ILIOhBG1r4j6aKN17rAVFVFXWvlNbWS/Y9D2UWap7K3qcmySGPmzq9Utm1CC4Thazcp8aKv4tf27
TIWsFNwqp2wuZqAPtmePtyPbsydissZz4fTeJ7pzFiVF0LJlCtACBrrDmt00W9Y+bur5sJSLuLrx
QnI61n0E1EDflT1gSr4OpnxDLMduu2txkbqP1Trah5hKmr3RlunRK8eHMsXRnC39aaLxgFmDMgTe
JauPUuzWj5g5P+qhkSf4hsGvzkJZnp2UGF2BV9/29Q93yStM9xy+SWeendL0owIQLNZyU+nvuHEc
9i/auKGfPD2gFphRLejqUvg/WH34ySGmr2bX+wsaol/cr4YYrwt5eMqWBi/K6tnazX3OreVZ7D8o
ND6mgQPOcrL8MMjZoiiT0nEj6XgG6yuoDi9cCVHuMDdwJWrydxqUzc6dOrlLzOkJfI/FbN8ULMQq
Jjewuqd2no/om8GZ9fJWOTYLsglB9WuBgrkXGMLJQJHzYgPRRnnVsAEkMNu/BFB0I9IO1AoACYl6
3Z4DI0jgy6vvmRRylXnNfg0mtrtbWwc0xpX4gdPsIZGlh2Go5otRtL/HgjW4jtF355JcwSTbEH5Q
fW9xMrkl7dDsa7GQzsy0ODOyuSdDUkbRKrIYI8lsyCzUTSGpEPAqckCW1Cvdy9b9ua5igT/gmfu0
0D+tpihuOC7HO3OpEXxt/Mr0L5i3XAP9kb4C6paK4htzTnCY1fozUXxVWtV4luV03F3jxowtYiA8
+tkxf1XKnELyot1DXFgxEH+zv5scf+TlzoHaFQl+Z/mNHP4Hqa88gGcmQzI771VHZL0q+vatZJzH
3+N0VCjO+rsbHCukZKiIKG6kOLCf0gdaivLHwGoUO05rvR2ZiQ6TV/wcqlhEPEwbntrZ+O4vDS8M
bT9nmVuHY0IYOZ99nutuVn4RyLAIjQCGgDDgHvLRW0J06frQ0+R4a5nWhLqyOlS0LF/UqSws/1yP
EYXvYWJTyRKi9d8wCa70IfdQXWuGHeRMb6ByEOWIb3/URf7BbV/oq55q/6X1tsJ7WyzPRG3OLr2D
oVEGyeOAS+VB6jj/8Bh0pUsTXFMmdyjS/clGBbXDeduw47bmF81S3HkNZDGhUONUX7S/d9bYtZCF
QXxD/pqgDxGUJWAyEuVJGus3ygObgoXPmYHGbO5Hc9UnQS35yZul/3MCD/aBWvErh8J8vwrbyPfj
mI4n2A/2vUSI35trzurQQege6W5awsAaA9ZPUnJFiOqphcr2NC1wcUKemugEGFGsUDp9+c30w6qA
GzXhM/WEaHYLkY6jUqbkloH32Zy6PlihyGIFjVh5PiuweaGnxa3vi/xHDzjlC6ThpZzSeI3yJgWY
l9i/S7eXz7WbWb/MhDVuuFJfg/6QDfNZTQ2drFkBQDKa6Qf/JUq/RBcY+ud16ohV8fC8bjg6Rm33
YXXrG4oRtReNvA7YCRhrzuXsjt7vOGEvkWKkuA+0zN6l6pyrOWQy6kCB7+kOVqFq1EoEpPWAkWq7
eeps1hwhrQf93VxYaMYibiQqrRqSaO0YciM00uW+BglyTMwuP8TepA/k7ay94vtiwnaNY46Bvzpu
wus7T7PinVfc8KMEmfNc5Do+iRybmJATJ964dS8IZEZOyL5n17O4U/mWoEctN6NBVXCwpt0lMCxu
iJS+zz1whOBitR2zfzXTdDdD9o/cMRF7VoPdo15n/S78dfgt1TSCQWwCFKFc38O/6l4bWxLy9/om
15FNlTbdnjR8cbpa3wK4RA1dhbKfXhIc6gHYWWcIojVQtgsoSS3jnhWdLm4C36mqvY9Z7HWK/dX9
kRRGtkajP/Nm9Qcn4EZk10+GwyX+5bBnv3PtIv0Yvck1OKwMz+VaU8zWp7VxLes5+4grWR/ogQXO
SlE9Ft6hFhHBpcTfOU5hoN9XU/UuqBd5HPlPT3PF47Wrgmfib0zn0Mm/WD3Rn5B6+cHFu3LT1RxJ
oRO1UJersXox0wkJVHjWcfKr4hbuALN+pdOoYdUZKmMt+53slDxMZj09Un9CX6hcY5rraDvcj7k5
3Fb1OuwcgCinwZuTB0vZ8fLke3nX3M9JOssoIMbYumz2CGZyWKhUGixbfmKwLNX/5riZ+ZSIYhyY
nOdGU/rb8xhbGt/r+lMepFVA1RqRqZtydoyQmkRzX66q7iK7T3mOwksiS9679kmTlX+3CItQcgQI
0zt1BffiF57+OBJGHie32ThmmA8W0eV7cmJUTVvDCDAJ9xRPHzLmtyO6JCDbwHyaW80sQBjqCEUw
jUaN5o6ir84d12Q0aDu7VQTkw9gavO8KP84vUWO4J2lENu04V+qlL4I4+8DuTo0jS1jcEuiKPk0B
kky37/9pfEUd6ICbZmfq1AjbrPPe1pxG+8zl6bxHLS4OvdWvn4KD9c20KEkfdongqMSx4cteVsz6
j0pl6kc6O9XTNJnysip2GhZ1pazHTdwoZlrZ+6Qgk90I8pai3WJIBcnHDsL2nUOwOQJM5rz2nCL3
ekYhJsmT7xPedRzO22U/W53eo9OeDVWPUcPg/qSTLDh0hbA+pTM7p6ro1C4ueDKVjfIxXTXpMUts
IgONpOU2q1w+XlYdX2VgjMfScu7tOWWPUXf3NP+Zu04LOkUtazm1Jk2txTDA7meknXcmYtie66Y9
qGCW+3ZhJVJzUQqWnBm8RTDspPZ4jcezUfzsOdPThuFVJ4OykQhc/YQO5tY+NWWadbgw2AzSicGi
yqloMPOMew2i40lN6QkIVHmdC1qQwdzYVJRBbKdKPU3/KLpUrnGcsXFVbXKKG4KMRc+Df1B5CHUD
3F1XVvuu0CMvnWlBQBbB3TgnRI/qzD3BZZB7qxQ8MPumuWTCfPB9Ak19389NONCC23vg6GusR9ic
zda/K2hTDtnOFnuzjJ1dXgb2RwJpfEe6ksLAKkurD6whHy38G0JubOOpWxQ7XCu/qcbtAecLGk8r
MncmgycOOonvaK4TfD+FjfoAYymCi/vJ+jzdj3xaO6uef1CneENTe7SsLQHD8kefj9v1NohmP0BT
anazbe9BGFq7Mgti9PNefhY9zUZVIkDQ2gsbH6Oe83LfkQIcEmdubxvsF1wtvXc0ReGFZOuz2xI9
+AH9QYhocObB34+KiH6vOW/nYrSidpN/Zr9X6MptuSeLsZ6S3Bd/JvTkQ67z8VQ5eogmo7Uec+2h
CKjul05nfaGrOGcvXICmb4YoTRd19pXb8gI2WJN41fi4FjTTUC73xbzGUWypM6Jda16d6wHQf5iM
/fJOpwp67jhdbbuK3zhKvWRG24bAmr2b1LWnkPodDo4NfsFpbYkZDkYX1ePwMzDb62Qu9i7NrTdg
nUVIyNo5ALTww0na/jvclWpnw26IApaIrIFj+bI2FH3KtbBu6iWFk1B/aOX1J3Z2z51rfsPA4Py3
cDqqE0VUtLE+7NQsz/ZYO797SduoSDqbLGL1NpOK/1aKbM4hqX0XCINiZ2/Mii3X6lZPNBuJZNck
uQkPy6cdFEvZuJvHsUOgWKan1qSue1f6MWI5AsQEt91ZMg7/lcmMM8sjvrjgCTOoRFq3ZePy49HQ
u/O7VGMN4h5wRdFdrJqj5ApHhVEnxvzEj3MtcqnuR9fhYE2R+RaJLTJz51prWe9HnwTFfhApxQwE
S878A/+qwIhkJdYTyEkeHn6WXoilF5dF8nIlZfwrLoDLHwujSPazOzg7z8urSJbzhfbTglvdfOt4
JRH702o3WJsWqGpsjsFA4bPpjts9wSkvM+XRwmuG+cHikUDr0zid8mY4AWD7mfjrZeaCD0v2ZOci
Ma4xUDNwlrLdY1K9YKDXh8kuvL1XuOVFSeS/NmBhTUFtG3IyBeDptLddMj4Gef9bVBlXfLzIPT7c
x9ZRdYQw451BHVuQAHV6ZHZBQFwr436ynPcMW+4NTa8qmjqXOFbJdjAFdL7Pmso84XIxok4O/bnW
iUC50M1OFPK3gkz8OBgCGS6eKFVolp9FYqKc6cU+eAUupFzbX7EczefJx7Pnzgv2IBhj0x/Ze+Mz
zz5r57qSILBoh0vXIkYJE99GTOtF2fkGOkuWWftOQG0O3Prq6LIP49V2hsiitGnYe4lZbTWEuGoJ
PYdmwC6uyBZWlmbTfEgoDNWWkVx/FRaVF6GJy+mzcavuHkufccp54XX4kL355NOqdOsVjEhegL84
Iq986ejp3tvVsnxxzuLWSlT1meWmf99MdnyF/z78MjL3O+nMRe2C1OgvLTL040qLTygzj0p7xabj
lX6I4cGyUme962a/oczVq5ojKmhFZ7W2FVbGwD2YBPG8yC2yOVI03XVhBor6kClYOg7dUHdm1skx
lLwMTlk8viyJfOWEIJ/bOGmgASz6xH2w7N2up3kk8N8m3+UJn9bWc4KxPexT+943+/izmiH451Xs
hzSJWllUMqQbN5PFoea2rJFWWz2mN5wh9HxI3K4Juzxzh4tT8/zZuZoep2PCInYTibAq4ZxuNwik
a9JLucItoENLydBzm+6tU05707a+P2JO8QKyugKNbyFvEi48Fz5IqAT23ZRJ8TLyBdzIb4f1fSg0
PCLlUQpiI1DjhqqX/moParj1uHraUKhJH2FGZberwqId8cIKdrobEk5MCy3X+ABJt3R6OwnxlPmo
Ctf76XQpbs1iyDVlXFsFt4F1D1HE8Un200FAZ4s9P0vg84hPGEhd8iHwNJVlBG+UyCW/oeHm0Afo
38MMiYXzaSmwA4U2N9r/Yu/MlhxHrmz7K/cHkAaHY3xsguAUDDLImPMFlhmZiXlwzMDX38VQ5b1V
1dZS6116kKnKFBMJAn722XvtYCE1RCdxe2PFGTyiOYIW1LbL+tfI8TpgRXDBTEycubX1Q53ZHbu7
ftxGSagutJcar2nKCXxN1K1gXrfEQ6tAIEE9GtxrS5svJ94mqh7yRRteNTMBsB8rdJli8dx7XDLd
a1Zr+kkHiLQ12Ad6DK+tvLSWC9FLA1YDhin07iBwGt/nPMkOXesOj4bxabE3ej6lVcltFZuRiwXI
pQhunVgtperOCN1v3Y+ogivZeFF6QuHveJ54jczvUmHM1qazR4t3ukiDsGsiskZZ+0CDFKlye66N
QCJDPemLEx1Sk1tlmcfzr7wuxHsoWg5qiw3LHaWjOcWeh3U0ShP12mPY3owaT92IAhUe9jBqGXaS
gJbQdFtro6uvkEbvmnBy9sOo49No7exYi5JwT+YI/Ui10vgMtKEjlz4lxRr4henbjRlyO+m0S52p
+kTFAJbDWEQBLvN6O7a66UvKNKKV1ozdvZsX8g31VuMhNtZPOue7Y1OpcdN3nP6RMx1UGi2+EqIc
fBcqPaJ9ha+tbot7DJkf2iBEwM0p3NmxBXFzXgR903w0MMXFQaLoF4+F+1BO2ITH2RoOtuYsI1y2
fG3CfeCi8Rwfvbk5YI/s70nJZ0fagL9jDxDBQNYClvD8je4lDF4mSNHQTZEVRViglTXzi5bIcOM0
Ig7wVMtA40LHDFq3/tDMxj5rKzSbKitnA6FtWcdyEmtbYC2hyo2zrL4070lusvinxmtHEb0NnkK0
/QNtZejAwstx5lEakV8nK07Wc8zDJrVoIEPPGrKj5qj1aLG+QWMVnDSqeCMyELhetZysbOHf6+Gl
ldN8HuE5r4whe/Fa401G3KwtrQwSUy5rlJJvXtnYKw9G5nocY+ILlBsR3tCqjSEyczfioTej9LpA
6cS8YVm+1+sLtI/lTFOgpEBMvYJrTR/sqKcczNhxsOq2AwCQrxoWK9+Q2pvUoYfoCyfkm4lgW8Mk
AL/Xfyu8VF3GXl0I3rOb1iuXR7u4DYJxrp0pJ6WAQzeoKCh142gO2g+Tzfh9ZZRwyLj/r2iMwp9p
euYbsJB+FRXTcajrad/k6vVzF/uftfW/WFvDs7uFtv7ntfXdz7LrP7L5z5vrP77odzz/hmkiG22R
MbVsgyX4H3tr1/sCp4VGX+L3zq3dlpTt772190WwQSYuqkvbNoTOMvmPcP7nStvlaUOYXuBv5Kv+
jQ5t8ffYHelF2AGEt6WEiGf8PUApbRnDjQ6jA27oLqYCRjgXalaWjYRRv02Ug3FC/55qI0qdMs1x
lVYuu8YKN2DD9LGVSqit3rE5+BfJcuiof12ow1Tkj7PAtBlk54X+99Ta1GJVQZWz985g1dXZ8zL9
jAbV8ztoIcslqD2PnCg1M0hoE+siHtBajUe8mLw+/OGWpbi0YFFVE1AuWTivS01j1RyrEch03PLI
juPOpq17qHF5DbbmrnMiCvqZria31dam3WnubszQMelXLBGQ6D6je4ybAIfO53geIqJAGhEhzN+5
urpEtZm8iMCwhs9K7+CS0w7wMmP0bsDbuX3c9IHoa+uBQ1v37FU1Scuk5wgSJmUbrfBLqu/FXOhX
M4QRuhqwbaZ+wtobhFPGPLwZQh78B5RLVBQKC1kzpL00L+UtPUJyaFM24csURtoWDldzUBx/tn0v
249Ej5uzV1jTGg7XnYiqQ13Z7ZNTUqsqvGnecqro7kIsUYdJG7R14iyqWeGghsliyvlYRvFGS1Kk
CNoHqyupkXd4O1BcEsb/9ZLl8Rv1lyRJ9d4a7zXCcZelz7wJN9DcBqRBpiOYmke9j+C0zIzv0+Ix
UrWjLaKNm2nm96Yt8DvVMTt3tMjFB3Kd2Ffm3vo64OPyOUkWD9awODG8sUZk97IEQ/OcRpwoJqEl
52VRgclMuVG0mDzNuk6ShQ6V/WTX1jbPi3JTO1SQ+qKxe7+Vuh0sJUGsSYaE4Si0W8lFZ0bX8fib
Szf6xLTtC6+6uuOE25AlzPVDJKR38BjoDjHRu2gdlnr+VneifaocuoPUKBzLz3qtfsT0vZxkaUxH
OYBYjJzY3phhp9g28tc3xtD5+Tw0gZGw3MWLOOC8UONEGjCr428Zlz303GaiijmjqxBy/xVXxnjy
DHO4s8a2D3Iz8bamivOg07CSG2Mi+YM6eY1xZmG6YjkWNUnMJd0UTrgZKRUBxKpMSs34JkzQuQa5
htHG8kbxzYgAphbpPP802JneA6c21yx6m51JIdTo02lkv7cGrjwf24nYG59QGMYTADHLJyxm+ATH
YLhABDU+gTLWJ1wGtsi8zj+RMyS1tCdrArG0MrUbkwYWBrxSq7KCiddxP3ziawqRx8coQ+WHe82r
Z/bh4ptDGqRAtjf5bFhsFN3Q/ChGc6SY+MbJWSggPHq55/HyASS7t25EHXlj69yU04GZ6YbcifIb
fmf4RPEYNyqPU+qJtXWyyt5nXfPsxePy3RmWKQjH1tx7N7YPoiWYn/pG/OFOOL4Pnxig+hMJVHzi
gbJPVFA03rBBNNs7X0GceP3a+gQLVZ+QIervzP30iR4q4MdiH/lEEs2feCIwS8O++oQWoXwAMEpv
LCPrE2s04Ig7t7k5XuyGvdxq+UQgzYAvzqQ/OEyysQBq9IlLYh7jeFI3UJRsbgd3RezlyaoP8+Il
7Ep1TXrZVcGUG/I+VKM6ardm07UjlX5OqDB6ciqDjAfrEnMNfUsdba5RL2DkjA+QvZr70YjjB/hm
2TPH6vIJyhjLqrkvOFazqOD2zM3XarPsI406rVwlJp3MYFUb+6EFyK+91ZL8lD8p5V0NSVgpcIAB
8KbUwJ4B2hXez2aR6jAXYnyPXKYbjODDVXSD2k0Vs6sG0mAVgWnb6UY6YOlXsXkXe0OK73toHi1Z
0SQpNUt/4AOl7bOZAo2VM0/ICm3TRg8gfGvcN+iRNOA5cfu1mnVWgyYUbmvbzCh8oU2uMlaeEitL
TMM9zvMB0wM223g1sx1mizp38Zk4KnFOa2j5eXnUDb+4wXsMQPGI995uv9qUkjObefpyBJ4lqSWE
otFkxhQoNsIBN4dpT/g7fLvJxPwXVx03ej7lmZRshPSKpW6/IJ3jPDFKn5iecwRRzTramY34lhEW
6uBRHxLuh071GORt+/N922kuA7UOcn7VS/7IQTgBJvmPVOrjenQJ6WVqki8J6tGe0L/zgFKK114W
H4ZqSQGypJTnSauPaci9f7HyYzS74cfUVnvP6RGSLO3m6SlIIullHdSEnE4zlcxbs9Iw3i/LZJzR
Y3lT63bOTx0qZaBpEdQxbJSYmkZnlYCU/4qhRF0aQ053psW+3W9RD97Jyw0fg8zbu4xiBDZ21bS9
HUy+51pWfXCZWtI3Zyfh3pE6gxvARYuPbcXec0VHYnMnXTWx1ZExDaYC0KwZQEOezfVYNBCP5wZe
GZNTr7/YadeVgbJV9t2k5z4LZq+UEw5dyvfWacsARVqkKxAeyFxQ70sJK6a5ZKAjb9AZV9o4e+EM
x9sVf9PMdDhrupldZ91+zGgV3KZpQeUXW0UiliSL5H2b4KpfwU02ziGu5z1nrOrrXIXdpuu1Yl11
Ou9XqKdzxaclLb9KSxV8z2T4YQiA9LodUo3qUBp176pWHFvuZ3yM2nmhqHowhhUHL/b0uduFXCCO
kX0TnvPeasgc1gyWyR9prj6kbqjdlHZXM1dynsIYVxreZYgPig0LDUQn1obzxQTT+zgRWpIsc4TE
AAF9cNO37TW6vXuciqz7mDj6GkiBYRwTyKNswiZEf58RHoyyVaBkodcMa/qQnY8xndR311M1DupF
8w6OiRmAE6ZlNEGRVvSasdmGYzc2y95N7ZugWfX2scMUz0WU5D2WEY3AIczCdDgqsRA/G7mRpH5T
mrZFqjhtXo2U5MhlkGZBFpWn/oVPLRMuYoAZ0rKa24eB9kswa5SrqV1GQfMEqSSMQ56tJgewKpfu
44RBaF0pR2u5vmb7zm2QXVaxJ6ldrew8vW/gDE0E/Z3ilDIbI8R66opm63xVjMTbyo4Az2dJpn3g
gtEObuWocqvaZip8LSoIRMWCjqGVgkhATKYWD/T1xsXBrRPvHNHI+osGWTPxc534Ue2muX5LN2rY
63pbX089sT/yRe5sIFD/Z64ru6Sb/9Vcx2D1z8a6/8q/ff9W/BW69vklv4c6sLwsvwWfCbAUNpyt
/z/WuV/w8xvyVjln/4O9+//GOuuLroN3AgRCpQmhXnA2v8c6/YthoFTgOkGK/neZa3+f6vguBOb4
LXRDGmBV/gb8SEVtmK00tR2ZBEQyHAbAHDyzffrTa/KvOWPgTSD/0HbHvhlwi/H3CW0RLYa4ZdB2
7WIKWlyRhWSvu+diHCDS//Of9TeG2u1nUaskbyg5BmlgEX+1V/Ne4BocZLgjdO+dCeEM97Yl5AGT
8/RQ22wQ/8UPlP8Ne3wrWGIotmhOcAmf6FCZ/+zoRmS0lHCacAfCjvtrqKruWCEBVyuQ9diZXXDq
LzqZbGPDaDPQJ032Zd7a1Ygll26R3reGgZEZjxGiD1TJncfAeHsYNrhkpqQ5Kmrct2jr3nZcmmRb
2DNQkXAqD3MjikueUV2Za033LLCAHryhoQg9LJJTOHfJCVGKoggZQRyalV7sk6idA9W1xcXQzIW6
ZypQY4o/Xpw6utf7OQlGJ8eQXOfkmQhc3Zv0hbh+nMr+YrR98YsgYXVe5Jg+GyAkEKjDfGMRWyYe
Sn6cTMu406uwWquFHll3wBzUAB8JRAzVNe9ke+eIrjo1tTvyDM3kN0YkbQdmSOGl0cadmmmRWBGT
DTFxa0b10bpFcbSXW198tRDy1dWILtq4Jj47g2dtpnkj5Iy4cehIRJWPxvbdswxrbsHE1Jz86FTB
vBVynfs6UzKtIrIov/eNU7+nRPJeUy8zrl6kgzAe9db7kbKB5fjtNU65ulnJOKGmybRpKAbCNkrD
xPcszl2LcLOZn/V8wHhqm1F1dPqxx/hYjiBtltzPwqRZG0bOtZciQq/MJLXOiSSbNCWE6qd0vnKO
tINWcGIo0DI31aR3mCZt7QZisIsfTVHEWyjIH/PNxR5JkDhg5iAZ8IyLi6DlxYnLML9XebG8kkTQ
LrJMliNpeqqHWqxA8PoHXVtn9LTrsG20R5ONPFYpnU6/sWwDOdNtoKdR/yNqadjMxO2Eu0S4NQKt
SxhieU2pprM/VJf7oxipOL4FnSYn/6FDL2VXacIERtjOsujZa9EsFZmdrcZWY4UNffLbib1TZZg6
cOgESGnd3aVaY8rV1EUz9Ag3/Wa52PsXzflK87DE1G/ju8D2cA3H3DjacftAnGjEUOw6Jpc2nx4y
3MO9ZDkWpGL4ORWOtrEarbvPjHL53k0kxHhnre/1lGXnxCuNdbZ03RX6Fwiezr0yWyRBby1vpLfl
yVhiI2BkbU8o3kswehCICbL3HGG9AT8Qqgk+IwdTObVNmQvFAgWJ+e4DlxrTdzj0dBQxErD8X0H/
AIu64B5YZ1GRWQEeG2L9c65IsrpjPk97Muao5H4cKV0n+q9F1Oq2o0mrxGT07cgOgsPWGgpYmz6Z
TepGrJ+g2LrD+OQwVgQexL2IM1vcsOkNs4T9OdSXW0aqLLfYBSjHmNgTuhtnzgxrD5uh1deQgGYX
AyT9gIxSYN82UTYu0XXILP6fsk6G6GQrnJqrqmjK8SGytciVK+wDbXznhdoAma0NR+vdqOMbQ1Ev
Qw0HSgNg+yXtR83aqIl75A+HWZycNXZ57ZDNddQ3jxSywVvaCq/N3oEvZY/eUFDart/KTqrCsXaD
TvjQIdeBZiAN/JhjD4fImgaCW+MyUOFiUV28tTopD6MRktuaJmtnFBr6AKwONkIsnsSTEbPcJ9N9
+9dOaIePMMzGD9vASsMqkApjk7lpD0qAnwvpg9KVPjf3dauXh4RCqqDDrA22QpFuwVtLCx0aJpts
Z3DIB9st9dFNUjK/eh3ndR17jjbHnNnC0Ps6NfwvxTT7iLEjxC4HVZR92zAWl0ma9U8T6fjIL5JE
m8wwq7sarWBZ9zYEx6CZx2rv6rl3zq3E/pYXit9P5oPYhK1TXFjzsKbKqCwhr0+tI1EerSt+GW6T
v0jMzg95ltrL2l2K6jEq4gRWFscIAhYVgHg+t/n6P6fA/80pkEzaDdn2P6v7jxUB+P/jf4N+n/wV
wfvHl/5xHHTcL+xNdefGrUO0/rPIL7/Ae7VuibDf8v9vjd/6Yuio/rSPShAclsMh7fdh0ADbe6P2
WuANLdi55r+j8aPg/U1JhzmpW4CA+Z62FP+tv7FPDGjzaVLtJq77kVxuhuUHz7nHQ4i+HLs0WGOX
OJIuXkKCdoUzIDmNhHLXQ04eed3IXjylYSJfP5tbKj5/j0Nrh19BmHL44sxQwwtYrF3d4C8iNCOo
heT2snayspr8ccrsAqbnhGQcc5qURxLp8SkTFQUkGDDloV9UrgJu4DdiwTyPAhnVhtK73Fq+2oIk
xYqydXOTaa15jrlxPmRxiIxZTfiXdaXJQxPON7u5beE7o0acpRnWXRSfarbvDa0Ja78zQrkH+8b9
hnJD9MdEL1HE1PCuF/xSa8Ic3U9+imBcNUvM2GFfthI6/e2z69j5HEC2lXuQ9Xbjs14negDVk9Yq
4rgOYWu9+JXwhu+s0ILxW1pEwsSShD8W26KhMRNj+1rzOOT78pu9mjV59HLUsytrjemB6FF8Hvuw
fKqpZDh3bTPMd5OaIpgxPYWJaMQOz/6cJF7o60JxF13i2r1g8ePQZ9e8kLAQMLHqMgknptjJuSwQ
wb6KyHUfwhzYIaJ7QwNg6Dn0ICGSVxsHuAI+LWc/1UV9zoTyHqwWx/ox5TS+I3RXU/KovGNuJ2q7
xPF4jHvP2EzxUECAscrqEYSVe6EmMDmlkPp9b3atXSEiDH1hI55CoHt72pzkQcsTNNDeqc5YKgft
cTELTCROKg5oArjP8qw3sQNQcbPjeNHxNwu54cyjvo9Lod4b9qOvtT6b0vcWZVGmHVntD3q03aDh
qURbKKGMy1QDCJln03s0aAfjJr3gSUZm1vA3D/KrESJVYJvULIPgoDZ+c5fM9bNWENyppRNtSGBF
B2hZZbILHdUteJNh1myTsNeOBk/L0R8x3AVSn9wyZjb30m4fW5kFI2us+6tDsUt2ZMntPdSuJuSK
VYP9XIrZvI9bTYdIJ3NT01dumlaL5dvUvsttNM26F3IOTcd6XhHmyZrdbCWV+67YsdHC4Y3Kj2tb
hrw/t3IN+od7dTOQuu4GS9BCW0NYcUo6dHbd6/tcqTl5xYTsdQeL/zQkYwz9zWEp9IivBdNUFgKr
Koa7ZOja11gVp9CT0THvi8T7SC0tZfNuyKIytQPCBXA/B5/ns8U6ZoNVCMPn0i1BCFJxo9v8Y0fB
2F4t0fiSdNh8NC+u7ikWUUFbd9e0F5g88trggJjCyEQ0i8cXm2pve8fHW3sqIxluUdOWWwcGOrlP
whcQUmooLEpTtNFoRMcUU/I77GY9IRAy9Ea/nvH03mnkDfZVrxOV8MprtQCLSttwn6KU+55bTYcx
SXFuTUkemF1MFgpJcdRM7YfFpkjlIfjKcNlOrki3c2KI1Vx3zqmdp0cIcNHaiUYMg6n1IiAYsmXr
+9VCofMZVwi6D47ToVl421ovBsehIuDBIeb62iYHVbZ+y2R2h0ra/kQHO7GMCd9Vk427aVQ5MYjB
PadD1WJdxVxt5u3wIPpQbhR8wNVIW93WtBcWDu68zU3IUTEFnxtAtzz/Nb5KgBj0k6ZBFsfu8A7e
F4pg7pyXuiG4kgGqMliSZbJqOLTD+UttTb9vGpgNdpu7K1Z239nNqG2ZCDdIwjncVNi7GTsJo1bC
ULsFrIOfD4N2gDEH/4dN1ap3oq+37oV1JOLEz5y5XBvwqZj7quaVvSWjIT28zykFjFwYo7aNmulX
39j5FuvKHHTNKJ4GYYRfZWYhDaBBmgBrQOpxKjN0QN7AZ3eyAONQKqDweH+Yk+uoYm7uM/OAgEmn
sEbRY4/VfgtfpcLESYF3Z5kUwA324pxmCr6BXNCmQam2Srqr16rwxVMWH1mrCAOevfEJM5P6DueS
2W+ZkuytdvJiI/qhYQdruBtKob1ttQz1O6ZD/ZXUFNCWAQd1NZbLqaTC7W7GD7crZOFeSByW9zSf
aufWjV6cSN3gU57qN2Cn7FNjhGJi9O8ywbE3jY5eVrgePrNbLqxLevBLBrGnlbIJVJgjESCru0VP
DSFPklXsainiqWGjjXbg0FGydWong4kfEWDhCI63rNdeulpvX7niSrVO+rG+02VzhTBXXaYFRohM
s3LtdrzSfc5lYI4bfTJafxKxuTMMduZDa2r7JnTSn7I1i5+gX4u1Hcti8TEMjxbPQXs+lA5PbD+d
FR5/KxHP8LiGawyO+wcWliggG+YeVWh81bz+FyJr9GYb9u0cXeo+RN3nkg7GG1UxwwmDN3cQ3OeW
WYXPUWNuJ5l+ZfHy4RrK2i6V2VFgRnZbJvPbPMweuLDKgHfVfAM7SUxO4lmNJ7qRhFH/jEKC6lmq
VaB5ZLobDArufWOZzWCxQ/GQt+z2mcGySynsUxnRyVIsLOCBBbFPN6Ih6fwxbsaaOb1YTtHcUTxX
tD/6NH6asYJBEfbJukh8jnLId45IofPhxlErNJvuwGb4dphRrt+Z1G5MPOXIA4bJNyPLnkCbUnA7
Kv1rbDgJRZqu87MRzbUfxK+wUNiLE+V7mvNOWl9fM8Em5Bd05+DN4XKs9Zv3V6r3KoK9t3j9YSwz
gvJxXQdDqbK1i9RE/e5c4Jiu99aMfT21xXMyztkx55onEm0z3RDU2hopno5aT7fNkNeHqpsezSVu
N2KJy1U+WH4fp8uPjvOn30ncFOQTaAloqQhdhYVkczuXQ2DZFQGfsi02U1/h8tPcjzAy3liQh+86
i5kzel3ug/W9KNFxXVkfhYG9Oln6NqiZXe7IWFR3vTJ+OsXocy74QcZOxeueX8kXZTvu3JrxqmXX
jGONjeYA82PLicW5Cm2OsEKN6Qa6wnTGhh2CXK2wzFbrKm+2SayfcBiQ63ZqLlHhRrjEJmPdiFSc
ZJ0+T3gsr+GE6l7jAAX+Spj/Cq618tn1rJzB5q9DzjN5pLMSbW1g4ctLlybb22FTifLMkjYixO7d
0ZHzy0qinTLA7NFvf2ZLDAQH/yRwHb9psQfXxdcm90qEgumJHf1DLboz4+M9p7XE5xvPfO5xBzPB
gm0deqzbKR9zy70tTKBoWSH6i2kdKcVyj3ahSj8mMQg0z8JoAdv2wWjK7B8lyP+xdf0L+d9gRvun
+v/DT2yccz58K5O/LAH++MLfY5/5xaaKRTg3GfwGHkEh/m3u0r9YNAuQnuN259Hox0z2x+BnGl/4
V7jsEecFvivrT+Yu74vDwGezO8BLgoDwbw1+APD/NvihnZmSTYRusAzAmHLbE/yJSYK7tIU4pM87
yynJN2PeoSTNykf0sXBiA+cZqcBcA0q22IydrbwVVnWISDfWGY4UOsn9OMdP7au2y611jEjPVgpa
Aj1aH9gYQxB89nxXEJRZYxmeBE8tnG6rQmvh9XL0XS8gKeAsyRb+m4PXHLJrHJKfbNJ42WrCqF6a
dm4O8LPiE/0beuDgo38ODU0mHI0cpBQPMziwskI9RlkzlTudHb27JtztAM2SJIWZI7lrVLaECKfX
HnTafgrBOJc7fEzJT02I6GNctOR+4mverBlmL+w9zzzS6MqNRzitzp1Bkk3jFBoZQcVU9+C5UX43
cMY/Eybq7oex1bYiTBcMmSBKV1U3TAFNdRnOoAhvLt6HyJ8mZC2tASyXF4U34WdCnR1ySz67DS8z
ZdC4CHoj1g8lZtGgZM3B/VJFAdtEDxnZFIymXvHQwWPH8rwUF33Jq4eUgsNzHLomp06MaAfLMWo/
xbRHBRf8DwpOOSQ2bnGPoYls6OzYBCAJCoKmLC39lR7A7thX5ltrRd2jaFtYpzQmevna0NKoBmfg
Ztuy6eXLlGcGwEHpbgtwb5M/AGsCRZPhvZV65hc3qpVlDe0V472bBhzkrYPURv1XC1AuMAtxdYaH
wsvLNdKnwjWrP5iEtSrKcA15gpjRv5NhiJ6bQk5nlFCstAUmgdbtfIt4AFVXXbGV5ZQfvLwJjx5t
ChdL78x7NOHXZDQJsVZ6Bteynzclj59HYAQqQFUvdqNegFQVnZ9laXoNe3wtIKOddTiZ4x57zTZL
qUErTIbNmPjXOlwq2CHeUIXkMUMLRGYB53UcP/CwaxtoByEZ3C4XVy7yCMl9UnuaaDHOkwMIBEjB
NbEzc82Yf6m42kg5kL3VuZ0XLllbLW7flgIRl9S2tolZE66s2eW3bGPLj/qI8H4vkkNOrPnNdJxo
X+exulp5Xd/PWCEOjPrErbV45qTDEzknV3CSg+K64bIdVxNrom2NB2LVlxijU90MM7+2eyq/hDVd
iSdYgGYSs4q2NoN2JJ5JlkzJhgzoSHzSEouJjJhido7dKzJPbtdwyFlAYNdnnH20WlsHhmOpLBYv
wuRaCHQrTe5ssEGXzsV78TqZC/GHXqS53JRexWEdkWDm5w/JyWNR/cruHI0iTwXp5SbEyxGYyD3W
G2GMMt2PlUEYOce0w1+Tsu8vt02lNcPjkCTm+Nj9ozcw+iwRzCRd7+8ZHq2lRBCCGkwPjkUbPOQa
jyxyC1thzWUWRe80zZMITCGl8f5oVcHlOWL0CSZ88WgDwBX589EKkNpz9vhuoArZZdGOWL75fltw
dR9O5onMfuc18gASAccj3tiVkhxUGWYdVpHSDrN9qldYyElp9134VKJVAQlV0gBX23Hu54Mlpv9w
w3BO/y8W9fic/5lC+19Nhg3nr+QwhBa+5vem3vvCttjWbRpQMDp7f9rUezy+BU9i7MUorXigeTz+
FmdtcGM82x1aU9BfpYNt+7c4S3EaS/9bnwey4Cdu7N8wYCP3/vUZLQTfTZeIvXQgWfymf3tGK0oz
zNrozb2Vu67fW9pwAvg7bBcQlYc8UhaSGPwqRtBx/mFVrXOkegDJwRVgUCoUkFXf1tq3HIfqfWaZ
3mkpQ/lkpylJF7u2y3XUms4pBg9ynYm4P2Fvzsk9QqsqIlt8rerQDegjgTll2DA0WvWdW3O6mzSm
FJwD0DBXLSUhH3qdaVSIRcArQmgJj01LyMcrc4AMjsy3+IxXcgIpjTko8b08LNZaWsQHMbTjvkwK
JMNCsyEyAsc/YIPFe8NN6Uy6Ot/WuesdZ0pG8OzZk3GZNIi7TpJRgDAn+v0sZ43JsZJqYzgi34rK
iN6El3g8U7IHQVjyPjTEE1nDCpQkfupSmTh6dVXLXzBk8IgVdJ5ybyoNvyma7gGRlw7G1JFYtbCk
YnRK+q2V6/WPceSHyAYrHtH1fAtWJntWZmpTE5KbxIKKKd15bdetsZ8Wa92Zhd8Jo3+t3CQ8d308
Xqg7Wj7IntJuyzP1AlN/3sk5bQAj0FrJuRT2N4m4jQqt/k6fbCzfsqcnoYycTT1ASnVExp8RAVox
szLf0UgJdi0z+x8QTVfE84DSe/WdUUZ7M9SmoE+Ijmf4BtcteJciq4u95mr7nA3TOlIV++OhUVul
BkpLPDytbdoldx1iwNZGedwbRVw8iMVZjI2npXBmZ3y6qNlpf1ebc/oSAfF5dxS1DQT0agiZ7FHr
YVRPXmgm94tu6/esIinpZemavIad2R7TXs8fzcqstwUef1AHqNU7a8qxvma5lJcFI999FJnLZnYc
POxslZ0rGC+E95L6yjVw2eFoj4n+gP7iUOLU2aGfLmb+0U9TfQptGzVw6uWd3bGTLmo7ee9dJ3lT
dSwY9GvrUmDb203xPJ10bZB3xmjBLemr6IzC0j6loLDJorf5vtD6fU3kkJVFabknQ9XGO8q/fa8i
M6Oqi6JZQnOkaCHd5JvRjK1zXo93RjyaXI6q2WnEwuiD7b7FvYuqME+ZCIw6dL4pSfhUTcU+mrG/
Yeq39hXeMyR3QKizUxov0sw+6P6CaKxFpvHuuOVTNcjlpW3rmdhsqV+q2IauMMUYyiytZQfgSZd5
dxCW8EfNVt/asEkfMDGqfMUU4H2ABI235cAXRUuSP7sJh6JBavClh6y4SyPexFFKSNF9TgzSzItH
R7bdd+l66F/oVE9dVe4jY7QPWIC3JYFrSKEOOLEkT7MLSIX8aoX5zuaAcbDDpdybGcV0LQod9FIC
/V1FwRnUnHAzJ1Kt4ahOq5D4/JV9rPlzmVTlywyn+XJr7UtrK3tz6CR5dsqatJxRVD5vqANMLc6I
zNuiftCoSB5zm3wnHo3U97yN1aXFNmxH/d6lqHmr8ssQhsObFpLey9h9XVI9krtSuGSWKZAeTuX/
Ze9MluQ2siz6K2W9hwzzsOhNzBEZOUTOyQ0sR8yAO2b41/dBUpRIVhdV2msjk0xMZiAAd/h7795z
9b5+tVpcyKgjVoM+enAmhnHd50YHA9mz/MfWm6RYCM7aCabZmdMEhvUSgl62Re2r0OuACl3W/egG
CFcYpEThhHNOMU1QVQepNAj6u4jGE4rgDJB/XkeSba5JciqAWj+LhORcR0rQ2jC0x9ScU5Wwj1lr
8C4Mu12JiKImIDzXkgeUCDTx9UYnzhJKtZlm1UvuxgroTRycnAI3TNM4IwfRSGtP2Awz2mMAHug1
P7upN25T3fGv9GamvInC0i9mUiqk2kJBlPJzd10gjL9HZ6lfkHwdP6C2SeiL9V8C1bo73oiKrkQD
uyCyEx6lIT02KSUWpJDgWHR2fdUiDz5P9UHea2GSXzRZIdYVpO2NAcYYVGM8k4+k9ZANhbmDz2Kt
gb1Um3hMzXcMmt354ATi2YYYwMulU/YjRVhy15pGny9QXgQbizgBePMxYK8pArlkhPGVYTCCI+F9
PtbKER8JX30ZO2oFkJn+3Wj6Zz4jK3yheRVfWh6WHIuBGy02NMbc2Y7QhMjqaHmP7T4LlLjLu3Cb
GBSWGS23qwz96Fr0PRIigALUTZ1Wcv6Nxo0rq/7C6CMT30eUfQHtma0GZFP0MXndJizxswZ8Eu1B
f4ScKOvgCRRhsioY7T0yZAh37ExQFVpzNZmuc6W6VHsVtodDt/W1TRF5zaWRlPnesbVwg9qoIcNk
8O+iwScVWJf6TUyWMr/OC+ERTBpAv9irL+qJLnajpldddWz/dN0VRedoR3RUibNRFjIPs9HOHIyD
PXkidYK3BEO8UwBmKTsdTnGW6CdUffif0jSNbqmk4MiknczhagEQP0loObsqZkkvRjrP9MubmkQn
L/TlR1CLbM9o2ETONWgogQn18cviqu/LbNc63ZNTO0i9IO/EUIKG7iVrOVIn8bMedh9ExDwxn7nG
yY3SAvMGv08W+7r0KHdkcktBLA4i9rzbXmTmfZYO5Su9kvGBHOwnvy9dOMnUGi1QdBFxFd1ByEb2
7TZ3R6ncc45apEAvFGREZ52YVWuviY2OjyMjeGzG4DmuZCsnF1hV+NElaPt3eT9w45B+mAjsEDQu
w0oHtcmpZ1uA9z5PhNSqJ8EGytkr6Gk+UPjLbIqQ8GpZTbmbmisOeRneqqk8YHb2njCvyS86g7eU
4W6cn3mxY9S3XazicJtjmUL6MTbEQJGZ0jrpG0n1jXbnyBAmjBH3pBpRVGXVniwti3yKmf4XVOWm
d5sHlELwQ0l1XekMxZAt2Q+jZg47NxEeUMi2u+BPjpsg9zhO5jHBC/aRuS3aOl0Db5VFvGU0D9Um
Z5G7UuEhil3TO/AG0W5iLYmOyMBwdzC5vOgRNF3U3M0DnqgFKVXDs50F06EO5j6QrXVboxyBqXXz
cctiGImNADl+kgA432SeO5HmHbY7P0eKnsG93jZIJZZTaEMwJMkilVq0V3bUwsYKw0NdmMkBoMfR
NXLCJzxDHNGotXDGPPmls9x8CeSAgazsE6ApTbDWIj1c10legc2xBcykGCNFG2JAdrjNu04XJlJE
s9hCmtU/8BJxjMZhBa8VQ7JlvLl+6foPtH/mmJTua2hKKKmbW6jrn4Eq/+hs/psizqP39qsiDkBe
VT+/Vd+baL/+zO9FHA1MFDEcRHh8vgZZ/9FoxRv7m07VhNjX9oOvMppvjVaDSs2kv+rSibX1T1nO
tyLO/Y00VmjRLpXf3CAN/o7Cxv6pz6rP43YiNrHx8uvwW/+ktyZdT0DPUNoZRgyZBrwMaYJ0j3Uf
2GV9SPXCY3PNKCbjFK9li1jzaAV5MayjgreaR/51NdFnOdhB6GfWeamZOBTRA7TxjFZHtFAnzRYs
JOjgLeQYJ0mOTjT0bK/4LNMQDYBU/K473eFoDgM16uiBxkcDhNqkMjwynraIObsstZ5nvjhYHtB7
ZsRDnkzAYsNef8JUHrbLChaAmG5SqdBir307GrwTW1MXB5dJ0q6HNrDDnCaXCcTP6UpMH3lXK21C
n4tscRk5FdHzX4XY/wwp/mJIwVyV5+g/i9OWVVm+v7bJa9f+sHA+f+zbhML4bWabz+m4WLkZUNB9
+H1C4Vm/eSwXXA0e4nk0/Iwhvi0cVhtkdLzVdD5+J6r/vnBs/TcaH64zs9PxF/jB38qGx2b3Y/eD
iGLeK9gUUNh7DhOReWV9N6FwzIkGDfTPXVVGxsqMkWvEqkSx07aPk5u9+DT/FqJS7ZpYdrhYKd11
EMTZwTeI19Fb/9bvSbjBUZqdEzp67H27AT3kUszVwBl0unReSoTBBJiLswjZGMB6mLlGAlOOLwMo
bBrtCpc0di8wT4KlsNJjXr8pHsu1IT3MYQhFF7xqeiaMJb+TU9kqzZrHnsDoDq0ODNfKXLpO+uIS
fkQGCX88mxHkVe/Ve9HXj4Yfi6VChLRIlaOti9C7p21+nVrGS4/QgZ8Vj3mVfPDiQUFdeQloG/Nk
xCi+zJLrccXYrvVaPrpGOlNo0K8PGpdXwniikoWg2Gvevq79fVS27Tps+Gr6IFxHbWEtFAlmZqYB
KYE2v/hMTdElfym+d4sWQ3THJfA16P6+SJpmFdb8KUzLc+IeISJxaDaLLjaBL2FH30A6zVcumoVl
n9mnwe/AovCTqY0eNwngzCtzLj8nvgJBqvcan6g6RVV+Chi2rfOGX5lHyjlzbMnHHyxz3UlyWyzh
ZitdRXdZw9wEAhdFVVV+TKWsdhJ809IJJw7e2WSC5M6j1zDXDL6H4DbQqcDxgoMegvQOJzPlBre+
Dxmwp9mTBs1t6IcZRgt6CELL1UYoXe0Gn2/PgueyGhxv7xva7edDkhD0uJps7PTC4zmAe4adzCcd
SA9uB/pHqKf4B4G4pz7hQ0Up+jbqa/b7tAMTDn/j4AWtCf5tfopa/ixx4BdJY2QrWTXgz/s4XZKB
OfI18WB1OZKnwnEueJ4/xiDjzG7y0UkueUFNyr1X/FeKnJBqQytXQ+s3KJcJJPycLuH49VemRz6L
LonkqZv68fN+FxG0oZ5ictkOXG8U88h4M3G6krwvOtfPD7oRfbDIeap5G2B15On0PR6Val4LkWyn
O1LorYXrpy/wILj/Y0AJgg/youPr8mzvdlLc+QF9Ea5DclUgbSoC01gdgdc8emgVlq7HHfY7Hiaf
1fj5ZZSCRTFo/FGRFS8FNpl1qHvAYs3GWTPDEMs8IzBnogVzXTSpWJrkKwJ/IiHEIrdgowpg2TUz
oFVR23ylOvkmUPibM7/RRvJFTONoSUKM0e6Z6wxL85IGyzEZUjLsOuzOFvqMJcaF7Nw3WahQlfSV
33P+5SSfr3XWCaaP5NTHzsXn8rJSpXa6QQrvaOckDFXow6uOHppecLttNDCHiOSR7cjJf90b8zKE
SL38vLdaweVrYXl0e/SYkcEjUApQ/9bAd/P5lCuPbKdK1MGWYhsjagGxGRpHDgWQx/nzAZifcJb4
KbFVubUmtrGgZ33bhFeSZMCta7sBQjeReEs6su0MLw2fReJou88wZ6KLKK5gXu/Q+LF7Qden3OEW
GNkHXSOLhhKrR9dYzcxByFEqDeJk6q48eok+Xjjw8fwhfdEiDgnwRMsjjOhsTVmRLDula7vIYZ2i
ZTSOkxeTwOXykJWFVR7RxSUwN9m+QNjRvmdzMKAUJKO9DWLwq3R9+MuMASBWY7kzPtha1TU6B8n4
mZz0hvSXOR0IqpKO58gBLZRHbIqRweY2cOuYpAbbsDNPsRX4W2WU01a0bCbgCpjFSi477PkIQ4dt
niVS7Tix8A8vt77uTWYwmuvPRdsDXqYDpwHChbrv1DwStWOfoHZg5Arh0Tp0tXjtwJmf5Cg2DVXW
MqtABMVSL4+ja48Xncfs0Hb4aiZWwOd3jSQgA7k7g/xJcdrYpZut7RGuu+Y7bIFzW4K80vDKpAhe
uZXMt34oP+Rsdi06aAchXtcoYT+BlZCg5alf8U4761IzSECT3j0CTaIZtPhKG7oLryIsCHtvdJiS
EbuEljc5pCX0rGszGxjDlaPGwE/l6kvm5BARXE4E7jqA1KZh3K7TFzOtxhXtkADzk27eOqDIV40/
iPSc+I7ukAw6t9DSQyaXYQSmdZ3qMoW3lrRERtgIOheUbDSw62bsIYhm7TxzC+pmTZNJGEtXSu0g
wu5Za6vqDRvfq53oFcAia8w+fGlpCgkvc3+Uk1jbd21ZV5ugyMZAIDciiUCkNWs+tUGTRLyKVmhJ
w/OA/HZtA0JwaC7g7vlgB3E4Frt2Uq32OEU22GRcefkxxMgLqq3ODXcJblUmF07vmtM6wryhAX/k
+BB77u13R7H/xxo5n/i/S4OZzzW2S5sFl6dOrOJnWsx35xqwsKayMQvuvGSidlfxR5LxcrEAi3d1
ZfFYsershCf917/3Z5vk5+8lGhVoDtHz/yb1R7cEj6AV3Y64q3mzYw1aSfZWDijER5F9/Pq3MQX7
96v0GKKZthHo/5ZvD5MYUpwqu10+8YDMJwFC2rR1RLv663X9UwT8RRFAoWfxrf/nKuDivX9++1Gj
9PVHvpXOhv0bbmOsxThRP8vgPyoA7ME/HPl5XjwOlrZjGIjV/xx4zq5lnL462YkcQBzj7xGnZqHV
9w+Njil6/jUEN9C2Mz0AVj8c+ePWHvuyFoQmY4a6nwbb2U+WAd/DgYKMgK+QcjWK6kBVD4yjMiTh
Dfgs1wNHl21nNvKIDrMzH51YZZCj8zo+kyMdXI4LEjZ3V9vTvdXb/WObFfUKPyJ6ATGZIy9PH0Oe
aCGij0Te9ttumIxrBpfVU9mH/aUCFDDS4i+R8WQKhsOcozJsksLOdl6dFssOLgBSITG1WzfgI0K+
TMEzRlFFRp02WeOVPSG/odvtD9EOc4yCaZ+l8LOIAZoW+ZRlb9LTJDnrTk+4wFCMl2FYwX5CzcK1
F6KYJyMIk719NdVMyJTRjWLbTIjwgYM7wjyQMDCRA+zIaR9pJT1vEilHkAN8wOrMDrFPcNArCutk
+qI6BXYaXVMB9JcyJw8ejBGjy7jwo2UIPmObDrW3mxU7cpnalYp2NMjHq9rvEA5rNmR3gSHTvOPw
RWg41NZQr1q5Cw2HeWkRmpHlbX2nzCIggACaQRWkGA31JaTb8cIC+1oyHp16bW8DSmVKJCIZg9hF
91YCt0jwYuTjQyMIcbIwLUKMqen+0O5wYI+OF5ns6YesmQ/UASUgMMaNYHwGKIuBvUtOrRan4WVo
TBpgLGYQAyosDgF8mV2P5Klh9oc6X5ItWu30ZjDCM7OO85CUj6afHxxP7UhWdtQGYxJhjeBFh7w/
tG3XCf3CmAqosnD2moaYrGKRDebQGI9RGJumesJVMJX1WzvItiAmNFMqD0+fq/ifDe8vNjyfxuuv
9rvVe/48PNfv37c8vv7Mt5YH2xUtOIvdyqPv8dnX+NbycOiG4AH7fSOcbXrf9B4BaXA0CJGy02/T
P+Wa31qF8BxstBk6XAaU5CbgiL+h90Dg+eP2h6AEU98sZTQgSCBH+anjkaUUgaiL5G7CQPPIZlQS
6iAs9pwRv+dy9Oqi3Qg5XaF9h5mEOpiWA0hwBohig4CjpMi2lPEYJh1oXxaSS665PryPgI/mciZl
3Id+ATjRVelr2qLu8i+2VnP2wEa3KaOg2SLni9b1GNBi5EvE7kQRepOSenIcGXgSkuTQ7fc7CmVP
NvjsQpY12zHau66imtHIw2UYAByfDb7Gpsa53y0sJvmjk24HPhz4stoVe+SX4R5dV3tdBpF9QDHy
JfWk9pjkBQduWRI2Icdyy3ACH8HckRE49C/VyKmoGJtT72P+0TIuEig+1H/zxOEmwxySxavJsbRF
Srtjq0fZB77DBPEnubdzLBFtB0HKqClbsZGK3x735sm1iANKvPa8rah8CGo44X+5RYd9juQPKddY
3tA6NY4jp17muCUuSFzh/KM4VlNxtH3xGOIdWCqjHXFBR1/oKOzn8eBi1jTgyfkiHYpdr6puAFmr
pyynHhQWmNvMFx1INqpY7BFI1YNbqHNkcqXkjoXu/BEkdCX+6kCO1tZTnn5pZZq2afsM+28T5PcV
3at7Y4SW/dnq4GVhbVwmjuglWokKrfholLjSXVvtQoxbrT3J58pm3ISvGSxyEpqErot8PVD3XuV4
Fsny8NlmW3k59XH9aGf+rdsk1bYaoVAYzcQIJgQCruBa7gLpYrPL/TsiKjSJ0mC4i2yAkXaBFoma
bAZOBGH3qulQ4Jee1K1TCxzhokDMbzAs5WXIYEaqdR6XN9asjLPqsia+tbKum7wNNo0fwrGweDOE
rJxFmvTJzD/tl30xymBbS4C5+0gYBhURnKQUS+2ihaZQAVcfuzNUgm23GWrNufMIkT8jHkj/Ali6
XzVgMogWSDGmOXyX1cZA9wqJG88d0RPYLvYV43JyUNJ2IhLXURrC2KoKP6bAG86Jm7Zi/DrU5jlD
uJo43oiZemrc/LPR/zdDoQAj8i83+qRp6+S1/Vf18S8GRF3x8qMU/+vPf9v0mefobPUQhr+2udna
v2363m+cZ/Hg6pb17QD8bdf3mQLZzGICyyBR0XM5iv656/s6ZRv/00VQbfK//s6u/5PIj01/NmCD
mOF0TSN+vvLv29wTMC8DPZK+I6xyWUQfoFEuR7J/U9zV5VDuAOkfoAysWUiPxAksUqv5i8Jwnh18
f+z+/AiUo7gTuWbYsj/NqCrAQ8L3I31X1ZN+EdqPUyCOnITWZQE3ApG+Dk9uFYgIonAengtkv1vP
tMv1YD7ZNFNVTAdLAyWjNHLk/U1LgpPwjAuOdOHCdkjvFByCe3S2uni1kajMKRwIlDGvfElpfs7/
Otk2OvfprlEVHCxYJmQ9O8HO5lTJUsvcIz29En+Y3tId0OrGslZ61hFPWN5PPsdDnokd+QWLAjoZ
oKCzqJuxcqk62S1mb3+2N/oaGvWUbgVEmnWTHRlSn9h5ujVpIQtTQ9ngBk+Gpa2bCANBwydgSROr
CmDOJR0HIb4ex+uuylc99K66y65HLbzF4Ti7yYp134ovvK/0LXyyK1JAAJSXLwrUT5tmS1Lv8y0x
JP5iaAF8WGX5Woy2jvjcRxymD6+lHa0it2uO2J5IItGJpHIJiqjUJoG+FxVptPxnc/lvNhfDgrX8
q91lxyEySb4/RP7+I9/KZgfCl86e4VmOBaXB/XNwZriwuqB7AI/wvx4W/zhGmlh76IibgUOe/afc
+I8NxWCv0QOHxgzZU397cOb8uJpt5AnEl2K3wfPDzmX77HffbygotXLiYyPzBr2gID1RFRSY9KBJ
xFZ5gaXdjuoT07T6FfGOeRvHmXaNzWTalrY20WhP4BzlzciwBszTsNJcKrVAQ7w1Yn5tSH6rl9Bi
KKZmSsxVWtM7QqgJ/6DCgLnpaBSsBcOoo6lBL4iDcsC2nU1baJgZ9aaldgHSJrB3WvdOcC0G79ge
bOiZYA7GMkcaFzft8BxEYnr2rJhMFjrpsBHiqMdLUGe12qBnlgdn0sQLlpn0uY2G6UrLCBMz/XR6
mjCNL9msiOAhMbx97+vIIC8P+Etk6sYpit2T0WoJqQN5Y9511qiyv9hQP1t4f7b4Pm+BOxu/dDZ3
eqWz+ev7W1Ao2wZE3bg3qraCvWPhvxDmWEPtgfKVLSzOn2xOZhFcEW9lHtHxzp5m14cchrQZgffs
jPY8B8Cm6vpzFTrxBTrw6s0AffVQSqe5jicUvk6SpucdkzTEVHhS7vM89LdRzDSua6zq0vfruza3
AE+I4Yg0yASaYxKPCu9Koi7+bpFcfb26f5F3c1UlZdv87//MhLrv3iJctD13FZGz0Q6ybYbEP160
8F0/ohApEfgW4ZMx3/2oqoxHw7THK83T632XWvUeKjZzirgkkKjQWrVpmKUwnx31FwHHAPmNM4yX
89nqMFSWcxNO/BsGCvMdn6VxFiFnuow7l3kOer8rxw/vyV4yt0GS5PdZydzAzaCYJbw5t7FWa1sE
fMQR4mMnGa/gmbZavT/TlfVWut1xqE1j1xJMtJv8umkX0LVXCSO39egwgcIxFm+c5CkXQXqw7Wp4
hbhNi74lkUfgXCFtNq93NcM8GBzUYqInWjgZxmsWZXaBjIrF1GTJLrPedM6aNeEKOMBWGZNeRImg
MFDljt0qSRpJIF4abIk9MJdmwujEK8vxeiy5SwsSCtLzAj/xcfJz82GiKHz34QHDbxjqhsxheMq7
UUEtKuOm2dF8Ss7yttXPQ04VV35p9OdOJrk402KquJaxSklUYPRH1GJkXmtJO142rcEXCnkSkoPP
DNSZ1ya54Mw4YZOARJcvQZRFR9uug6WOAP3i18/OT3sW033U3lSJFggaTlb0/358dvBch2HUe9o1
cWLq1AZdiQOwye8n2tSr2mMED92CZ6eu1CtwY7VseKuTbzZM8VtKxMeFcM3wIFtdPnjSRmiLN3GL
3gRT0TwOxMN1h7GAaU1fO6DRe+qlnHt/rGY7vd5Gao0FbmTSVpnXo14TvOZNXOrUadO5HdMuZ7ua
Nr3toGMThFgdake0BjNszVyjM0RmnZLocMEEUp0+H1uRMtEjrXQ6ryVTMENQO1S5rz/6WtE8BKkB
4kVTkglwQolMSmARU+iUyQvhL1sJtoOWIrB60FBd525tpDreOvNj/9LXZTWtf/31z83d75bu/PXT
1vA92sA0Ohzfm5f2dyOJQTLuiVQdXpu1oFXQ0gQmuFFqN6kKuAID9j2Tmka7TacEsK4zikCcj3UZ
j1tfT3i9WKzBbmHmMjz4WS+es94FjhHIARE76SrhE51XLkY3c2Mvk07b/P0L4FDHx3JpwqBd+en5
KVXWkDUSede5S40/psZ4IUUUbSR5JphUSvaZEIr6FQZbthgEwtqa+bZAdao7Z8aA3JO1x9wf9N+z
NXoGJoOR2Y8punAjCQm7zT0gQIsYjLG/+PVn/3wf//my+Pzy4S/h8TFNdCQUAT99+QUhisoenOuq
cxzkG00TfvA0hz6BqlC/IAWp83Rsxsvc68ttW/hcgVmWLmlvSX+oCmauQ2DW+9wZ6j14We22dYtg
Gwzk8i5r2ZWXym+So2dy/QMdXYSPzdB8UN0LblFivwB66/a6Uj5sEKnGq84esnILCK1mvOYoOHX0
c+h9hg8mgKUdHhL/AFiOET0dtQ2w/WiDS3F8qt1SbeuhDyH74OqDol/CQDDN8d2gFVAvyGmkdG+E
aayVJdBzV9mLUdQ7aMglDaNMiH1u9+FT6bHUORPQM5+XHrbL6K2GP9evgQ/y8WAeHNRYm9eoA6aO
6R+D68CU8ZsuGrUhiyt84snr37ExzDvI/NWkXnggLFud29Qo2IcLdj6R1PpiMovsFjEoyjgb7cqj
V6SvVlWgro3icU9rFwc/wHNSnUETxuPQrBwvHy9o0/Eu+fWDwCHx52VIi5EzAw4y5/M4+NOxgb0a
9UDWy+uYJDcEuzoLbPG5NxMaK7dTKGOIzyEXgFY42nAUE8+u2aqTIssuQzHY7GNNerRI0vwgk7wZ
FmRGJNmSEM+kwFlQbloSMVmuhqe/TIOe37H9ty/mYPfvXeLZ2gp9V+ERyurDVyFtOD/vy9ZZF57O
qISQWTp5uZVD/wQ2xfQ4UEW38yNtXE1KAIuyi7txqDA0w1Gf8qVmgkuQLoxKFtawajq9e5O0xE88
XzF5mUh4oN83W5tVuyMldz5yzvcVIkP70IzZjhZfP61GM1HrwJoeDEGMnFWhYOfzxAWGJRYE7UMe
1tSE9eAixXxFwFis6r7PDpWRwjMN8klbuJaCUyVhBp6bY2gHS5wp8T3vgeS+0dI5lFsMFs2opEgf
COUKFH0+6Ua7mHPLiASC3WDRxCLGaeUZ1wCf5gNOPVYHwIC8qprCXdUYUKOFFaN+accYsUDTZWx5
edXwRTXDzFoMWzgqC7TkGLR9t7HtVY5A4TaK2mYfQgu3F8pIrZfYCpMJGqUrsjOtbefjTzCdojYh
jFMxtXgpSB6Nlq0skCSxs89JlLQnI2cgMpAHwYc6VVVnmj3F1dKh6n80KpX4PE+dOqUljQSc7el4
XXO23IGhgCDfENT6YbqZv/c7pa1puWTM3YGloAyv1bBGPIHDBYVDvHShwqC80XgKE8kpczFGjNIQ
NWgLB1f7Ckxc/oH055puap4gBbWrcAHVkHjCISsuPK+Ir8zCI1vcBI25aIJJnT4X0j/zkb+Yjxi8
RHh5/OeB8P7tOf5BSf37T3wrbA1U0TYTMupXRMSUsX90ymiTUb7SpKI9RGHz53TERmJNjYM802XX
sllhf5S1NulGAQprytp5P6Ng/jt9MnpuP+2O89+g87Fm/b1tYGj78T2ZGaFEYxa6F04MmyjCPibP
cIZMJuliBj6siBdVkVnlYaQdmN+oRDjBi2F67zFCpBuSeSxnaVT4X11jfMg8LTlD/k1CdY77KVwI
9P5zznYTkCBNTm57reVmRAs9GgZ5p5cy1BZln+RWcZYFSK77HnfMhWfGZIvA7vI3BACU+yKc2Pzw
yiwBXxDXV+T2anYMb+KE1/86DbpTRue9JjFyCI+5JeizdWa7ndxeHsygHt6UwUymaP03O2j0J1h8
3lYn8/hLXWT60ibEfe9azbNVpyzN0Y8n5grMLs8AsI07XVT2hhulXZSUnyP+r34TA06rw2XNIKUn
UU90RtGTdZoT6keCZXqpxbH50E/j0e5IgsQHj14SeM711MDDaTtZEgatP8AqDe5Gh8S0sWQSIczg
YRx9d93r5JBZfXGi3pU7u6vNCwjGVHq+BYwwRYxe9NWwd9w4OQ+0/DloJawdQUqEg67zTBaItfJK
61+azAv3U+hYm6w08vd5srtWqW+8zwdXydZTV7vATN67joiAYEjGR8fwMR1FScpUl9HvEg6U/8U0
OzJHPHIgCbp8KJLiQWr8alCWiubd0D+FLVopDtoVscaJt3TEbGJEwNajei16+CRWEmB+JEKN8B3C
WffzE3kn+8bd+EaI1yzsckb+Zid5CYPP4NP3Hi6cvre2OqXmtBL5zPpwMyO6tjMju5qmRoEEivVl
rGwJBRD/3wIRncNvsap14Hn21k5zjssFZJMbJG750SnEdIwn1zoH4UGYeRwOVwPppJuyacZXkAR5
uaCaapddppEQ0DSkMUaDbWwLDG5H+HPJbnTK5tgyzWGDdofoLTZzbQlGwtnFRku/EwuTd2ZQ4ZJl
03r6xVCSQuDWAW7AujT1ko5lD5PMb7p7piLdsJDWZG4yK5PTckQDvDKjuN/0sUmukVYQXF8VZnAG
/nFMF62wAaP1lDGbgKieRPKhMAqLA760BrqXB4+zR5j1UXWqWvt+HqCFosVbO9qbqxydt2icIlbD
Uc60UMPlPCrKZUtYYuOlevBAwhXMr9o7E2GZXBWYJzZ55OgvPVqzjZkY7itxDopDYtHzwupjdzsP
gRa10Q6PQWVbdItCD482TjowDkFEiO0wnVVAANul74ORItlpEKtihh5PnamuPAdRnZJAxV13LFft
aJn7Brvmda47SCHzobt3CMA4McaLgQKGvAy9IErONGFBbyPcp1j6AZfkVtDDqJMCssi8QS4UMM81
gnAy1Fuso8ngq7t+lMh6qck2sUMEKPnx3JLWDs9jv6yvXFeujNCvb+kEudcgH3d1aanLodOHZTV6
B6djWZOibY77JCwgaA0unJjC1NbGYDQI3YU/3eBZFudF09MQMmX6JQEbSp8PlFg31MPen5I43JcI
lJlXSoaPoAWtUejncLfXelkNp8iW9XFKySBj89Qvmm7m4DllvCwL0qZ6ODygy7GrKmm8GYPjXghb
lnucnOa+aDrCmYymWI6lMOkchtEWMEa8ChNxqyGgCTmTW+2NCuLpvdAF6njNm3ZTCpcbN25BCxAT
HLWyGUOfd7KthwxmBdm0pbpU7VkSd+MdyHIgXXMGsss08FwfS21RVWxEQRQPqxC7zZNV6fFuEgOn
1DEnz8jGyErMi+M+8RJUO0ZD2ruBC20xDrG1nFy7+0hD0p5sNPHXDR7kpcD9zRlHf45UEa0Jcweb
Q+4M/PsGtLXgsP5EWdEe6yK/JgytO8QBflmrrrHozyN4Vc4xo6OvrnSDsI8GwPdcZoVqbUdujUO+
SgDjjf6qyfx+1Xmx/Y6FsF8P3viKeY9ijT0TVAKon2XtOtox1mxJLrozPIgRiattCHXt+gOsPKty
nzqykzZYQYhMAiy2p5M4npdxp7FhYRocnMT+kuU9mm8PGaQRAhdXYHOeB8KYVoz+70C1E5s1TOYO
jaQAJ0vS3k2SGMQF6wqHQJBfK93Yc3qgLqgtw11n+sQNLk0nWHlJfxpEFj2gAyDJqmPAM7llfJUi
fioXmoyGez1yiS+yiJom5Un47KBhsGPf1Oj16MfG06xrpbqrLkrahcz1/IzQvAxdT9fRlTCLQwgx
kSVB2RIYaKtVFO8DX7vOYG8jdqwr5j5WCLGtjHy0TC4sRr/N143VgQfywyMRdhlpLU3HSZwZUal0
Qj9FAXuDHvOmK6iHohYXgzmCIx6xTXPertm+h3B4jhNdbLVed89U33ivBuiClxryxoXT1KfGKpwb
5ePAmmzkqAFAc1ASeDKIZ9v6ndetpeP1d00RdwfHLZ5TNcNjYUdhI2Xu3sOT33Uq91wYn1FzSMyw
W9tJZF83UVldwbwF+8ebq1+k6cmIwBRoRI4dA97KNI+MsH8wkoSwBdU7x0Ik6cFMnE1lpeQYE2iY
ufb9SDgtGQdFvk5KK1x4CGNvYVyJbdf68lL45HnB+7U2ugzf/SxiC4zieOs3SHAH+KO7psrVMSYA
8gzffvTYB82cRQziWahckpXoqA9H5rdxUZa4JFLvhpQEcnuNrF3y+aaFm1rnPbsqSEDjS4h1dIGE
Ob6krXfMB/pvJNQep9Cw73IJ4kqmGLIRrfTbpEZZnoxZ+KXupnFrj0n9ZdRQjvwfe2eyHLmRZutX
abvrhgyOGW12N4GYgwySwSHJ3MAoMhPz6Bj96fsDpS5lptSpq7uuRakWEhnBCMDh/p9zvhP5vb+h
J3Y4uGPab3O6t0bBukJvltiSjVtlDF8549DT1NvzusXzsnKprz36Pmm1DLrX1J3cCjI3QeViOFt5
FQWxp1cBQkT+mIK0umdTlQEk9XjU24IDUTJmXnpTVZ3Y+W5Un2m72hbO0hLEOPF6NAErl5Ot7eLU
KrZ6bERXLiexDbXt/T4KU4BQJOqd28amBCy2crGFoNmu5xQSFjyRzyQ60qBymTruxlGom3p00yCz
W3Gs6Hnd2t44vfYeBXEr2VDDG2akaUFqYKShBrmx1nalpreS8MVnB7OJzjb3tYj8cM0b+Vr0RbNN
C1hNwVxq7WGWukflX4aLX7VYiNwmA8YqQI5c15NB5XSGQ3wcCoYR9A68U7tsrK1SjTzSHLqObF+f
LrC2btj3BpRQQccwHLXVw5on6BiKo2IdCHgI12sA4vo+NDX9KylKe9URBFr1HbwGsoYgshMOy2w9
2o3MszvbVaRgJKXxtFFKPWhKIz3ofNWfF8bAnlN9uHHLviY0PUvms7KXQUQl+roZc6iZjRu6z02s
L4mc3rVXidLvXLgiBj3b9EqLsRNvhNlzLEZouySE8sAk0wCzV+WluPemsE/DdTjQ3f2Gu2pwrFVR
5n7xQANCBoY2tL0kO3WT51cP4zzwqVXdO1haJmwlO+VV2jpCIU3nwh2Cckztte3j5cTTGuGn7MK0
A2AwT19qhyHD6PMO2SPYz/xM9VmLRrgZBkRPkLwwd8TgTWtdesmxH7zmuqn5ryvpVC8md56Zze2W
V9SuM2oP130EECxxqeGjUW8qmaPp4rpKJu9AJkZxB2N6OLu98wDEu141re28W3ktqefA1XkK6YDc
2MpvL+0SWkkdzF4aVtQ7fcS95JhwGDDwjP3eyjuUbYY+a3Z9Bj2obGFwRS4zpyTbO21ubdzcNiAf
S8xeOkoYreukSBkbrm1nJlEE3A9IbVZXj1MyWJ8IRhFukkldUC8mNDg3ep4FOp/chUENMlnezS+j
Hd6ApudjpU9hup9GP1oPKbXmQdcr4EB1ZARpR3KNunAoBxL3H42qUc0UnacwWbap6Q+pZHi2kjXZ
16lI04fIy7sXStMczkzgLuZSRfeFreSWNGFzjd0s3WEV4PRlA8g5ayGAAPrLJ4aTmEMPIDKae2jr
erfG5JCCq/Bt6q7b8tJFPj2FdOI+tXGLKlZ7zXNZRU8hw7UrizxTQo0j0RnTWFTb0oc40Q/6yfWL
+n4AAVCu6VEt3WvSu9ZdGTevrmqhsdZqwlehxboKAITw2E9UBAhOz0PnBgJ8/ikFkvjopWO4Q4Mh
IzL3wthxFOoes7Yf3wd45EFtWNFJFlG95h2V27RNuQmZ74Pcdzp7XnH0YK+z8KjWYWyPvyp2fez4
NXI5bTVhOnY9jHclxZKXNvLZieGta1ZDSj5KAjzfGPSoHsbMSg6xUumVDbniUACHPedgxVculuu1
o2u/5l6lHkmNhPaKYAF/nDmzaOh2NkM/QT7nyh/1QKWuutHmSq3zvg53nTHkF5r6cDEqritG6bTq
NfDaQ4Na8pqdLzqMX+3LNBRByrEMb3a5bGSF3V7ZJpvrpAQVzgoGEn5uRheAe5IWzXPVkV27EVkq
TeI7Doexhtwl2MaK8Sh8XEfq44qRiHpfiMbjrYCStHfAUfILB23+1JVTPT2oUUt5vmodB97uttcl
8sWm712yR4Ss2mk88ZG0INurDwc0NMzFDv2fhTXI2AJte1bRtKOkr3mgqnZ6+mb88xea7Yez51vt
wcN7BPaFhgmGK8JejBHfCj+44kc4fWI8k8uw15pvYKakO9AFT6ThPwqjz0Zh7obUOJqZvcX3vbVj
AWIeE1CPZlaRvR20na/SNeGZ3c/f3OJT+NN7Q8+hSc0F0WZY37+3QgyUm4fGeK7r9uzW7BWp2xr+
Tnn8ixcRZI9doM2+7v74AeDvmzj0DuM5MfCA8j9Hy7elW/0mUP17JPk3I0lcZQtZ9n8fSX5K5FtV
yqT81m/z+0/9Ppb0HOw26JI45JAmv8f0Gb94dOxhxYMA8dGi8i+/jeX+gqq5hMf5N4ZL5uqPwaTx
C2qxi+WGLZy+lPX9k8Hkcov8cZkClmC0aZvE1JeqFvGBs/j2FqKhPc56O3ZOflThBigEKqMo272a
50wFXSvt128+oL+4af/qBV3MPYREOP87H73t34i1GX91bdSFfTIxpa9ZEpOd8nuKRXKv2bP5Ef/o
FvntD3S5B3UoFvQFfojH37weVd8MRcEhsiWOnVdy0wC001Q8SHv4u1v+B+vS8lnyVS8aNFhGFxfJ
97d8GwMe7TNhnbJitF8TN233NpiteuUYkTh3SvlPbgbAuyX5fPn5p/r9avPxV3Il2VwNnk4TKkmm
71bCsUFp0ukpO0kjtQ6lV+NU1+wSu/kQlUXw8xcTi5L3w0XDFQgCGtsyvpgf6csT1qOCAgrrNFYO
L+QCAxtWY6ojmAydy0izNNM6PhbTJNFt2niQz5aocgpW84RKO6P0r37+jv785zu4AOgoWpDVrvVj
X2MqYgabUWidvNHiz/WppdrpWsY//v9eC0HBBnFtMX+3fhjkR/QO5zFtLCeT6M25tzT57lKse+lT
o375+Z+1XDDff860Lll48RAPuLRs4/tvNenqVnOq3joNYfxVGoCBeqPQ/ubb/KvPjkUIcgsvtvh4
v38RMBSWi6/dOuFCqE4pQQsMpxTvBEJlqGQ//4vE916N5UJ1dBOYpeGQR1nMyd+/GgkOMSg2bSfM
61mxNgdek2ZZnEA5M4cXr8nsV8oZuEkTH+Jv3JkH3DXm4W/exp+vYAetiBnBcqvi6fvhbUDVxKKA
Hn+avG7ZHZRCIxPne1e1JrlCG78oNllmsCMDCIA17+PmtWuKOVhB2v3P381ffQNLjpFwD9804JLv
PxPKMJ0JviU3L5H6C4IVAy1y/Serbv3NP38p9nqejXFcmMaPV9RUkwNoARicEpuP1/cjblmyaiz1
KLrVbxD+t+m/oi/V3y71LN+Whbbm+vRt8nJ/unzruKuo7am1YzjrqVppWlu/oMHXL2r0plv80KwO
P//zftwR8pKux7ORRzDXmWX+uCGqM0X3J0yYox4S+CCOR/OMJLx9cUZtuiQy5Hs1bVwisZcaDzSL
+pti6qqTq5X1uPYSh5aYhsffxwrSWRkH8lkh4GOR05RYJwJl+udvGZc8X+8fd7nNg59wFrQmx1+M
/Dwav//6iRSmuMpN6yhznemKiqEnJI62jYTMengfxCCjgALWtgqDKq1nZ7Nshe/aVsMQR/8l7zEs
Qr7I0I66d2UWHN0Z7mPXjBX3ldForLw6ktvAsGdE5ReRb702sTfhN4L1SZ1m995SsIYjkJ9by9Qw
D6ORNi/d4FYnL7JoIUv5AFdzls63Ee2M7Yawgv/U0ecOm4ShoNgLyfhsJV2aR9aFHztZANspBEvQ
J6azI4jJa3h80h9Fa02DC3NlDRY7dsJb4izjiiukZuj7MlNNAUE/VL5zHGuzOskuIu5KcWwZHzNa
Kd6zNG9e3Lo06iNg7PmCgxWLptHB0l2mM8lnMft8ZQhUDni/EZr9U4Pn4KXsMuc1ozNOBVZq2K8z
LY/vzKaWJ/Qw2K9kVI23WoXGfgBYcOHwCGBtdGlVZGBJYop8v70afZsnjJiFeNDMhpt0otUCxoeG
yGDxiYZJ+ERWPdmFpinfW9l5a60C4gu6g8+Hgat7kTJST8ZA01ftW3xP5DN9UlCtfM9w9hjYPTp/
o2TI0dbDx/fU1zP/lYY4e/BDQqmrIp2hAnd8bhZHsmUWyhMVqqm3raUDCmIu4jbdR3AZ6Ph0Xa5s
K3YsJLpyVi5MADYmWupicG0wVOupwcSLOrlpA1VIo2Cd8pYzp2Wumgzm4KvrZHyaDPPqLhgqb0Yb
00PXgXvAeqkNJOl20hogPRiU8DQBPfdZsWE+LN+dKub+q2gQjTaF8sQ51oqcr9JGIQZF6DXj2p0B
KcBoDdECRGlyLQ+p5j8RGeHXeh1m0kkjflyLxTfWdW42beec5zLGUvoFA1rT1bWCvBgtZb72K/Ba
+9VZ2tywzbVUAdizaO8BAxp7RajfRfdzrM8lPMcHTyXzNS15+bqRU0U8S8uFtxWJ3h4B7w2HKJ95
GZlP9PyV8FCZWRFqy3O1BPKw32Ur107ns6d7+qmw4orCAWZW1MdJM2BWajGOVPNDRmqSHAQdN0cE
Bcx7XJPAzXRZ3nW1hHQC5Kz4Utlt99WzVHWwDRfMoQOCLJinlNQ2ieV6XKzvMG71Grhoh839mfFC
K7fSnp23xTy7ll1ZXlVSb/FVmZ47rvy+TtYircrdUPXV2ac+jGZEJePPkYmWyHwPdKuDtNiUc3gS
c+c2DMVH56VOSGmC+1CfHXw4RxOz2YyKZKnPJRPsjW0b2FeBmrZrL7QXFWcsPyOlud26HCAfZnrr
4lqedRApUyOprGkLbdOwB1wqzootvJJuWZgo86FW4NJnUjuUWVMf0pb+ntnu5y9hVI0beI3a3exX
xXOSDVZAKrlj8JEQIm+WAX3WvrodrXleorR1yCgr6IdWbIu64hfhILCmWGf5pwUXeClxN6ghMFIq
ahQan2AEgyHXi2h8ltPiLRe+tzdMXBjrMhlGfNQhL2TlTJitHiHGqwAv5p2M16qatQ1A3/6xzpwG
FlUptz0DnqCM9bfcldUzQyQDYJSYtlLDjo3Spe/8sCvueCoBrIPRFF85VkNkPdL5Rt3ISK8q6p5v
9a4nwig7LmrNYUf2OoedOGtGyi2Bp9KeNlXdGenJmUI22ChrXROw2nbvUauzIFVLqeysLwlVvRv8
J1zHlAR6/WTrmywhBPoh9kFsRnRTgWGD/USUoJB1arTgwwkOd5LnsdfbIZ0HS+9rBViE3yamWu6y
pGMJYjVe6ocqVtuJcxTCPVs4Z1ACounSPtvHNjaKiZLGvQ3F7KWuuWwZ/DNzYpxf5i9G1UTs52IE
eWFWRsU9H0vqhew09uqvc01ZsSTiHhJM7OSmTK3xC43ADZH4TLM/EUz1D8gmcp8zuiU9O0VJz0w6
jX+VQ/eakuLY2IhLMAAwG8rnXFEldk9ZZGXuPUAq54Gu0MDJk2wTY4vZI4WA6sZI+6j8iEktBZLj
4wAq5+JE9VcjV88TeJCbrDO6PesqZVB4XJCv+tp4jyAYvqskGe8jRLD6ljs+3TR46Og7iagMXQ0x
XBSkPukeaRejkHca87oIpMM6HmS9jMDB+JN+sjBEX2NwNy8OxW2kmousF8RmwyQN2Oz4T1o5oC5N
osvxLLfWDYba/KaBVXMpErwlLQLCGwCZfFMBJf618p3hRGWiMlZ2aNBgLT0zCbK4hTPcq9FfFQ0I
HUk1CD1znnWcx+HXsNbG+7GLsjvR9/o1HZP252x00DnaPMa7npaCOrfZjM6+NSfX7USxKRXmvrOK
h0i+otjXp4KemU2ZgH4nZaSRm6Ovvd0Jlrwtil4/rCccROEqsUJ32sZ5iZEpq+v9gPp/T09weKXP
2Pu6mPJ1f4jGlz4ntLfRpbSS45RQoRzAe9Zw9YUj6QRn0sca5FIv95xytStmqtWjDrrMD7SsxxNj
4HxEeOTiOY884b8yjZPXfV0PO8BG86lMZZGvsY+EclUJjhcxi9sus0LBzJWdhRZg5x/uImMAQ8Xo
FWiRZMl7yabOXLVzbl9NicEyauowaYKmHogJGUXbh0FeVsZ1587KXs1QPjxEAhwyGavvl8pw8GP7
WgO7rI6sg2VhQjYX86js3eQiC9E89mKWT15O19tAsIdhMURXcLOECwnv0ZPI9Bim3AjEToQKy3DR
8Rzqlgh2qGHvoqtoYmetOKeUucIBbVdhcmPo7vSotyMBwqRDbkjMxtx6mtm6q7IuKcOWro39wkhI
0Pdcu19DhI1PtWd2b2gU7vvowPTZ6hSxwDHKhU0TSZW7NAt6ZvWV2swmWbcxLZJ7t6u/2vEU3cq0
IGKsCMJSVDJh0qkqmvyokW/mleW21MzydL7RKEDbGLoTdmtCVf4R1Pg0YXSqGGJjvOy8U9YDn9cs
d3iOnbnqCWWr9Ab2MCI9akJ+w8w+hwJtTNpdrJl8azkDJGtfYIyY+qcpbnDL/naC/fcs9G9moTz/
BJ7G/30Wev4y/sfxSyu/zN8OQ3//sd+HoaA5qR3hvMNxF3wtp55/eTRd+xd8luxNuBoXTAX/5vcw
M05M6CguCFqbQR2j0D9moSbZQ34dIoBv6BaFI/8ozGyaP5g0maGTb7Q9nvcekx3xo0nTIOhPaYXN
+Y+0nhmULaTHmcFodorDwT4hhjfDfWTD8qt0rDoHoBXdXVxrQ0EUVlBf2rZDXqxiPJaBi+UEvx35
GKPmABcxnkru/EHqO8qjORf5TRoo3AvniAS1CZMxDB8mo7SfnXJ4zQUWan7Vw0CdBrVBBHMkzDyM
05iWyhqvdeXkLF6c8xGxlgxaD24I+wumwwtiKvC8utOf/UwAY8DsbFzKEn+1bCELfmQunJofHB2U
JJKg07mYwAgKTYhLqDBbFVLzGTi1eL95eE7jaqBikgc3uIyVRffgqzlArEM0X2JYEjje8kFlio6L
1o1/5ftnqqAtzvFRDO3BJvVINZcw0OjToj+oLLUC1+z5QWmP7BGNssYJSuyj8D8NqeJ5Xy5hI7fo
1LVT4922jQUMqE9q342yPQwaNnUlvHFkcSbZJBMgf2NSmT3dVn5rE8XmlIc6TFyzTb2+WBt1pL30
PYk8ym8h2zi9Ka5aXCD6brQFOYsM+t96iHrx3H5EVDLYh+wtqCq98epc+6rikW4NKIzHLJ4w0hMx
Pde25+0+3h+JlPbAlb1U6vLPg5F3fBkl/QMAT92SflLgg7u+Z52uvJpQdMWHLL0ZAUoNWOvdLjGu
Ik/0Dufhjj31FRGaON6HucjU3pFda2KncxlomkjqoCLAIa1KjSSXsqrDgP2LA1H6EeCLjOdaY1a6
FfXs6TsuFbXvu4JrwauzIzhPibS7FNlQt5Bslv6g+4oShadWM/P7uG7npW5EXnml6VMoMnjb2DRa
Z92goB9Lu49OcMTjT+m8AE/pDccjyJftOSmO+6yzGQBX/JEfNFhbGbLc2SgBK0pFAa84Po3WU1qr
F1WO886zKPLMc8P8OjomtPwQ723FvlBN0I2MNAGIkuoddepg0FHx+5xCdxraARZaULBIwA4tucMN
+xZ5CQuSXoka8XcstW6q06mMcYqErrdo9Hai88WWzYz5lPeUwhUehcOrzIk5IE5dUni7TOjyvqus
Z7vL+6vC1j8xlpkh/g3NGNMeQNJ3M2T5dRGFquP84zjbZCmqs1wq6/qlvC766LEj/djeAE2qbunF
LO7kUng3znNxi0FNHPuo9FEoKcYreKbvlet0G8O31DG2Ghr0MmM0gzG3zceJTRTGy9mDGUvocjUu
plxrqeIrDY4oAWjSbEuX0rRZagByos4U+PUjVX5NbbLRWer9Jg9sf7lU/nVL+d8QD0wDdFfSCRh9
9AN6dK5d5T6BtvWIJ/aZuWxyHS6lgnObppRcVYeWwcNaLdWDJdIRxsyPRsI5XdoJdX7mFVMpN71G
jLrcR0uVYeMvrYbjIEANxARUgCSUCu81yEa1VCEOZt0elV5XT5oD8t5oXJ1N0KxRxdpGta5tGFFA
yhryzgKaXMqN2Zc2VbUsFAKu7AiKdClmHPHj3MWTIozI32/SGATx6lAXlSvXmOfaI0h8DD6z0ysI
V17WMfuwCWfrTd8DfHArEQB1bdngGvGD40b4D6YcQ57RFulpAHkwB0OLX5rhiIMrxeEAiM467WId
B9k4F6+V0hsI/bNxqMLGPQOy0R6yDJF7heFOLcbhFCt9mXc4QD3V3rZelh0/2J801qs7wxlYlSQb
wpePlaXJuvCrzxT4SOJGrjG3kIv5uItqh0Vrwlf/1I4kZui8ZlkdsGqyasw8YdrKAdSK14nCH45t
3A6jcRE2kNEKktG0Lg3JO8mpj74e9XGoV/Go+eWZp/18liQ+53W1QKglBOnrlpq9fxex/r/Vu1ls
IX62XTqU78lriXj62687vP/f/4PUs/zM/wjH1i8ugiKBLyIo1rdbJc9DHEbOBLfyISh/v1dybYgw
OvF6nAdoR//SjU33l0VbWH4MLsxHn8A/AL9Y1o9ja/QDQF+gaWz6/7w/SSi9IeNExZN2CFmx12aT
5692Sg6aga4OdCVWWBhXs5wZF/VEzoIsIrHsxG1xTY21NQUCdAyY5GR4d0l13KhwKj/7egoIKfIZ
4q74qWI90bKxLUpVfi5sjmkgGI2bNuFAQgq6Na+5LUhTZ2mBIxKelLNLHO/ebbP80k79cKMPr0XV
gmiQcfbUDXr7wsNh0AI15GQ9M72eXomSFBPd8dqMQGFGdBxOPnacldnRP7WpnSb7NdYyDk1mW0Cg
nWkX38CCSA4ZPncG77nfX+N8g1vV66HCqtiiUWzyCpxpAD0BAkvqpeauYeRFqoOGySszdQePJc9N
3JVW5vBZMi2r3mpwFy8V+fFzL2c96M1cnkCajW/YY8sXwrAcu+CGzSe8ms3dXKfRKyY0dzV7gMUF
T/k1e1cvaEgunpU9VbeYgyo6yjwoZgyER3dHU2Z29sxiumPFhBc+U0AiqwNht54QCjSaoexJ+Vvz
bjQS91Y06Obweoq3iUMfcKnCu3VsgY0PtNu9ORMmBasuN6TYzX2oapGzI1laXDvGrCmy2cmbRjBp
SormOKg8zlZ6ZJPWo1zIvfL0wiiDVpvzJ7Oo+/veyogV9YLJSc9p+Tlxs/C50/CT1iNdqGXpa1ej
MkhnUAK+qiilCsaJUnEVif5Tns11E9h+0V6NYduccGYOdPlg7MFOuVRJyRxL7mCV+aZu/DKFTOTj
LeXAM1zn2tQumJw+e20QUzaRnKhsB1GME8pIR/mZojRKW8YQJYseJDO6LT2/FHtdRsCJLS+Jjhim
xa2vbF4OwkR7L2pSL30TWydhpIO+opY73mtmFyEmVfXa6IZmD6BzuERxkQdOkU4vWskzC263/4UI
g9tuHR3jOnuh0Us2Y9P4l8XHMOIljyqatiLTuY2thKP/4IUUAfhSZW8WO3V/IdoTpdWBL/uANYgV
kdDki8weRyHjW3dK5bUUc3x0W2PwN4I+NKpoSov8BKU/a67V6sEzKZmN2o4Tgdbw70UVWdcgK/tq
aSuuzykGo4Q9ScEt/jyVIl36wSJMLnw+NFbp9dGn2on/q0oRdd1q8oc5dQgRMO7Kr0qdPAM4Bwk9
Y1+MTALDQTEJZhBlzsfYjtN9Mzq3wkuzNX1SKqDYjbwP6Ib7iSD0sJG0IbyEIWZnkYdM792erFmQ
1UZFfkPa931v99RdJXTmLry4IC4T/WxRcHjVEeTaWU1qr2Qlc0bXyBJ+CCjKY5MRtNwwl1Cyq1kl
xOMep3A0iyun7/T01k3ojvfXVq16naZ5ORZtTqNjaUNqa7T92LdPVk5HopZ57JWm1hwPZjsc8V44
1xUGsF3RUf2WT7na1X0x3zWVZ8ATyRtqC+yIyIrM78bWJJAzUk9sZWmyDelR2QDBRyN3mNqFTL0F
+yd6AFZ90S3Yh+RqSI8YL/lNptYwuQmbjZ8YLw4mx5Wdasc0NVY9HYUrBDIg8Q41KYzkraeYDOUh
JJMWCD6WLUUZ8ibRrRc0g2g9KgZ51Tho16kSIe5uluq5Zz8suhr3aciXPCNrMWRUfIZhp5/SxOjm
QPiZvtVl/DiZMeUpafXkubN7KLz6jc6ifMPA7KKjZq1DSC+R2d44Y5redk35jGESu+18Aiitbwu9
uh8Sk2bCye2CUZ+JaozZwBGRLcyKsIy3d2OREWkpqZweZOOuVEyvIZmcY2vKEzVu0Xb2vWFncEhY
CwkXG6KWq69d6IpHehethD+PMwimVHkNldvaOmwtkV2sk8O3faVHLVNvrS8vOsV+u2W+uBAsuJow
bZ7nNkxDrh/EVOpq6rtmnv0L1k0MpEQ78rtMm8Ybx2/fsRvpxyyJxEkVfrPRJHbMoLYnsayzDTBb
j8vvwUWxWeMdQ4qYbGPDxKyAoxXN53xCIpkH0T4qWskDzSZ9YfjJnd1qSGxmRmhmGOS5aDNYXgWN
h0Mehne2wbyLHGNK744+A9YdTn6o0xlsmPFrPoWvsdSbO6N2x1tj8qdTAons4iR+ed+PVRF0pnOU
RAqDCTMLgpj+yZZxs4JHS5I0pQ0aYQpIeea+jROtqxwg3ED107yFVORv+9HNvzoyLM9ErmWvANQg
0ZD+6qV1Zo1hTNslLl5oQMh0QlMI0FDefjLdyqQGw2CeO8n4zcpz7i1CW1RCZP2FizCn9kvPb1N7
MdaWjrtJsHSRS9VvXUtaa0QR0CrKNG9zz/TXWj/XNxwWPttD65Br0rL7ws+Yhneu8YkTXrOVI20X
XBkxRy42BU5Azrik2dFoyYCjVQtUthN9Qv7RluO8L71kOjgdz0hsEs4BldAR64+d379nin8zUxRg
l346UzxU4w875I8f+H2H7Ou/CPwyi0Pq2+2x71CMjMsDBDdWOOODl/Y/o0RzaT8Wnovh0l92x39s
j+n/MRlMLQ6+D2Ii1pF/sj02/e9dHSAWKczCzrEwMQzXNIm2f2uspK6uG0o38Y56U0wnLZVQpmmZ
uEymnb0X5aAOI6WycEZzO4pYU8PsbJpF+5KmDsS/0JXarYhcPVoQ38OtZXbhU6a4vU8NI/63uCM5
TPMqA6kgLFn/g4aQ6bYH+boJaaR9mu1uvOtbpgHoFRz3j3Hq5e/DMNtXQ9N7T/FUgXRSeUtsvGM0
N+OdJzrS8eSKfZzuRLLyTRqbDWHg0rcRrgvTeceDmH8pdRdxPFfn1J+GT13SWBfY+L1a90Mdfu1M
VdxE2nCdEVEqVzP8pxcVms0raNXh0xQ1RWDMMv6qmVTErvzIbppVO7m3NYFd9vuzKbnTowlRvxXI
2JB3vrqFpt1VZUr2yR2K6DxoBoRaqyZUFkkPbQpmkXUFSy1LSW0r4aNXE49SEB/3uRPKjY1/7oXS
m2gKTI9pj8Tdh9xXOPn9LOL4hh3DwUYmj/bJmEe7SPneEaPcsNOrqTbXqiic+yKme3anyjhnzz3H
Bo0p9CNDYMc7RlTeqvz3Wejkz2FxuaSl86E/8RzoAiPMGsYRGeUXzI3UyqgqKlGbyT+1MDd4UPMo
W+l+7Z0tNuw8+Ae3vwxusbhh42qfabrkCBJ6XeAnoDMCSzn1PdDz7ojpSkO2QfyoPnQQbZFExIc6
4i1CSfKhmUQ28km+CCnOh6YiPvQV9Bq0lnCRXYApoMBEBWJMvsgyxCrbgCpBtBoGH2TgPhQcQEnd
kdkpuo6zSDweWo/8UH30DwVIW8SgkX4Na2WOCiY73S7dG4Nhh5YWol1PYc+EBnRVs4HKlJqMK5zh
tWYUf+uM7bCuFiXK/xCl0kWfEpXPqWtKxHijOhmlT42ehdNwpzQvqXJSx7BFdq4Ykgu19/Et8e1Z
5O98u+BgqEtqEz5bkC9kqK6AI81VcoaXXoTnSBLvLURFHMPqBkI4IyiiWRiPkcdrhLJZp7m6tyTq
+VgSOgg6Qb/2PixFvdWqsGDinDqUUFEsOWMQ28qCCmINNFwApi2A2zeu3FIwJvfJXEsdybfpRLhN
Y9RgDaPlJgGMxazLLNZ5Jk4Gk8nrShcu9VjWBZf/nhmXfaVqK4R40lI3opfz3pkaPvelJZrouTWH
69JruQKtstHPGhV7zlrKHhRyG5IpTFV3RIwsNknKBsyc/PGqNxV5UHgFu8bu+460u2pwYjX9kQRf
cYHiatFiUzn2zklL2BG+vFMxN2ZWpV+VZz5CO1xh0M7esQ9a69RhTF0lqXzQeiM/Q/dxA1kCOk0m
W9zTYMSq5ZEv41xiQR112NISRmOMOkZeMBgkXIY+uyVU+IT9KQ8ixY2todGnXXShGTreFLBvgrAh
cZkmOp4rDqDgpJRDFDZzlk+7Gh/w0uFqG2b/4FaW2hi5Q3bZSI2LU9NhxPJE85DV2gey78XGgfBB
WZEl+2ubfeqmmVJSmeSiPpm5ZSE0UDdAxWa+muqYs1HfuQ8MWPpTPTr5xCIlWVPYprBWJnaoUU47
YfeJs0jd6Bl3b1JShqoG1saMeNa+AqC47zU/vRqF5k8cKSncDQ0FS7WkuZpZJnJQkjXngrL6nYvg
cMpa4xX05bwiIDxsJ2qNSSI2HULMoBMk4kO5GzlBb0IFKJsIa86nbZgpNyqbMAqyk5mHiGcOtDEu
TQcBmKXyKrFjeZNSd/M+6CDD6LCl9rUz9I3uQSLC9tvTa+MVz5xGvNu4i0DSRXz9zynED8PuCQBn
U3kjhj5Zz3mkP0BzyL/K2epeXBFZ9y6I8zuqt6LNTGJpm4NNuB5UR2mazqgaBJGGXcgzchbdOOnv
E8uETBBL89WUXNKm2YxU1zbltSdquZ80W9wgSWQBxpaeu2qc7yNRLEhcTSTnbvDZmXNYu5I2QRo9
ttNgSGVGVs9jycyjG7x86T6BLgUdoXe9VTZ4bhCx5q/NtMNUF3axOup5HW8L5kUEZvLwMSb3GYOv
s+Vntn94fhQi+pUxZHIvDRwkAI2mX4uuR4g3a/VgDqZBMj5F+s7zpItWWN8eCX8bV3TfjldqrGjh
yB095Xpr4ovt9OIebomxVdg21zOdCnPgzF38qW5qeWsqBxuqrJaOoWW154k+vcZ0nj+YsYU4ByVy
2pC1JjdoWOq/2TuT5biVLNv+yrOaIw19Y/bqDaJFBNtgK2kCoyQKfe9oHF9fC7w364nBSEYpxzXI
NFOmRCcAh8P9nL3XXibMyj0ysYPoZJtwPjc0Ib6otT1vbiVHmFT9IpUwK3w4Ck38bHIWKDi0lHbH
lyhV8fdOJbx4FGhdvu40QAxEZo35uqKt9tMVvb0OUrR9DTw3ZxEZJiecpiFBPoxktx3U/GEYoXjF
6RCumaTBjkeZrbqiyA7GXEqyCof+hlKtaruJ/5L1/u/++Nz+eKaSflZEvnqJi9d3JeS//sXfG2Qb
eDi8YPKacGq4NNzZ7v4THg4syVUd07OocrEh/q3d7vzDxKkEUJGNK24cwEf/ZIebBvGZLHx06DUP
2TwQ1T/YIzPEO90zoEZy2Pg5IJHAZ9r8cu92yODkDLAVk18Ga+mtLXnFHP3tbpxQoH8cYnbFzA19
auIaFfH3Q0AGzGD90jvGQkDyjbvA64i5gVv63zqHf2OU+bf4zWLERxd9UsQoTvGtVb6V46uwzgjb
z13Ikb/HiUuzKHuGQCTlqAewwvX0/fOr+FDPx0A7WwgJ+YXhpztHQ9hjpuOGdBt/MF3crwpcmZgm
W57XW5BV+Z/ZI+dOx2wNAJUPhh5Y19GTcUZrFBZIAF+WobWgmIqpHU/ROgurbPX5hX24dwyl6XPe
KxY864M5SG1JGdVHjQuL3PABsX29CJHDXqGTTP8SB/1Lx8OxfmS+KjxBHPogrDDi0T3E9a1KDKmN
XzRFd5mS3erbDdncwTiNRCGN+ZZPhPzTucGgOs0YA6ugpdOReT/9yBTSdIWKrC9T7iJeaMokjWsu
CPn7W/z0L6/v6FD79tSIDODNpStlw0t7P1RqKNVUVUrj5xLM3yIL8AwrtZvsUl0d+Sg29W0ltRGx
5xRddUinz9zfeVb8bpWY7y8gN5YtDuksTUezRoZmFalp2PpuDj/aLrhAux4eP58v80UcD2IAM3dn
uCmNNFpyv7/Oo1YKKTy98YWota0zRHjbQ8cIrjOd4JiJwC32r2zryiZvNp8PfWr+0E2z9Jm7PWea
vR/as8xRC3Wj8cltkuvKoJdCGU5SJVBUisVGSGUXT1Sw/nxYDYPMh4sGaGFyscivTGCuR3e2zRQ6
Sn2NY1Epmh+lY6sDaGAw0s7AqmMFtNRoT5CimXXB3kBEsBlbg0eQjNpWjv2wjaumeaL1bWh4+Ntk
1QjnoFugXVZRP0J0aZAQlgFxh4YY+40GMfk+VvVZ+0Iu5INMkTo4iZNctHbvoPWsvlE5ph/htjTT
tN7vEsSMHgiMheJp9ipVnOgKHpikJdOVCztucJY0XbKL1My5UN3J/qrknMMWkSUjcmQV+4KAX7mc
VKVFW25Rvg7zjomKRWJF1Hh32Xn59AhONFsBygS84NQ/bECP+yDOIT0oNakr5H5tTb29NFNdPI6F
NA9D0GlbpXMQ38K025k5m/Ws08wN0KMaAXylXbkqbgioLyN8v7G/M/AKbs3UFZfOBCW9nFwdvD2q
xauAPqpfJiy7YdlFhyDphx+eoFnQT0ilSNfllOUQhLpV4ul1KOzgS1RR6cVsk02P9mBbBrV77bVp
RiUDLGSKX0qNDH45Jpl4Aj4HZWy0hXnoe5UfNN9gy+ToKS0E+bkgadWWlk1SWyAuKZoQLBnPnJmA
fR01DYAWSxpKzrLLEuU6Cc1X0Som9BHR/Uym8dGc9FePOtHXUedwY3ZKTEgd531VcmxfNBEvUjGY
r5MoGw8FQj35Sc2KgXmJh2AFk3jqVH5ePvJ7JKOT7nPPap/ieeqjUHcucreLrqp8CHBvNdq2a4f5
QARDJSyMfuU1VQOnBblTSYgZNRWbFDUPEfgaEY+KzC4jQtTCleNPYEmXiT4RmFknYouiIvUTK+nv
Udh194LN/XICnMHEoLp/yEK60bAoCOVm7V2YStmtexpdN67H7VzUAIBI7K0QsLFtuhYDjLQdghHi
3DL8M4uRrkSw7JpAuzO7IDzIMFbvk6JLxwVtG+sGnHSyjcJQ3WpmE3wPqEpRutKV4FofPMxeaeQ4
yH60okPwFZg3YIn1lSSDekmtD+l21dSXteJodxpCs53tVfZtgAp221aRcetoeXg5mBaEjhphNUhb
uj9Wr/pdVNv6rm5QA3XdyOkMe0DwXdCjWXjVgA7HQDW/LWXk/jKT1P2lhAGKJ/oXFw311u8Roezr
sKtNmqaYkWlsCG8RlN58PwJOwyttGn9mpGsly7YfCT1H1YM5TJN+jirhMgtD80Glkr4OJMHTDGZp
W9cpmq01mMMXVw/6bwWBAQc1r1W/55hmY8IYAYMA4TIWOaLNH1pKKaoG/HPdoU18aQAiXhVd6N2A
4zUeMk+A12shd6zHGj3LoJMraKB/QXXduLdJ3BQvMrKGQyMhzI9JJK5HiGiX2ujIK4pD1kVaAVjX
atwtHGzs+0oaLgZQOdGYVKBMWypZEIua6h98XD0Qh2ZSCS6niZkiqCZsbRVTCyO6b1B/mTEmskWU
ldF9Tf74T2uyW1/rWYTADrZbpoZFZKNn0Y3HZSHKgSZsW8Xtig2lue5Us77IBpvGclTW0cOk55wW
0YXyM60gsleJ50A1c4ppz28bPuiQcvcylfWFlehymWEiIP/QLqCdWHni7UiKg55F/WrlmCHJDtBC
N8IeS86AobJtojSmvGVDm1m6SEo3HBBIUZZNs1MadZa11q7cBJQW1mhbgwbpduYte7DAKBtKNjg6
mrnbgk3Ad466gmWsTw8ZB3SwUYA2BavAN1gmE3Arx/Fp2/SvjkpuvR661gURzcV2KGMA5a6SVC9t
WmrfhVOAe868OPjVov97ki3NNY+4tv3bX9cL26IuawJ9GkMCGSbLGW4GNPM3b9LK3kXdtGYOv2kd
3JWp4SNcvA2JJwQJLQzjftlJ3SNKNhPq9zQV7TNM1XbVW1QQF2ZDms4bBb+Ydbd6G+p3ZjEGXxPs
Xk99nOfbN9a/ZU3BOkaxNbfMqO/UKjEDY5fu8W6/ENEkdq5jk/ITdoCTCG1X58878lTZ9NeeULl9
b0j3RvPiKzsd+ytNAbezkFo5+qXiSR3soWbsGjqasILcPt9TSQbpDORLdCtzDvMmVoFfWB0xEwBm
su+1sVW/iLafiNhueXTVzFm3KhfW9DAz5KeqY1gO88F+nIjS1ZoOaapTKw9VbCOrVUYevUvgHeYk
o9l1mRH99EjexYCZUAtvbOsioEJLNvmsVqux9PD2K+6Wg2izMyolfRq82NsWZEDczwzttTVnL7hC
FNtwFkeTP4HtwSPF+s2I+CZExhnuLUuvNRZRQGnEaKT5omFXWWNSmPZohlC7MqOXkBcojJlq8Zrw
Dd/prdo+tKk9PTGRwls7UsIbkXTefZHk5GnMItO4qQoS0Az7i+AsKlAo6eBrh4KteAs5bKsHyngL
qhoUuaL2rz3xyY+5UwXLSYhEW8057389p1SMhKipqKZH00DVa2LBRFZI5h+1k1vasnIPu7JbK9YY
fy261j14ZT9uFLWzno1Oms99o5jPiVXJa75U5KnWkbKSEO5WSmVGvkNm6tUUKs1dCW9uraPoWSM+
IjF0vuvCImWhbF33Rp9b7UVR8uFrkwtAftqiLqFlFzh8cIJp6mak/3vh1FGxLjyAfLkUBtKXHBZe
o5q8xI4n950us5vA1cKdlkdo19/mMi7N6eApJuQISg0XE83Pa6ct5rRSB48lJXP6wSSj3qh1ku9s
OdpfvCDotwICuEVLnI+hOpk8/qmergAKTFezjmgZDp4BmEymEUsgKnPsfd+bVJI5EZH3qgNCvXGa
aUKajMQY1Vgln9SxtCxIhrQlJkpeG0dLPeSqCMW71ElIEoyUTWfo6d7soIkkA6ZuzRmUddBU403t
tHy6nYgYRacuFWOOoHRSdJUN7jZXizz8NVm/8xqKz4vAbKurQUBKWwL9Lx+6ciw2HQsOe6DCaS80
Uxc3dYiYu+kIVQ+jbLqSg1bt68AeNoZOuAb6qUJ5aN/ihRBssWM26bxlPcuGGra8mgCUiLdsYwrN
bg+MbPYMbYVWZE9qx3TKsR3vDS/WvquhSWhHXrf0XQYw955LNMWIth0fDL4DGvhiHYNx2E/jMB2a
1MFfNphy7QrZ0MiAs7YwZF/Vixwn2EiDu2SlK1DCH1R75J1H5l1yIOUPDybkSsyYQdRfdgIjd8Bf
vU0MdHkIrOrAb5H2bGPVmEhzC4DQAtWYr+jGiUZS0zxSfUh3IGKgi/N7fUybdekmxXqqImXL2R5M
tGFJ/ZsspIsHoqjvqZ/Cq0pj5SIM+ltczc6Cfny0HBLl1a2Fs9HM4gsxLxryERlcchnpKlNLVk4r
bJsNeUDDusxCfYs/s18U7EvIBbaajm6a6uB1pHRfTQA6RSRv9SoucRnZ+Q+nUH60k3WDOdnY6OOQ
z/u2mvIlUgRyPB+GMpqWjauEPqsV1EhCHjQV4GEYcLzzUveLUtDcEcmsuyfrJlgRgUzD1mjESnUF
7lWrQvDnVFxvUVmIsTsdvxYV9quxAjRVRCG5LWGxtnEVk9pk9N0Wihg+3K63SM3TMrzVHQA2UKrl
fUX2FvT+UKX4nOvRRZTY1S1RqNUXJUwxC+sy/9oqVfej6h373tEac1xlCPt3XS8n4JheShxB1PlK
BIBuBZTLvDXdZrpNQru5r2g6rPu8c2Agjw3Ozcm21xSLaSE3MDEz9HKbvk6pxkFy2YeJJkHtC8Jz
mim/gA9m+FOaWV6zGsoQwf4Gd2maXrTFd7b32lcit9wrzUMvtWx0YMJ9nSCo0MtuuA0mWe6EjLxt
ouDyFcQwY5cDj7tIPSUKqTPzFFdjYH03UcIPy56+4o2pieRQWKLcdLFsvtoN+6vFSFjqNZJHQQxp
5OxhshXPgXTUYFHTBX9S5y+kreVk/kVu5I9F0V1EsWteRXkrngtBmBTthWFPz72/gM6Z/hBmQoZO
BNdhUXYiuO2dKv+Zt3RwoTGbL1hcS51XpHL2Wqqbl43gBG4rHLAR5xQmZ93W7NZSEeajUTgwQwKM
r7N+LLouFfma9o77RS+dYg200sUDlE0zvTxZJn2Oq5qgbz6FhOd0iw7d0MqWDStZkiV+UvXZosL5
xOPla7uXnCpWZWRMi0FzV2FbTas2zh+ULEaBJyhoscovqNkSuuhJDsVa9YwryFildkb1QjUdEhAt
dsZb/KH5Q5nm5aWYMn3XNAFbKbI3ZBASFJhWbgfDrx2U3Oe4ZCuvEj8EnEUaaZhT3CehoJvk3Olu
OcUM2Czj4DEzFHHJRzG7ZauYvIw4ex+TOq2/VF01OttKsaS2iIM6TvGizyIehHewSRVRHAiWHIpl
C9HxG8AK9MJdMyT7Xu9ecW0Mi47K7uXoucWFwc72R1Eh1pFII1DBp9dT2WeQDw0l24oUSMPAo7ok
vYeOjldX4ppCYHiNi8ReJGaWtIC6rfqqCe1g2Ta0CXn/f9KOo6vKNw3dpINhyAgEGNWy7W5TlSKD
GWbR09jg51elo621Ig8OLR7o75TBvplJO3wz5Xg/oYQ2N44N1pmAdW2b1BMre6UYxLx22T35nYNY
RlHd3Fkq3KRlYLcg0Tt1M/VkrlvMeF9xS3MbRbZzqafoMHGsd84uQrbkI+ELv1sSUiFQ6BJ5khJu
3HB0Hjjq8D0JvfzbTGBcVaH3jPF6uFAhP235KTqCslrcm7H508nwpPQUtb6HUwD0HD8E6mpDJlee
Nw3bHssWeiusTHWYjA31FW6KETjPTh+ZD3EPBj3pYl7YxsNDXLCnkpHtbSzF2goj0m85gzzNhvmb
sZrsfV1jVxGDsNdVVgQvpQdsI2sGlzKhkeDbDaYCPRmnGMxloz+2Vo3PbSjuQBOE7HAV6s252AlX
5ocgVuxbp1bDlZ3Y+jXcbOOXFtIULpOhWjcdytsArcJNYY3RZWalpCRUiQc1W07IUb4mhQK1JW23
Ocvtuq8gtk5iVA9B0Nk02atuWeKr28oe35NgxaW9Dtjf83p122TdQ9ghwBsd1d4bYSm3Ymi+RV7h
+An44OXARnDPQqr4cCD7S7Zyzn6AlHDdhnXK/rcsfnX4seIV/o/vRp2QPAjLouYIUEfp91JNEvVC
I50JXlWQrKiWQOgIW/2h05VRLgEZWt41EYcAQPHNAiM1GsDYm7qgjLx0o8a7LmSTPRQ5+c65Jb1t
FLfhqqKE9WDr7StZ191CndiqNLXR7NVp+OFYnBqsTMeNb1kckuqeMFLgkLscVsEsTPEVXU/2vP8W
3XD7KQ/ZG5sBihh2hdmKcsePlmi3FarCORmB76scBr8bbTAMrNzJdGk16oE9lE3ljDKR0rnaD9PL
hguzxJVv1ySt4JJqbsJA83tPCX5F+FpuLVXRD+3o/apHU3kKefUeiZkiQ9lqSyIKvGYMVih8ZqG8
VW5Vb+zWekyoA4Bd9JfE/Z2BxX2sghLeht8CaRilUCJl39dfjdazyzkS2XdqMojImnikJz/5oc3p
1nMo5H9edz3VmTBotoCKI98XHtP74cKmVjUFxIvvtMJ6qPV6ywlgXNf4m8+0W464W8QZUjk3PERL
bMPpuBwzprxp+ruobU/d8KN9K9LLoPuJWGBcKAj8cTHY6tZ2J/UlCuYTJXEC/0b1Hu+JjbdtRht+
6B44hoDBoja+4YTmwUIVf1WF1En//KbyCOcatkrj863S/Vs3zsTy3Zk5PZi3dkiPHnhpehKPhJlU
Z57fqXaEiRUH/SGlOW9uov7eKUjHruhlNtBZIkNlpQ/lN0Iwv31+OefGOOruxJbQbd7Wxtd0gXOm
gWqSHz4f4uTkYP5pPBymByah99fheYk7NLpo/IoP2FXYqfpeLwuq5dAZv0QKrZa66GdPALVWiDvq
DozbudbOx1fPmFmuhsv7533E0JlWhYqxJAwy1NDhiFLYSzQN9WWmJPWO1Jli9flFf7yvjId9CjSr
BZ7s+N2r2Vu5mFhrPy+g2Jq2PKArd86sJx9fcIMeOvpt6ju6gYzy6MaGmkAantU+apFu2VZkIpRV
Dzydgubnl3NiJC4CFK5pa5ZhOkfTBGp9DLLTLX2WtoLubXuBw+ihapKnz8c58Zg0x9RVjWfFyvUW
c/Tb22VXZBR5jVP6U6yum+xFcaFBpMUyxhn9+Uj6x2YjQW6/DXXUbOSgage5zVBd71G9I2J6gY3p
L0MJsQM9vlKJuGuLHy5oVrUJaQt/fvAVxJqyBrcl1gktoC1MqpYqvUEVLDendG+5SbUXBsa1cIim
qyBjM0i+h4H0ipIxmyuxznQsTnunJypvKDvKWLKzsyVn7QTLfDydudDj4DzWZlqZFPch+5FnZh13
/dCqKYYH8M8HzySevbxQr4Gk3wFtjl/yqUNXk0GTbjJyKMc03Di4nWhc2TvbRuNn0Z7R6grraveY
k3uxFDZBJmV+Vw0u0bucLvMyrQkMh2RSx8hegyYx9DljDX1Pj4pRSZRuOZql6dPgGlZCuPqScZIV
53jnMjXRMiTkPuAJKKOVF8KicsIRK0xJ7ogb6gqbx6lVvzsBmbWfz4ATcw33s4aCg28W3/25W/rb
XAvyvqYNK7kvCSrOXvOMHU999EMI3+QCBcZwBsT4sfNL8Ar51pYJTgKA99HrWpcExZGaQVaTK8wd
RRcCZzFCXZKEILaBSxpKRP3lwYy98BwFkEt533NGIc5mEg4nkOAP4osmlL0SdXbhc9aVX3rkXN9q
ir4PlmYnr5/f1RMXSZeX1YgDD/857qHTHGHTKbvCz/uG0mivUcmnHIzZKymanU3kr7ts6bLJxQDx
7s+XKfZVyOJVC4kEzeb3j5R4io6zZ1H4LYEn23ogPnAM6fcmsvnjbYA5L1Ia4F90JgAR34/EQbAN
kZFmvu66z1LOgB7iinmLDOOPpynbDQRTCKOQYajH/MZqTscJ+y6judgNq8mm+mIkN8NgwQhI7Z+f
P72P67ypGlyYrplABrDevr8s4ItVYWY1l2Xlhq9UsihpJFDYbTMjbc/cw48vIIOxtWFrYNHVOv58
1TSII7vLuTLFfIgM5bme3J/JaDyEg31mDzK/y+9fAIZCn2Nzaaz5x2BSZOUx8R10Y40qWxsUTLyS
qGMn6ydyBfo9tYpzu9HTI4LeRsY2v3THnxf8A245j1hr/T71qpcSqKIxpxgBxyfGvdP/CFI8b8FN
8DI8vXnXwYhHM9JqOXeIwEl9pev2hIX4ppmi0VfPDPNxYzMPg0YGlg67j2NlVe+qYxzzo31sEgqZ
VIW5q0a+iJ/Pw4+rCKNoeGlYmREmH5NyRkUfEcJrqd8YHGs57i2zpPvlFPYhqQVdNWzZ+I/PrJK6
dmKWzAsHVBKCWOzjVw1ZtPDQv6S+Z+HXHjKPszg0HBLYPVp1U0Enq5VzRrBSmljkyG2oqH2rzlaM
gOcymknQOJyHSVr1ndel6SqsKjYH87aA4A/rAm2M/ejpg+2Hov0bhfAvxVMnH8xsO6Ij4HpQ+9+/
uvQlo4zyZuZToirWiSSWXRkpdnz+YE4tEHCUZm0dHoQPW87crPmMhGXmF8KBvVn2vppqD64jzu1a
Tj0K/H6oKm0bS9XRSk6OsFFUdcFChEWGbnYQ7UZbHTefX82pFchmC+DqLody7t3xPVP1MeyUFAUB
tCCcMXNnHPhP22bfAVf/+S6aM6OFLY0HDYH2+ITqitjuUV2knB2Dn/O9a2L7kDfB8+dXderlIfDD
hjSJkO0D8Xds8QxNJS9PFlvubSo16uyB9ZOKa7lpQsv9ASowIXbSbs98qk6teShiTfbVSAY/HHqo
n6gou/vUD0P9RhTKy5SQfp08Vcl0z3J9ZrRTE55jj85k52T5QS2YcY0O5JTUr8IK6I5tOYdBT5TV
5zfzjW1//OngJpKbbmoGMuejddXr9LGzqLv5bjeoT6R/lhvMSIhSSNbOKNA7w2OiueWyK0V/U8si
vbYyx9hGLsKuSVY23SXk+VpNMlk2AE6Kui45d7qdUWkfvm8uAbfzm2lY7H/eT+SG0CdryHO+NqNJ
rVDUL5qYI6sMt93FjvuMOaoi3zSiklkQ65wOPaHKXvktoq2L4Utg9CbNjSqSRySWQvhKxHV8fiNP
vGs0ttiCOrAa5/3h+18xc/gd4pHtNrjbn9WkCZB/KKqCjCa2xKb5mWT6xO3Q3oSG8GJRyh5vY3RN
qqrpCrb2gfZTpeCwyi31BXZF4QNDnQ0Utjizwzjx0uEJBpzEaARyHH9++yaTYxOWXF5ifYniUFnq
tO4pZjbTwtBl/Vg3Q72iJdv7f36tmoack4oUG8TjldLECBSDGit9zmrXNWY35LnZAVky3s40fJIQ
AP5838aAcxlA1zj9mkdPkndlEC1gUV9Rw3oJaYLWZGGIwwDX3s9tDtKfX+GJbw7jsYeaiTBsFo/e
wDxozCgmodIf+xAJtwkCXK3LemUgi/t3hiJl3nBtNoxvBt7fz4QV9n2RFxzRNK8sbq2sJuTJEfZF
3GnameXr1Bw15sQCfAiz5Fl//z706GKKicqA3+bdQxeVr5ZFjFHL84vD+uB2uGv+/DYamC50S9PR
kR+/gNpIwV1vp8KfSN4E1TXcNaToAXy3zwx0YmFGW6xahkHlGRvH/Dx/O1hX04AMJOAImIXWcziO
W3eqH85ci8HPOFqV341xNCdIk4LyR5Cuj6pXm4F85OdarXWnd3YANmcgRThUSaAamgoOVhI+lgO+
I8zRMEhdSFyD1inrpohp90DHXysAq9aDKzM/NgQEMdOMDrqHobeQffA1qNRim7coNDjdyiVauGAX
WS5qbRUeqqU1CPYwQ2p3k5ejuCgg62/KvG22KnxFIDnox24SUjk3KNCwOqdxcxONTrTVmlbuMgud
Vm9E+VVPcKPvpt5DXKbtkjucbnJqRQCGUAv5KJTyRTlM1ToAhIxiEIwfQYExZEJyHD+/vafmJl9x
R2OeAMc8Xj/tusVMZjM30Qq+1KN4caPqxjSUjZGX60AZyn/jtWPPzWaP8j3K+KN3wYpkAfpGFr6o
o7nmdA1DYTeI4szm9WPJj1Qg7BMU/qgR2N7RMKAlI0LFPOy2anqoqrhBOOT+qNNHOlFXdKWXnaV/
C5vizJHp2Kw/H80Ylyotd5TD9fG5wqvyGmasRU2klNOXCM/twm1M5YDaXc3WNM4549RWHqxF2ter
rEApBCCEhbwmptNC6mslg7Iz1E7ZaMIslgHqMCZctcX4QRvLS75bWs9BfUQPlDpTuCKCD1hV70yr
UAvu9dRsl+5kYbgViQnQF+v6OuH3WYmsekX4rd3i3ocdMw71BkcX/3s+WcuoFcnaURz9qTasc4/i
1Jpu4/JzAKyyUGjzo/ptjYjV1sqLFOezCoqc7tJCDiqYRNGfmVmn1qLfxjneGPVVj6ndGwrftTIV
jrrdLfMoWn/+upza2tiGw2lVp99mHwcWqbVelbXZFD5NJxKJYHNyGH8u0whhbSvPmM5ODjYD0dj4
4m47PkTYDYtRAbAeEY6dcxKdtr1ZbZCBIagU5wJ1Ti0ENmV/vhZY9j5sfjMpDTtBSgHntDnorQPN
JJDPZda8ihjzVmSfuZPaqXnhcEriAIuXyjk2ikxtlXF/2aclYxZh9dC1PXzDYadTi1+VhhL5ZlWL
5Vh5xl2sBqRUhyibwzLG6Bu6MD1LUz46+ALQaAehOZ2ZTid/PRZEykjUb73jhREmWKukEducoa5e
DS98ivT+PjNoJn8+o06O47icFDn+zr6Z969HS0RiVCHK8TmJVlRzxEshlWFVds2ZD+mpbSvFKdxr
6vxfztF7aAweMm4EWL5AOB616NyG4tCU1h7S701W1g955p0ps5yawL8NebxhTSYzQ6ij5r4yjNuw
K189M0Phau+b8lyA4Qfi8rzyciKlScb2kbPw0blIDC5QrdHJWWZ0+U1E1a8h9uArkMWxpHwbLpVK
iZc5K/I6rmfBsaLN8qwG5Q8s5WeiBqLnoHZbv9ORLWNtwWwQieYehke5cgvIbaCz3M3oDO6Ta7Fq
gjNpUU0o7bia0rm0Weq/1AEcr1OSNVKp3xIiZfEkVmvBli92+2GRSyNeg+3SIdVrFh973Tozm069
xd7s1KXEwbw9bsBmZPhA3qjY+VXTDqK6BtPdfLaqt5Q8ECtyODPgqUc82zNwDDoUW49ve5VooazZ
DPlx7UEGqLqm2gDtIIU0DDL4VrMw9fMX5sQl8l2f3cYeRpwPp0vPli7sASPzUy8011EjbfLb2aHJ
pGyfk0aD1Aw6+vMx3/QaR5tQtDc6N5VXlKPt0ewKwQvSmc1y384nbxkNnX1vRhoRxgbk4qjMsqdK
B6qamEi23nTKbgSdLO8Aogq0RFtlACRz5tZrJ4qYqBKo+syrNmQg/f3SEY7WVMG8Y+mYAvRsBlnb
qNKMTRs0LfHbtrFgpiCfsrK1FzYRqLM2RX5t/k2d+pf1SOPEGjb7wpFjgFCi0Xb0i6hII+wc/DG+
5QTY9Zu4OTay6YDAsrAueFzOTiRIEvFZEEydUUTWCPABgkGcy+1gDOpGykD9EplsvHUxqV/YFhek
8zKlsE3ARhk9i5D46FWiyGTJ7temnURrBIPmqlEK4Ud27azHqHNWbnihl6lxnxrFeMNrixMF5tr0
HLmdt89U56s6J8l/Pj1OXT8dMDzoztyhPy4cUW5LCFwxuP4sHe8j/Ln+aI/xc6wp0ebPh0J9idYA
NzqfjXkX9NtuiqZTXefzZ8krwZZUtTtbekaA3F6Uhc+fj/X23I5n/Vz9NTi98hk8Pv4Xip11Qx5z
OOitwF0QmkTw0DSZ2hZqcr8qnEy70EjfuRUj+bS6roQHXSgEfZDNtq0K+OVvv9Af4Ruu4h9N2Za/
xP+d/9mPspLEiETiDR/w///0UCI+zT/9K9vX8volf22P/9K7H9v+v7f/m5i61Yt4efeHdSFiIQ/d
ayPvXls0/P8kGMx/83/6f/4N7T2Db9ApYbEM/nddbB7h7385X8J//sfVC1khL8XP3wkOf/+jfwYm
WP9AnDs3hlWOkxQHWMj/SXDwyIHlDE9vk47S74EJhvcPOrzMbM+ct+6/ExyAALOX4HhFsdV05qSF
PyE4HH9FvLlEPpukKchwTDie1YWKKzePINQ7oWaRkQdh9ZJ+rnzMtRGfRGidwyAcHxYY0IF5zBeL
3/xjRVnQ8BHKZEt/HNnuqkqPwccmQfa3h3D715vyfxAH3rLpFO1//sfxKZRRUOXOJn6LpfHDx1HQ
qetrckx8SWj4dtDH+pCWTY8F0azWqjKQWtRS4oIkqty1A9kqnw9vecdfiHlTyYuLFMrVecbHx2By
Aty4l47wy8zOxs2ITmWTORF+SIQSQHOiZg/AiK8FYuhcW1SBQRREU8XslFq6rPdARUl4LwMXQ+MQ
EW8XavgS3GlINyT88XexgBDMZGTK1C/GCocgdsJWwrpypfxFZSG9MxI3XU14EvzIxAgZOHa9p4Jf
f8FSKLdBn2Miq0INPOcMoasXFFwnX61H7QFNXnXdDDSd8DtjqzIwjA8w7V7cPI9VxN69/AWQedr0
ID3h8Rdy2yZjcRlo+Jax57jacij1AiytSvk7ltVXLVT5h8MYe5dtPeprduTBndcTD7Hq20otd9wq
IrBCjXjYJRh+09iC3eEyVafFwI5H5UGW0l05YxndWMizKct4iMywkiCyd+LmUGY9sLF+VmonAnhQ
a6MMmowxphCRDysjiJt92un1oc1FsEeSM27tWst2NTKjtWaI/ilR8/6pTib7nqcDyJPz5brQYTZ3
sLt+SICqy9Bh5xEPhXzEwV9+7dQ5GrhmvfXJ/+MdGhosQIIkP1tTYh+wkvw1YJJ5VBv+CSyw9tlG
pX0ZjGQHYdzRHrpsYuskhuJyLEvvMs/ZYa28pIbHa+ZI+AG+TSoshqxat1UAw7jo9XVZAyGsiD5Y
dFqIWlcvmx9mwB/DFIEgAChqj74y0kktzK6G/czr7CpCbu24y3Zwa6tr6ZAoCCKUgMDWgHSxVu02
21U406hcWCnmUmXcKlqQ3oVI+Da2G9XXJgKoZeaF/SsxeOqiwG1H7Uwlx6fXym/xWPdPtDumK6/u
+VFGJLdVzrdLG7lib1Cq6yCdX3altm6UUO2RdHIttpl4C+FF+bLHUwAaLSr6Vy2N5Rack3kTmjyJ
APEYoLRKrnLFMIGuVR33FU7Xi5N51nJEgJ2sxKjEBf6KILizSR78QfN5uiqGSD7qfEi3BR6kFb7W
dAPgWvxUE/u/2DuP5byRdE3fy+zRAW8Ws/m9oREpiiK5QVCG8EAmgAQSuPp5wOqeI5F1xNO9m4iJ
jmhXpcKPROaXn3mNdZe5gLbThdBhGaxtl/Adczwqtq9btKz18BPLymI3Q3ZAXnvmS7g+QHJ0laaX
FnjKY5kE8ansisfR6NQpzVp0E8MXU0XmsMqMCo017ErtY9p5TzCO5QOOteo+sdmb8C6wArGhRm1c
t3zCU2v4iZakuBK5x6bU9rDWKR8Ke5d+h1+HuBb4i15H/ehdqym27uqsE4/K85snmCvs1gCObGvH
zZMDnPycQ8r+rMMpFLAzQ2ib9dg8JyE0wHWGVQOwbESOX18uTDkEiCkbt3oSdb/RiM9d0qXtvgrK
8Nup6a1wRTO2XFuI4J0QcK7W/mhmh75BvHOtY53toUq232kqmHwmvM8C6AWhfLAy2H7QhgPA47Yj
r3o8tEP7K81Xq/Afh6Ye++9Zq9zHDFpGkRwGZ65dYJazUW8B2o3qcpJj7J3GxFHuLcRMKHqunr5Y
mK6s0cRCmtLyNLBBOfs79qFnrlAJA0/f6J7QpOor1USYqrDDTq5RfOrNDplFs7w1PHXlVqLaQSDx
buaWXpIXaOeq9ZLPsRdfVRAdNiY9vkNiz+mxsosvHYPLrSqZLyp3+paFFR5yg/pRpHZ1RPj7+6Tc
9JjOzINqS4mLphrGbekNek2DpP9hQTrbJll3hrkU70AbW1B2i2hjTS3iCIGXAGJIsit3hjdoRGKY
1i1cQj8PT0aBemNWyhpnVTxaj+BuQCkb2l1DqvBWFc6Kzaoqy5dEINtG770OUFZwp3Xk1rcT4qVb
uzKicw6F/5IW/QhthQML79M6ZxM4dRWFyXGmrb62rcE8mrUxHKoAdqHonRCRZQO1tEUzb0AjHOcM
gIq2UZnn0cuig0qsz06FXCHNle7CqiOnxMtE9987MY7+2qMsBbk48w0pPPrhAJ8v2PnW+FQjInKh
OrvECsVUYDgj3JlxUIYkGC+aZnH33WlGtU+8hDuPCzzcQScbVqkNsDOvfXnLeNaC11Z0O1BbqWYI
Z+RoGein0BsAeDqFPuMsCL+gLIpHqApNsPa1P+2jbMjGNRPtcIOMLOiSwXXIEB1mQZYd7lyFqOiR
PqNtbiaCCIzoQtjdSnCuLt2yE+dxjiG/26Z9BDOBIHeacqq6bZKAOappuKym3vJOwm/1l3l08nW7
EJgZQh3GcuMMRnOyWn9+FqXp0W2r5juRiwZObhcd9OxFx0rF06escObNECt5Kirhrn27hPLhF8Oq
RJtz26H8fRN0tJibeEEdJC10SFOEO4mF1dZASWQ1IoO+cSMnfwh8XBhCcxp3bjxBzYoGYyeRMgAo
W92UlsFdjkLMMcsc7axATm4SI4nukdqw9mXGjvedJj2Gg463uN66lw2dP8zsRuO26nV4Zcl5OqGV
Cs/N9SLEDtCNq366ibyCfhBcRBrc+9odxxZJPXBjgHTS4lJ0s3UUTFvkOkv99lyiLPuockxkV4E3
As+1R2wT0ikpwnVu5eZPAZ0IVzxwSXpj5uZwnKWM1qIy2r2ySu9xLFWGXVCR5Rcu+vzfKyf3zUur
cwcmcBbKrt4jhCAT6agCAXazqUGhGLoudkHqDd8a/HDWfTkueYGQN/Buyg1g/brZQtJHQ1ovuF3o
iTmCeniUHsHPtxeR7BoXhC2NQ4RrvQyWYhh3KF023vVkx9lhTmvxzRahgeeMmIrl25ir1xQpzx3u
IXAVaJZ09UVkx9gi1qL/EWbxKJiVUELvzKLjwgH9O71QR4fMD434VjB14AwUpAlBbIp4k3hY6wZp
hjxpKjxMJTPj1kCqntfNnHSniqyAZ8gkaF2R5KUb19fimxaK6VYK2ALmL7czsGh5+iv5kplt3cEY
xdMYFZ9wY6M9SZ6MLzUsqmmyt6Sh/mddoLAK/1ZK2O2DW2zy1C6PNO7rixL698E1O9yjm5Fg3ObY
bVTChnCbeh2Xe1Q1xm2dROo+s53kOqnINGrPF1fJ/PorIvngGIu2AU4NS1Ceq+mlR0BolUUB6Ukk
pfWJMFj/cIRPFWwk8KM60sSTjxZrvKrQLcUPQ0z7FLXT+zQz+XaWNEKcjqp22icVtkPmkPP+ahg3
yUIKa0i2HsGZYus5Lekv7KHHoNclmgS8Ao0dgFeVnl4gGmR7BN0bLE0zHKCyEVmLyYtNe9UIp0Q9
K5IfoB1orNFS+LULAIYJ6M2CN0RiYhna/d5yQL8TKOUEOQXtWIysggxfJolN1q6ZNLsiAxEbpU7w
MtjTcECxJNkZlv0MOP4rwggOQz6uKcMbk40CEX05tLb7OAhYzdmMr5RpVs6TDcZOQ+ER9XCGQBwe
Y98qNqabYXCmWciKT3hIIpRuTCuFsacr8oQSy2ku7nlXa2c6gxsYN60EN9ssX9ZGOeh2SFr/s+EF
00sVJiaKZrXrGiunY28jSUa+MTblUaE8e0zjhlyJIoV8MCn4m2b8zGrEdStOwGuOpOtZ3uDtuXxL
OI4bF3GUh6iineWaGc1ApxBbW8fiqgDacJErvDkHi1IPQYvhPpmNBHS7Z5dPraMK/9TjqTlcyHhM
WKQMWwpscHu99ZIixbFFOHEJeRZVVvjiqCoZiNPzQrV938So5XTSgacd+HOZHHGhyTZoufJ/xCRS
8caE5eav4wygHS7tZDpnJksd1E0HRWl3JJdqzTSvN3Gc8sbYiDVbzeZHgEaTQgUa7RFjIrmijDFh
k5EAdtirfTXhfa8h+HrrDsffdl1FAqwkjGNYhK74NuWq2LVZn+3VwK1mFuN8QIuJRC6tfXXfZ+VT
0JK3z9oSj+FYOhh9TtlAMs/aRQuP9DTPS+/PS41bSLXO0eLA3hTo0O5jcHT1OsRP7dh7YfOs8fh6
dtFoJs8q0WOtNd/T6cP2ExVAeDFJE+b8SLHll3X3ta7IITVU4qOp++apX8q+Oo1KlJ17vITcudSY
C5Wj2llzUh2RwSBbrANnxZ0V3FROq+5NS9lbu7abZ69rsz3Ep+ksLKoWjHJmTl6Pce5XO6eQl7IU
Vz1+PClSELp57uOaRnjYk5HGrgubsfFmzkhnKgTFtMVfxKZHfm9qzargnbdCGAYrRgSvD8wv5UkK
STfEZpCx0tESulJcO3behKhrWdnyAQhqeGGNlLcoNUUXCYYDp2wK6gs/YeGY9Uz72rQ9rALr4Z4R
FGXVOGX7cKm8mRCJq6qgLg8yyhOGQfNLyCmdt/jRiUfkkT8NOhDfetVT5pgewri1i5bAmC4+B/xD
a2NJWJZfrd2I5gFq2myMhnnLxeSM5dFajqqmkuUiKcaNoEh98qRG7w1rNLjUzEq2yBZTkS5FQ6ZN
CqdUu/LGrFu+TJNzBbzGQFEnNRKBiT2dC9A86ZJsUE878INpaPF2ZTCd58SfLvVAV+N1GyLTSABP
kLU+aGWgg5FQaTrdJG9eK230uMuFA4QCMhIeK/RMyiOqHdmhdLnISuZLFyr2GYwvZZmBGO23Hjhs
sKbRw9IvDZQ5Q8KoEBTiY5q+tOE8Xc4ct3qtsb+JGdDTgwgTugam0MWtFEBPViQe0aJ15YEgDPQn
qZD3QFiET5yMZnnUSDohck07FiVrjiDDbFofsY+tfVKY3looo9lGOVsQFSFr3L66QiIFif5XgX4R
F43Z0nBgmEWvnU4M6inyYXZQxsazYpTf0aq0t6h+TF9qdAdWsd2WR2MpamESEdaopOLTa4UMk9Rc
hR1aWhi9Z/yTKpsiW86EOMfi8a91c4Bc0KUu6JnVTeoeDdP4aZrzkqYEBp+vrLikZAew5a+tidnU
TriU5DU2ybemVdYXorGLDdSA8CLsO/nQWPQurC6hlwFssr4YgfJjtUSGu07MnuBu2N0PuELNk05a
/EFNGV2MAXG2GVOWMPVk+91ExA1ONcbX8JQqSmgcsw99zple9rNslzAMYaQ7l11JJyjKAnKNouWP
R72czhkwhrt06TaOMl9uARLjJytkS7iz6n4oGTfPqRUn14HCe9Nql/2DcgRSEPR/Sp/XiZeuw2ta
EWLUtUNqo7itxoHq3eWa9IHh3L3eDRaWeicVJul1QMin3qd5NeDNch0khsdVMUbhhYxYYTkV9t3Y
YoUZVYhM+fgNHV3KkHXq59ad8BGHyRQfMqIxd5xKs75A5K++8GySh2r5Bin50mMH2Ezs2rkhKRot
opmbDPfTSHoiCvoiZlPad0ZVE2yJYw9IA4lHqAvxibrRX7+2YoaeZlGIvs4pqdNxk2saGR3RRKxJ
L4tdEmp2SKMXi1CSzFc98h7DpYNsSg7FZA7NU4nR9bof6dU5WUyK1pOwOKhubmyaelsuezbPa5jV
AatBxT6d28ZNvlJNTfgw2YttWtVpqv/W0Z9aiuUvIiBbMtDLxmWxG1hMbML36cA5KiKHW8sfBLm1
w14zcIbSI30KZMSr7Fi7njyNoqR5s4RKiDL2ti2c4hoZRZQX/cyj24C4miOxpkCvjOOIMyJdQcDw
0yWQeRgeMlA/gzrW+56fvqplwcHNIpI/UTbiG1o9pBwSu6djXnPIMszJr1FYexoGj1WbA8M52mHK
URkK1qAvTbLQYZQPZCW5u1J6Qk4EqYaIvEV52dWIIhj2lZJ0omliZx1Nw7QZFB98CuEtFDatzNf/
+XowpyrnijEs1X73Ru5UwaVyrOdef0IWcNpVaZ7t8Y/kQGeuPCWBR5BhxpNcQ2ZhtD172Xwp/JlM
eAwmFDqLF+XOjb9FdZ33Wxp0QYd0BRKDt+OSBUxakgoLe1Z7CjjeeDwGZQ6xP3Qf5zZJUUygA95T
yG6VF/CwolHhqY/7j/Bl1luYw9LyhkIFCQ4KJMLQy6jhlwGZahysxaCOHNyM5vAalrp3jT2qvU16
VMcml9CWRiTffWLqTwFWo4gWeAjSkBwkcU3tUjvy1DkD3u6jkA9Kue416oH6CyFh/mCY926svPzY
ha4PLBQA/zvFXQZ8RTAYTnfAJBozzq72P0+CWsy08vTaUBQmdCtIRK2BoghROVIrWhmngpznORe0
Vl8/9p+nBq8j+9/zfQfonAsECDgQdo1v8v0EeQkMopLuUFWOZKNFzqKdoCS69Mawb1uVbqje5+3E
LJJER9FkywVfN0iXSg5SwG0+sqleDelV7DU/RFYGN6GfIIrRI9gZG20jV7L3PgTwv69UsEx6/foB
EOJ3lJXWjoomSYz+kBi2PMWgTZbOPdmjzGWLguAyiXCwmR2IiU/dxC1SjzV1oeq9f85e/q1R5f9g
CPk/m2b+PzWqRJDslw33N6PKrnv+nqruZ993v88rX//kvxTnIwzZQx+Uh0e3y8Lb+b/mla/eSw6A
/5Cxmus5bIN/2TLZr1NJJAjQll+kKti7HXJL6f/+X5i/23g1UcyysbkNGYD+a2D76a/dz6z3v4U8
vJ/4L3xQCBgW+Qm/7g3iIXImlIOEIQ5hVr6klJx7pHfiVRaCRP5ldf755F9niH/3JBsOA3QPBl7v
ALolhiruUjYdQhuFOaSungQGS6sxTtUHYO6/exLPgFgC3B8hkeWv/xI5k96I51YUAsUOPDxjZV53
Q4Wbupzv/+1X4nSiqrFgJUye9fuDBmADUdPO4jBxrxRl8YLZxkvOf/4nj/HAhYEBfj/8hL4ODd7T
goAzRtsoZLjYkdWsC539B0vHXgUgAUGYEfpb3kIizMpF/U1gD4B1qDYVaXBjU4vU+Qcv5bM2vwbn
MAQ4zfwA+KkD/+otABXbKmZo0SgO6TgWzOWm2ynR9wgH3osBq+Y/r+Dbu/T1YQ6sPJjk3E5vqc8G
doKczUYcaDXS5COlOeShjFeNkT2bId2qDGXTlTWh6/vnB//NVoSWsWihvKKt3h4vv23oytC9PHCv
NJ8V6kO42KAFioSH88H5eosEeH1H7juiAnA5TvXvm3FWuZrg5wvItIiWV8xJt7ltxp//gxf65SnL
zfXL2VoQFoPBUO+AjQ8ata2+H6qxPtXtf7Z0vzzpTWQaiyptGIizQUo1bXydP88NtejHx+u92AvZ
i4e2EdiNxfboLcskUUw8XZL/Qw/rAi2urln1GqDl6LgPMkPSir4hww86szuvZUKKAMIH1FHPfL9R
4AOGIZsziFyUHZbj8su6YqPlhVUjKhBKdrMR5mAUq0mQ5s5uNeHJajYbK2qtHWrM3sFsdYMpF7ak
jnTrE9AMCDEjpTjq3qiqtMwCv792soMci+jFCGSnguJlQrXnmMzWcCmCLgYeMXf+yo7IYRrB3zKl
cbWl42UzoUcWMNCyupnayP5aBHZz9HD5fBoqcvWx0t4hDlAVbyakYsecI1UEGoHxDs/3akVSR2Yi
KbP6HlqvKsp6C3Cu/oyipntC9m/8LmMuGqv3+e1oE95Muducx7Ab8nUahGmDT1VpfsvRM4WsyO8x
gHQ9VzEvXQy92DVRIq6ZJTabHp0MoLFOHOcrS5X4Pkunj/Y+iqc7aTKQy3H22xitMNaVydvNFbGz
Qo9rDT7CBsNBfEuTDClK9OeQOtXWDsBt068HSCYnt6KiggzXnC2zBztbkRuGUWXgUAhWPkkH76wT
K39Kwqa890cG0LJzxKP0K/trzLuLVTDSJhSVq2Z+0xDDoQ9E1K8dZyLcaN+ltWPQ1rjHCtU7U39W
N4aR9U8xS4PQpRTXvspfTItvqhB8+4pk8Yvuxvhz78/NcVyic9p1zXkqlzFHS+XF9o2iMkXT29e3
aOq4Ry6Vfg06JdsPSemsyESyRaRb1acsQXpo5WJddJU4IrrO/aR+8TETuLIQ3d/7qoRuYRsjNdLr
ySs7JNbR9A4vUp8lKzIWAV4P+vBuOq0rKZK7cEb/EGuIrHiKUGNdVXJsNmiX56AM0F2dkeJt/XKf
MagUlxYt1mjjp/HwkMbCiLbMTLsQpZYim1c+zbMLPDzmryFKZ3cMmKoXO0ibE+84AVojeINZkgc3
t6L7hsN952AHk68RXfNQkAShU8AITQe0MjX99RZKNqwTm0/Qx7rAQM0WSbNCQtSA7+hH951sOXau
ORvrweWWnZGZRc1PLIKESOOl93CDk2Gvwjp/jgBH76Kac4QWD7CiLBrKfTfEmhIyGh7mdi72iDf1
kKeM1s52uXC8eTuDH8LYsUtGnON0YX2Dit/9sGfOlmswe9yUo9d9GYJePCa5652DqSSM0xP2wKEa
zgk8XMYccsyMtVXwJbw0KZ5kYtcnHSOmyvjMXhdt/kItHgEd8p0TP8TaIfE9bYypozRPQVBcITbN
nDopF+VRvpByuH3RmaKPHFJGYNoTf8ZIHjnSVOj0Zy0i71AXPq1lP/XnC9dSD6Kbhj2sKjR8I8VG
mMewRusve+lAQq2kgdxpZ5V7lIR/9qoNNmmnP9fSBuEwfFPplJ2q2qdjGgv/zG0c3KSKQ8m8W2/p
pg2XQ99G26TgnEOHjVe2CIqvoSXmM2J3u2qmVZXMWvTraizwVGNOmWFNX7KpiYrYh5XgWmqVR9cO
eS2TQk59oUo6DFhxMjLBYWJuiW7V2A97a7n6hct721X+jOV9eB3ChcUXGJ1qZ+gtYO8jjTU3dk5a
saPQO4qfVAR6wyynZjNAxtt6HX6AqyqUEfxxhZKc0ZYtNpzEnBRbixvLb/FbNstnzyNQti3xA0Xu
4GbOECy323baxIGkL+w5KrxBcLilEY6ZCmY1bEMVtXJfmpXCPz4niNmq2fgjj27pUR8yNBRBGljj
9xS2E16XNbKnHUKtyLNs26y8dgRisenohHyESlx3ckntG7s5l5ZgM9GEUdmqslwoWKxOFke01fBo
275GXXByj30RWj/NkWg1LHvEM2frqoj77Cr3dLIbJuhCKEzncmUYvYcLhrfraKeukci01x4Wi3vZ
N3o9zH7zBURTdD0Hcb3RZtCuuXBHRDF6Indpti3yEn59N4gkXod+XZ/iWVU3nSL2GAnRY4w49MVQ
seZRo3ZODjMsqYfsyolt81tkqf5M15GUuFHXYdGVh843h32ewo+oosS47Nvs2smc4cHI8+560ml/
GefzV6ScRxA0IOFC/DD37mx5hznKZiYrsrrG1if+VBaPgUQamBnwS5Ms0nl99oXzfN8OZnKwEUzB
0KGS69504BtOwDC4FpM9wf0bPpQKG20uvQXhfzSytLxHlLc+tTURx6xCMFOmJRY6O/3Hv4Is6uzw
DvgGO8q/cVX4eJxwb9drZPW0OkC0cNs9c5+VzVRiXPVdlGMpW5YEs5w6U7JF8qhaAxAsjvUozQjd
5WAhcGLNs5kGOePUJ5ysYhYrexOEyCgXLXz7S1fZ1WmUTnVqgt4UjFpATDhlpzbKguhR0hHWiBec
p9HWFVa9ZtkS/6pgjG8lgx34zUWOzLWbDVV6GvPIQWobc4YhPIHsaepV7CsncNaUA6DqVzOKaRgn
5inmBkNR/RQeWB8rS4KjZpwD3nGK2qVp6eFM2Wni+hQumG0sE/r+E47XKCTnLoLkDPWSHGZC2rp0
RJQ1MHi2uqewMAtATbr8POaOBtJo+fRcye/BW4hgGk51mRebTJjf3FAdRJ6DYZiwWHcx9t7ZmMRu
CBzDjYdn/KXl1AZ4uKBCFdK1pz3n1HZWTc7AWpVhf7Al6htaxs9F6hWYA9kFNhAMVvEOsB5gDOgr
xR3NmCzB6qd2bWWso9KZrziuyfekDACdFFZnMI3REdmtYRwxDTXDXZBUxDfXJ3y7CdkJBZs7rkYk
RL2N4IUPBcNBxpaTN3yA9n1Pg1gSYgzCPNifCNq8rQIFOl84ZanikFaVe1JDV700Dlq4q7EfO7PC
NpTUqixLli3Nrf4Kn0+qpwLCrbBIq8DtPXNx1afQpkc12ZQ6XSbAo5aT8s4umtwXdZu3jDK6aNsP
kkFJT3/tkCwKWA4eMc3WxZj2M7qI7rPjw6VYRfzbPjSs4AawHuE2njSs5SzLn15jYF1jH7Ue58VT
9c/1znvqwIJ9DqmoIo/2JhpTvyfm3YyxjOrM8kDDmthrj8MlyoVmAB2WnAkXmexqguMHAnEmxyoi
bJcIft65dyrAQlb0Ud0MXP73uvkvLPYiBIgM1TsxoyDBvAVZpfLQVta9MhktFNwvY5A916W6jSeu
/D+vwLtCnc2AOgRPwjucttObLirAH69KmDAcBklCWuNzwmVNalLXaXM2cGj+ixvx33ak3vMplwcG
3kLGQgfjnTpE3ZLsuX6Bjk6IvcyKiNlssq4eML9iY/VIYm6Ljr3me+H46fUKHnF48PepPVo74JcG
3rql94xg/7DX+KN8sCPe1dmoxkLLA/DKCWFd3qwHJPPRh/WWHSLq7b1nJM1ZuONHZ/Bdx4Kn0KhA
GQ7BRzjYb+pBlakh9usmO/gumauP4g+yTn6/lrSGEXQvcD+YcjJ3JrHDw58/uL10Cn5rzUTkB7TO
w0Wh471y5mQV7tCWI7zVbkxiRslgpIw4jp4qRV7aNaM3XUeGF93X7nRfRJN8MYQ3bvtpwOmqb+o0
W4Jd269kqUKHeYUgl3OL9kDyCygByNgPGVtxfzRiJD/+6rj8/371R9Qay1pGRH+g1mTf0XB5rn9r
Vf/1h/7Zqg7tf0Du4JBDnYFVhybP/21VR+Y/XLgCETqQHjQ914ch8q9WdfgPNE4gZ/iAqkwayfyK
/2pV49SE8trSuuTQIAf8pjX9p1b1W8UgOls4Orpg3yBxuWidvDkTUhsAfsvOOtcM4Hu5HpIq04fW
W7A1qVlDLW/SCR3/vLCMkXwTnTdAV6kATBAJ7xm7rNq2QKKigoTFWu7PSCwiHejm58SWBmZfcc3Z
knUHj+SXlf6b3vfyy345UTYBmT70wmMlcHiEjd8vkbBTYwlluT0DRtK3Vloba48c6WIaApOB6ERZ
+ucHchO8eyRqj8slQV/f52u+6U0bWYnpkGqSs+9HF00f4GZSDlz1ezRIEgkJQhryYLUm+EZEcKRe
K3cI3EPkE3h2XoL/wzEO4M+s5gGNyhXuejQx7B4borDOwKA3taLaWnAGpW31896N6+aMbDramTRU
uLKtIm79lWxlNa89dKGZrY81a234g74tZzID25q9574WTbfKZcijInoBybYN4iXj9zDxXGHNREvA
54uQ2fadUjvY7NPl5MNgaaGZSJp0xPrW4e6d0BVCuLPHgagNaSKsgwQT8C2gIwya6ajoT2bqlgDc
08S+s4DVzKss6Hg33A/ko5HifZb4Iz9D21mosdWzxaM9jMj1+40t02udVvyiaPKcI7dsqr+0UKIQ
s5AGM007T60OwiYTiStkTgJj5weTLx5sQAzpqW879l/SlTO9LJTnb+e2BqjglLb+KkJLG0+O3bNy
WYecLaDnRjfHVkAPWg+IJc84JIBEJHEf+KtC4Qy5xSuMhErPEvCbgXp+uoDGaOc1OCSBTQWznS0q
xN5zTgi/VxMFx6Ba/jhYHKoZiYobwhL8o81OskjZ5PIVfJdR10MKK0Yc3Nmsqi3r6Ki1lzksS2aU
NBG0x+jz8zQ3fNZhEZI+Qywv09O8fJJgWZwIXwu+H7YQ50gaNDaysjeCNeYO42WaYNFjhCYgc7pT
+rAgQkPgZpmFgl07cQhL6Axk9wg2BZtmsMstXI5kU3rSWrDMerpjBN5fcftQGFU5RkXM+BVkjLz3
Lqcp8e+NIbCuxkGUn3CfSp5tOhMHGsduuM7sOniuk2L4Khwz1wDl2LLpyPh8GIc+XKf5klBXuBtO
J1v7HjjGJojuDbRl+hs7mw1/4w0B22ZoA5Z3zCq/vTZ77cFU9hIDG/pKScfCvcYN09mhZHcN+zvt
Ur5d5pAkvEz5pMQj/7XKX5Au0bdZZdJf8GH3rpuEPdKBG1FrylbrDl4anwfPeOmvjHjk2wJGLOlh
4lT5yMpwuAKsE+d9IZox3nWmIbqHLvb0bUiIb7fGHLDAmY0mw74Af3H2YF+IVaw7iu0hp2GYx7b+
xPBCHhT2MvrCwYgRC/dG8RQ6VPmMBl9HXw5qIeuCdTV4MIW31rlOC7u9K+bZMO7x+pzlRW+3Rvtp
0uDadyX58Phlxq8++pK5ZlXcxkMO6BaIuaQT6TjHeVhy+nmqWEsKOtZSmyNVQBQlLAQzqPYQlyE8
P5eogoWRhJq4ft3IhTb4cFjAcY79YTkUfQvgZqVHoKYE88a+y5QBa4vpU+o/6DJU9nUeM64HxGYV
zffAGa2r1A9p9IdlxTONIsk1PmNJmz+1VguQdYXhVv/DicO++NoSISwcQ+PZa6+bqq79kNzGiKNt
UOJKtrULFBlWII7zUycDvnlfttZV3s+O/hqqWBY/vaC2bRpAk0ywDDMH276uuH9mCRoGLOoxru0Q
p76m8U3zmNoOBToSvjTXDdSgoIHN4KKyJLyqIW0/eIOKFzuzzwGyYuPaqhr1BSKfsQVSkW7YGN3a
UUl6dMoohqOHB8mqytBrsBxrwnY2qLwDbRd/UWHKpZHRw6a22blU33XOEGCKa4JMcxQiNO87T9hr
pzKfDPosq74G1FRMNQZg6ajDA94/ybeyi4OfOsH3uLba+hqviws1tnLaFmWrbzCOSJ48Z6i3FZfU
hrTPuWXoVj9Zblrt7Nqk14OBLF7XfdB+ihIM1wJRUCxiWFpeZiIpv9h5F6wis+t3s9FTfw8aeSsc
yvBsGsX1UM7VhUd7YatAQN4Q1sVTHqn08+CWn8bA1Pm+lTjRyAnDEJO8cz9kTfY56fzyC9qBXbJr
+xrSABfYpizkfCqNqNjBQc1WA0LMC0CS1gkmm80dl454qL1KpJt87updmJnN19T3l6XFMAQHdU/V
az9Q+kr42lkltEHwywq6l6wN2k0J+OZgL9KSWLTaV5h3Be4mNb0ay6OJdGDTtfZAN7Rq9mEpp2XK
5TTHxVVsl3jWTR43Ym+iCrDBAEU8APSj9QOnzT/WlMPDdqoCdSV7N/4cidTfG91c7DwD0RCUzOcQ
SQLfvzLSXp4J2NMBLZ7pOBpWhK5GMW6nrsXMC1j2WqopB8fZ+XdDNsw/TLPMz1EYzee2bqOPPMjf
FDikRCE4fBRcYBWjiPk2JZqqxO2jtndPIDy5w7Bz5oph2xLnak3jiM4Hf2ptVAP/3aRtpw9/TpHe
FNL8AFQd+ddrVetQbf6ek8mmckLcdkHh9YJmSr00dUeHW9A1aAjDjGnOMWHmg6e+qR5fn7ooHsAN
xxYdzdHfn+rGcxqkoxedJNi6RyiTRCbR2yQ5f367N/PE1+cAIEIhlnRzgV38/pwhbXzVRUl8cumS
E9TNlktjgWd7OiZi/fsPW2bOLKcFNOWtvIJFEDESstBTWNKzbhYY7StAwchUtP3zo95n0nQFQHhT
DJhohbyd5MskCgRWnHgQ+ZN1VYO73nsIAtEH7JtztyjW/NvPsyiELLaJ6cMlfzNVt8KGuFFW3mnW
aXz/1x1Y47iOd2i9zFS6DFOVD5bz/R5hCufxmubiPu6Zb57Z1K40dQm7QqlscVIBYKmt8SPp6L99
CjIfEVrFHuoBb/Z/GdtjHWedf0qA8B6mDNBsEH4oq/N3T6GgDJGbp53xbrbu944tPYN3eUVe+Bnj
G4DQ/8FX8pDURQGBameRQ/h9txeS0Sz2ht7JjoF1I8bCNxkmhAi2QDqsq17oYf6gpHsfPojphBBe
CzFMHvv7I+tsiKex9N2T0cT+gwUEmtnoQCqiEG/b1iDP7ZXfzQSvP2/I9wcbzRQgM+jqo0n7bkMi
xZ2Zs8DtslAcrrghTPU+gJk5B+v/50f9zSuyOYA2kYOjFfQ2VgUwa3lUZYNTXpCxldWc547xZOku
3eelgtPLrvnzQ//u/ZBLCwG2ecAxnDcBcoA94aSRb51KHxhLXQFZKM0w3VPofHjQXrtov9flEd0J
RKbcIArC9ydtmXmaHGdGpR3Q5tyqPAQ4A7O8FcPcXjUQ+plcTKTJeiSvY/A2dVeDhMH5f9g7s926
kWxNv0q/AAsMMjjdknvWYEmWZMs3hGw5SQbH4Ew+/fko12k47exMFHBuutFAVcJVaQ1772DEirX+
//sPzK8kl4uaaSFelzdAZDZV51oxfPdzt/kncvTv+x72Jtvb9FIomMSvUrMqc6YM2yIrvKRnGmUx
Yng1GxxXQL9ZaiqgrP/7T0L8/uxu1G/qSlqR6Nx+1aQkBf2SmCPmYvgGte7s29wfSMfCXdkKTqy0
ibf1rjJxq4dCvyAIX8XOzoL5QXeWLojPG1Z9oEpCMY3PKd39/S/4V+/JppxEp2bz2b33MX/SzJga
Zsbo89SXq0/RbTrqi0iYlBP8UGUozM1/auP8tjYRFW5PA60clijm8D8/8zrrtqKfWNFRxiRh4iVT
4aIrlum8jTf+/tX91Q+jb0R8BmECv+eTIaUIYBWTSjzDo71TFe5/PHHcchyz4Zb09z/st4+aV+Zv
5DkTOg7b2S9PXZkboulicyFU2uFimWQ9K4sHkVvi3/8g6xdpM1JYtsvt7EbPyIn6a2FCbHY2u403
cYC3aXdncocbIsPvepCmkCG7q0aNdEJkgp0mnVKmbkXj2S295O0YrPX8kGY5fQJj4rLEsA+L1+ox
PzYNl1YWXS/7YBL8wfVc51yO37Pu+wqrdfmfbsTvWHzGZJxriD9/rUQyQnwbr+y6i7UyP56YUlzh
KcuOibn8x0UPP4o1IBkF0NL7bSKCwt/qxxmjTWu6NuYVxeuHJh3syZyor7YA9n/qH26n108bo+RY
Qyq5ccB8gQD510+pWksSgVtHXlw9y+8Q0sdLK+Pg+b0h4nqk5e30WjhP9Txb/3AAWL8uEbmJNBFr
2vzkbQbp2H9+zGSBwACdi7oImBflik3dd4EgL1ggbCsCaOl/xVaby91YM+y9DRKkECQSJ9nJ6heU
FOQ2Lg/mUNJFXPOtX6OJ56KuH1r+/O5XaUu3U/jdRXbn9YtR8Z2mzDkF6IEYE+e+Xd87qmPGvy2v
wuAwOC59S7712C5NF+Lzme+caaY11sUMb69yGkfoJ/SYbNw2RsA35Djm7c4UeXk/0W24bd3eOM4y
c+8IVTHWIwm4DHfHHhKF6QFIIC5WmQS/es4QhKlsm+s+l3AkvAI29a4GTcgFes0uOExFhP3MGTCH
ilTD5xg0kXj0vs0RKIm9qk1VXZDzs2LAFYV4m1o/pylu4EaNgrnZmqHgANK7cZn5s2dotGQu4dSg
9lqir08EPnApqfTKv1219+/ic8xjOi9BsdU1uuFZS6vCAY1UdSAgcpFs0talnYP8nPjG/NAQL57e
oRIqiKBN9Njfd4hvyh1yHp7uWpRN/lCvyEl27dALfWAEOT/kpApdJ65b5w+IALq3mbnrSodXOet3
260GedNqsbWiJpJUQ4yWfCEv3Xl1cD+Q14CwmdmgpeT1uKEN6GhAoCByqM/ng9vgBt7RB6Fz1a8p
jXC/XFx7j3iQ7zggQ0ORNdnVWc9qMD7OdcaP1vnKqRWYjO11mBZ2Z32optHpH0RGbPMuZ7mkd1wX
8YuKxQM4gHxPnsex7YhWx0BmRGtTYdh0LbZwZ01YQVU1csW1vCnzruUYi+mcYrGMOVcFcpa6Lehp
+YRPrce54AoZMi2ny8jEeW4fReW0Ba5XhwUGKpIIWCNrORve6wB69qw+7KO0GlKXKdwFhwmGcqIz
ZyIlCZye/wj6Nb7DHI6s9L0F5xQDv4ydzuJRKst5zeI0jffd0KHL/vFYuZtkztw8XpMHAeu1IiGA
uGuHZCAxi5QpKKeihnWIsCFqXYdVpP3NC5cWDu+r1W09c1t1w1fEydN4mBEm3v0YzZCl9xo79lZI
JJLazq89VJ5CbZ3YlvZ82JAScMLITQf+/fjz3IEmY0rvyrt2POYRYW5mszpghzG7K3Q+PKZlYzBp
KBbJGyvBr9kHFVhJdt9Vml9EmPRODk1hdcTrCj1/GWbPNkCBeE6eP/g1cSA3zlyIR1epSkYD8K3l
u28wydijF7fk/SIausDpQm1MPJ6YvJLzmDFAWocp3QLWimSagyxT9rb3icI875Fktj1Qg7DIxgau
ShwjFIjYwh11KdqObv1S0JTEhVmtPh0B1GaX0jRnWm10yHufBtk6jGr6ceL//znpP85JeWp+qll+
9/VkVfW9q/vXPw9K37/qvwelgAb9zZjHOHQzL/zEIAy8d3eO6frvs9D3Gep/D0qDf0HoY64uaclw
dfM4dP97UGpDLgzIvuFWh4GO7/wfDUoh8v35/CYvlEswYUdcGDbw87vk/afS2EYWUIJdN68q06hT
PeB0d40dTv0YIpSYm30ubSyLiz027WEmSgCoVNPbBCUXePLLNauYMy3dDeZNGdSoqhHLzWsh5bMI
qK52Uye+Jr6VPJUzbvIscZ1PI2CAGzBK/d0K7jQ+ZLUixqNG6niTTPzLaHTnoDkaKiUiq1fVladw
2aIlvy/a3v5qTDB1rphGzVCvXKu/HhXQpSc7jwfvulv1Ck+icKcBkVZpD2/qfXhrdTOzsdoMMUIe
1gVUypp3y85uTRsluT28oOacmDUN0PlucjvDH42Wz2sOOZ/tRyhcpRvZForjfVPE2ZNIF2SFzL/W
qM0U7VVoknj3cfl9dOVgnTuvT4/WrN4K6vJ95mUbXVBnxDDR1j8qK3tcsN7euYoJ5om/Yt9AuolL
YGoYiHvyRtoQZbK974XxOudyDn1TlROsBo+DAuDTnnTHALkkbtodfULt7FeumQ/CLJybMWAeJfrB
E+chCDS3/jWIn9fS9z42nhM/tv1i+WdsGLaxU13jFFjDJTuz18bq84i3dW+Q9BjlSL54D5ox1KR7
X9ygLq76xmMQPpRTtlU2MbPhZZmu+qFP/MhImnTvZe76oKtEZuYxTpjO5AK6VN/SLbL6CWDxtFY7
mkdjSkK2Vgd/ieOTrEvrc7Pa0B7Wzlgfg8IrZNgnk5edpGH6xXPWEhnylBA04pn7gTN2NvYEZgdd
d2Q2spjdOU2cipBSVTiZeE06DLh8coUIHYeozbKTkQWQ4HZFxbifzRgZP6rsM73rBz+N3T0MJRSh
eT2pKHOgJslal9jNgx5BNRbUcEsZJffdsYCLkQMPgcgnHM3wHvMZupJjnZOhvXEWn1j5aQ29rL6V
etUkLuRHKAjxxcurQ0Vl+mQY6f2MYits+TEH5Ml9iFHiRZjTemCEEB/icflIN707a6gwe+g86lqX
hnluHJkf+lhblwD4b5hTzu47A1FtKefsImklHSa/hptULOvZ1DyalltYT8Fifal6H2qZSLxQpb2B
KlWNh7ry+v4CAFWdqcq+tlQTlzaTyZVmMrFb15KAWig0jM+iTjbDQa4N748BEq00qijRRmAglVRp
lKTpd2fVnzFEAAJj+oB5zoQtIFswUvgVAeUMS3JNzjy5AQApj1iKP/aZ0YWizkTImCGOZKvEHb+9
ulLOYrQMHvvmjMBj+I5bfdn5qc2bw8N20s2If4QDskpWAJ9aI1x1Pmq7eMj97HoVMXXpYMJlXB8z
tz/WZhdcvGR66ALs72tp7SBy7ROIUm1C0Ks/yqdO66O/zDcKtBu0mmE+tE3R78eYYVoSy2cXZXI4
VWW3E2XxvZDgJqxqcrHUpMPHzIDLr4WIgh77Pe5eNsHMv5ENendVkg1uEgMcknUg702geftybiuG
o+PE2mrAhPN5uEfqni4y0mA4+W3xbfXADVPkBxeX7fIytEzMCGtVt2nQK6zlAJB5KsR9kur7UXV7
w+dFrXV1O/tSvRbbbpYPsdfgQeqMq6ax5ENmafdSN30a8YFR0pAugE45/WwaHeWMNf+R9qU4JV7H
FSXTRQhGhxQYBpcXVGv2vmNbv+/tCSLH6gbnXHkPsdveMwY3D2wT/lWtjMmLutztP7GvDDtr9OIx
bOxe3SprGCPd5/3R5IM6mLUemGg56YM9z8FNO5uoG4x+J1X5AgbGihjJobguDxUAz5BQL4/8yu6h
cyt2F3ST+DPVAYyXza9Xy9dUZqCHUk4HTcJuLghkVf1jgQfhYJVr/HHKp5vG0G00i149IWt5cgAq
hYUxvnZr8NlNYMnBcWQdDw08zQKanTUdwEaca1cdA0vFvIta3loi0cfJb79VzuLsnXbtTmZvPTbE
UbKAcwYJZVqMV46ezNtU2A9D0FwXXfrs5hYkG1zjZi2XkJ12j2XmiwwmRq/SifJtL20M/87v7GOX
qflh5qNDYj2SO8U26n/J40R8Loik37W2x6NmSG6s3niDLHk/6vzC7bg/OKO2rlqQhaEem4yxeVCn
Ub4U/hEV+HpO6/7UN+oyZnF+hLiQRUlgNIwqjQOHWRGtcYBAFa0w10I5yG/S4PMCjGL4t8tqyvu0
3KAgXqtvoL0Z0TKN9R5SZvq1mV0ZTdZwPWeaM2EqnoQcTxW8vmBcOVhVgE2n7T+O9EGxxpXfxrki
G3j5rLy82I+8HoQDdR4B2c+uxgX8ETLVg8RQb0WJ46y3M4gWeE6xbnYDt7ArJ3OSw2LYS9gNif0S
10PzQPcor0KD4Wyz93N2prG0q7vEGNFD1y3Ynp5zrYEbe1pqR+2EEM2hGprh2oKvg8rD4vIymGDP
bOMpNabteAbaVbtBaPjO7YSR9xmxRvXBTJpx3smlkCh1l1UND5Uy/HPQ5etlHu0nOZvNVwKOjOQU
l2gjDo432V1oF4LEKylrCEics9Z+7INvpTHeidRDoS6n/qFzqrupMgwukMZ9uaTDB7y6n7rWbg/D
7NYXEJuf/I4MiTnLL5aB+IXG5biz4HJ9YXuVpwmt+qtaRbtHB9Weyea29qoe06ML0iP0fdKty1zy
YrvxJUgIUqlM37hJUCs9YzCbQpIg/D9cQgB3A2P80Ent4rX2veWjNxkISQb/xc6dJoKP6z2DHsl2
RuyaEQYr9QikyERPQfM08CDb2za2u1luDxEfmApBGwJIYf7Nc82vl3CD2ZfqrWnzr4tpeA9BUI2f
7G7cm0zib7GkOdgOOLI91QjU6hnBaFyKWxk2ZltcIa+ugcYMkhqhSm6EVZz6PM4jYGcANoagfkAc
oUGX+elwD0fUP62eqz8Za3Cq+2V+HPGkHUSQBVkUwCy8hqL7pnP/G7tzgVfSDXbc4YanTIkrt7KD
YxPgt3EQee2xH3FAcLne9RasndSxaL8YtbJQWpBQRfapvlaiW8Oi75brEk/YaarFDCFQfysS4oWH
ucjg5zWj+MgG2SEYG+zCD91+SoujrBJ0FaXMObw6o3rRTA6vEndxDgW14PPmqFmwWBT+ZipY7I9l
aouvNFTcrzKr4GSufUJcY4qvhrb5nr5XfrCws6F1whGDL/HiDasBMAdHgW19iLmo2Dy3VQtZGibY
rqTywNCVjUkalbGgL3nVopE45OWYfAwMClFxQ6EVleC02mA9I2t/Y4zlHjXUlF3JvAx/VrKJU2or
XGcnCDkkj3xqF0fJPoT72eyKulYQs4YvYy9xIa3NEFZwt3dOgcmojTXnX17Dyq5A3sRNH6JzK042
QoMwbRUODHPax619q1JlIxNy22PRuP5VlpbICHvmTbkXIDNLD8Wo2wfiFeTRFF+HIqVgQg9Bkn38
RNepDAtt7WJD2jgJG4LTnBZHiYqRFSzV3tPEmVSsuxJ7XMhgTUS1UTXYvccd+iLNdpI5IQLKERgd
Ft81T79MAfHmFPgH0+cthg/3hJWh3kNRQBmUlVeTi3NKCR8R3UxpiLYNOkfiNZyJRX2ua/kQIC45
wlD8VlTDE6oaAM3uet+X3FOs3oFCgw4SkGW/a+SShnbjtDdGO49gjQzrmaFbF/ZFWT7NfUcDBY4R
KC5DMpxqYf7VaENSBqqhpWo6a+X6hPESRRQ6rSir4+wtb8VOzN6Kv4xVPhduuJiksLmzHz95orjG
8iVvW4kLddDVHxS/IIbSbi/UWkepkVt8pCNSxy4l/WQon1qpsl2BSfSA0zjYSyKjKLp9J1wMVdwA
jd5isPLyAJdf37p+/NXsWsK88hk9/pTP93pBChl0roiWwqPqEZgmzEbdVvMy3FpmHZW1nqK1a7ee
ibnc4l66GGTr4omq7cgbR6QhgTddM/V9q7lvQFl9sfz1NWncoye64Zpr7sKbkaOsWc+xn497VGnH
Iv3D8DUhsm5nXotONSedt3c6swHZpmyPqfYjtAPmoWm43iKms48wy49W7Qi6VeoK1g0HqDKxm/pP
cH5IIMnW19kbvsVD8rWuc9ZPbd8P/Y1Xx0/1uPaAjqrki2EAGhwgWIFSWqPE9q7XwP/sNxj2gqA+
5hyOIdhm4N0AqkKjMsW1lM29mqjOjE6ZUT+sYFVzMI/47OqJ8sy4gyk6+mFezitHgop5uZwEGlFM
kx4Wn7jUlhX8ZWnT73aOYcKOpyVMbatrw0liu4UoVr4UtSIHL8tESdarRcjUXNsFBV6NQRM+e3U/
Ias8jcasNz9sflSZkbRRYwFZjGrMmC+YK5Dp0fzkktPop2nwCxqd6Ximqs7xmKfVUQaVPDTLmlxh
TXYPbTU8Lu2KoroOPgT+oO6qzBB/OFk3XK1p5l5AIbcnq1jyywB89+BMsn2UFeYrv7VeucOrm7yS
XPAT8wMunBEyVp1c23TsogEF+w0tYxi5K2GNdo3jXI3clkZI64eeqcaOsA0KgArNV2XLXYJuEDcy
87qs65MdvQ2D8ZYJEJ2cbrdR9t5Ki/iDi0yY7JPlK0TqICwtD9FuwTtGUXtTDUR8tWo5E36IbHEa
b5HfUVZ0KULUPPiCbyfbad9D91mmiHIbp6IMatfdlPPtuwC3I89O4s6Ue9z6D2StkFo3W9jU6GGm
kLTP1I1nr6xQahfleNiyU/bs5gsfvVPtC/zlCtsLlyn/YVCGPHIVpuNiz+plzIOASlqa+Q1HNafQ
xG3hdumCK6Kd/LAheHJnxZ4TDnkZGbS8w1pYGotxZ+ItKbJTl0sRtW2jyNvrzKs+1/2lq+0/9Ao2
HBVUuN0trDW7Fezu+xnC5J1q+RjrHABikIP8L4opMlCVhW6d9bscPffVJNVdZiFuzOvyJnG959oP
uiP1tSYMjeXfzfOhEuYxmeh3FL3DXYZYxY20y7dCuInwsf++1g1Kwv5moX8ftktMh9tGE6y5Z1l2
FZXQ3sKpT3l58OSgyEVoi9mVHTM+pYS+7YH9ORQty2XiSY2Gjb5rDj17pCNaOOHj19FTX2FTnX2p
72aU1+esW6wdV8grtuhncomqgxzmPVctVjJd/qgfO3x4IjNvVzFYR3+eaKOsHLr0fFFtiwecumdf
Dft1dPMIyG4VcNFZq09aGrRNpmnyDxY9ZvbOB2tJFl7R2O9zd+Lm5U/QJbgO9oZJPg0AQToCOxFn
0yWFEhU6svpa9XVwrxKDD9J3jnrS6Q7F4fqEouKOeHeQ842wQESah74jbFa2rSJTqQZS5cKXJBrD
U49lnH73hb7tVusq991XW1h0xV97UR6H3v+jHZeGa26G51asKurKYKdVFQnVqB2uqj+anjjSwsi/
pNpI93pr/W9259yqa5oqPr2SVQXJrqroBaRipWzBNq1qddembNBRN7TujMxXeh/g61kXg5q+QVZL
Sv00cikf9dLylzjJEbyDOTYbva+6uWp3ae8x13evGoDrGP0jV83Mbua8GA50cVDgFIMT5qvwNCf0
ogcIAmt7lJhygxCLRHvOCs0AhF2tD5kdtk5Jaawxoc5U5P2jgduyO5Q+as9Da+RTG9mM2OorlzvC
wvZhDZj5ZSA0sFbeIydu6DlA5TSvBywwX7t89vIe733Q0bH4MW7+n+7X/99E2CKmFXXA/9mxxLSr
T/9X9NrWRVb9uR3/40v/3Y73nH/RUnc9TjkHwRzGpf/tW/Llv2BN0aE3aXBzcbLpuf+7HW+7/6JY
FkjGCF+z+DK+6t/teNv+F38VVxN9esfE9fQfZQJ5v8FdoHRZNgggpgE+Cgvvl4G2l4NSaYtOwdck
lRZTKCTg3doljMmssQV80I+EttAN9lJqbvYEEIcWrEWgfx2yYmtinR/sdS7zfe3UiT4ZRb3dQRs8
IGZIgH33VmYQYyEtSnj7G7fAKcCvSM5JeJO4W6it7fOYCYZ5Ex7jggwUjJElxck1ppv6pdpImY25
MuiiAYUsfqrA34rUkq+sdHFbgj0hd7hiOBsOAKGaowU9tgVOamxf8j5DzVW23Fm6D54H5Gs8y80m
6aXROj+Q8BY8l5mYfzCR43wbl9vN7DHZtKq8vtTYCny2Ua9763wTT9EWYRG+G6VE9W4KkNhzsMAz
cs83AEPY0IxkjmolSD+ELR5NKbDYbHPWujaGkz2m9tM6+fNdZSMP6GwTBQBPt7j94fVqPGwxP4wX
uE+Y6XuBou/cBGv3BpmWd+CHmYAsyxc73lw2s93y1+SMCq6sHed1STbj8pDwCziC+JRw4jZ3Z9qY
i1Sc1uxLNuCu0A1mXrXcJCt+Dh2mUCavHRM3DohhMu1bF1IvjgovvbWJXbj2mQlTXWRcTuNsPNs1
E3UMV3zND4k09QP63RI3hbtjXfMO//hACzNBcJDAcHi2hu0THhcMWnykXfcZQzv2jqnZKCMz8/ES
ujblxL1RWryEmvOKYeuY8k+/Kxh7MxZGYTQhHqd4fJ9OT1hZnIhk3WRDOpQOnQ/4TOan1u0YsRbl
alBFT+sfabxZSMyxCp5hUT/0a+ccFhDQMmK+wrjC6tS9N8pAgunWBr3L0nqsCPl+oSrfVm3JQs+5
VMaHpUn4Tmts8U+AjPxu6baIehNkavpu0/L6kdVgtaSthIHd40l792YhckIogHR/U1YnHYvPAMG1
i0eLR48Zff+GLBtpg7kZxdJJ8xB6wfyuFmCkxiURf0CYq6ZaLhWlTRblAeXYnvxP1pvgsbyum8CV
pHjDVjLUiKpiQaIwH7J1QF9S5nBgbHMjPVdTyYqJBcTdeZb8yGo1+OzGbZ0sKDFehu0j8m3KhtIZ
IGeLjm/WazM7ourGYiJRVy7jGOwbKZoXqrP4+X0JZwa2pCWH/FNvD7vaFmm82eomehAD/btkuXtX
jZXQZSDKMz2HaiCDZ9sKeCO3abQdNYXPghk8nEFF5W4rYHskQHtlR264vHm0rfiwN8URbmf9Q2Wl
nYaBtTvA25FTHcMxg1QVNh2kDTx80FQK3Ht0m2s0UKvlZ1zEnGkMsUrxcky0ET8cbtrcLI+g+llg
BnwFGs206OgHSPE4WtDXF5QhVogCz8YFgf0YwH1wveoNIU32J0uipu1Nb8ZAwBkNXpfad+pdfWOQ
T85+iidtZyIcO6FIMBGE4bV08I/ubBiyLXefnNdrz20yHVagVemevjBPmNWWmy/JZscqLWjMD0s3
NzeJQmibLcCf7IVn+Z3l4Vc5xiho23wfigZ5znM0uAr09KNpEifUw//hHWSMgxIGp01opbl+yQlB
OQWgoY9xn+KW27xIGN3xTPmpatePHVIzCecbbLy98oLnfEMhGYHFBwV0WDzGJkXhJak9ZoF2VWK7
K2MAuIrgrOMgLYQSTPraU5Ft8sQMMfSe7GPWFBFgLHAEVHysbYdh0kQzz3WuEuIR1wcWNGeZlh2Q
EBtINqEe+UF0PVL+zTEw0Ux0w9LV4jbbjGllKfh9VAmrZT8G28qhr1AvF6lavr2VxN1bkkNyyFKH
1f1OGN7WHp0Woa4YO7WnAXqdPryveWlJvsjsec30Fbb1P3iuuB2yEbEZRihep7kdI+MkdH8P6Qwp
jwmppwjbrvd3RWpv6zFYUJE02sesZ2+S6x9bGm7UrNyhNWQpEfvYDmfldxqiwCindt8IQ9xJl6eL
TJJARcPE22tjOnt/4srRl89ThSonmrXTpof3nRVrA8KhiTimZ5FxuXyeEmxLn5x3u2Uht11KjKhd
Zdo7r8FmhgCSXd6LdLDwn1VvVToH57ZptsNAm9vhHG+YcFJmEBevDhtZQf0wRH7tNxBD0rQSsJaX
dDmx/dhEAYACo4QIEzpSAlvqGlyVVdcDn/AIQeMtyYLiflXFd2VmhedHNKeSZ45S9HG9U/IRVSZP
TT7M7LU8kxTUbDFgsCbLUZGtW/etrsrnOhHtJYjnwZzCxZ9m6hC7fbSkf66D7SBidFM8Yq1t6PAP
/p2oPDPm2R3tAyIwBl0CJIhjYv8kbDJhmp2kTxnD7CJEnPdFQzA2rFpfdxA3opYsAdNTPAPhUIrS
mE59v2AeGRoGQEFbxptnt46CoP9U6YFuTacPhusFdzjAmcYxtbKkY35a3KIxNuti6cbw+uuSXXXj
QhGACxbGHCyIeg3iM9damdV1PcIEV0sVNbVVnoTQ0NQz2TCPkrl9yCtr5LpAZoc5cLdzECzQkPYm
En+squGCurj0sk4By7KNEu4pgG68NID4IdcP/tx7l04FHHMAj07ZbND6BFX+JIm7vzFMt/qQrbl/
8ayY1Suwr7qpX+8TUkYgWDUzSu7cG65oB5o3Hm5x0CmGM7/CYFBPi1c+oX3SxXWBre1e50wfjR52
HFT3Njj4oz3C1GmDr6nfE8Ewkda1ssj2mmEMPZWlZdCigpM56nG3zD19ex/GF1kAakOAderGb1O1
3PB+uW+osKrDChmRczwzsXRPT8Emssgzrz168fQF3Bm+YOV9TfS8PKTOUu0ErdiDnXsYdXunve9M
3lYm8u7emcv5mxpwPKOMCMXUdTd+lq735bqQeuANJQks9DPiYPSumyCT+0R3jzoY6Nm0LpXRvit1
fYN2jS2KlifeeRIZEuqGy1AS/mV1rXFygro758Egr2sbrQhvWrUHSO58ZN5Sc7/T/t5gREC3wjWY
Upf5HWmVWCb9i7Hm4gOHwELJx2Uf+aJ7LujP3yd0IO3Krk6W0bVHfzsh7IVh9Uwwy8nJ+cCYfRsv
XTxz3Wza4GZVzv2QMZHGVmg+AGPzr2uC0J8sWOXXJP4W9PPBG6X05Vr3az8S3rmLLWu99HOlabn1
9WcCrFCMlQPoQda3lT9abeyThGgbtyYzeISKwtvlvgToSCcZF28JisnzXo28/DwbOidhiKlNNLZt
dzAQXKDx8UjeITl4OJokkEQOFLqIzT/ZrU7BQUQk7XmsnLcGEd7e6gWu0sbcIh9QUiyqtV9jGAF6
R9bA/Bl7Le4uo6USzMxqt0BZ2vdauo+wocQtO39b7rNaADXMLO9kdrN9ZIi67DprYfg8MTe7TgfD
I5/ThtA2sJH4Le9d75gPTK4KsU+col2oxenqqYcsFjMdXFXK4uSt3Zi8sfknh1RZeofgv6HrP9LL
T0jHasMaF+oRUq7BxtRm7smHjvRsEPwEydvFxMCsRKQ7OjrcQFK99yCz3mQdz0Vm99Mzk4fivLp0
45kPkXFAzvJ+SE3+p/Kyg2sV5tOUzD5LHEWrNC6ZsxV+bKR4P78h7EquE13epmPffdqG/ldl69+4
ecVImGrgYzlY5mcGxG4bMtKK+0uu9cI40G0G81zmCFIuhharhViAAevBDuxBT3sFxIJgGy5u8YcY
Ui7V7FhzDXGy2n+Jye/BJK3U1Cxs34sZAJAT7WofPaXq1YmsAo0NFDrDnBImr+Zgv/hpyam7KWtc
5nA+8UbAu5zySpst/39eb2Jc0ymRXxJthIHcGahB03cvVTV1FCLuKDmbMk2I0sUU6/yw0BR+pBbF
+K4nyvLAoD776cb/F+SM3/hLAUHUHv9FMWeanvA2pdtPSrYxSDLDNvyCIfSIAiNY5qFDxJM3HHfA
XBEqNyXCn7nTr4zblgeNvO3hHfGQ1XP7UFb6H6wSv7PuBW4MW+JikPgd2UD//BsZjjbWgR2fZjBy
39A1UC73NBOeOy7nTJkQkXMZtDAFScT852bDGZMXiXJXEH6MZKxrtuqZkvTv3yp7ayP8LNoP+MXw
KOLZ8knLfQex/PxWeaPZQHnT6alxE2qLhFyEYgD4MLXezHlmd9XHhuawPC81BcduxuyaXwgmGR8G
OQZdmI5T8GyaC/cc+V7RiJ4LyLuJM5ErhVeWAOwqYmgKIb4pQjMDKHA7g24iRYXXzvSKaem8/bhO
ZCV8g2Hd7m/V0mDbiDPa76NaSSvgBH7NNkdLtXZ+TlAhxu/1Hz6nXy0MNF2QWjLoxTHl0YDZ/v1P
C2dI4yJr+kyd4poGNhlqNZ78Va5D91kuK74kWQbUsXXlYLUMkZX8k5PtL5YuKlFBPxBHg81vsZlu
fvoNptQV9Wr1ycmZyYUM44pMmN0QiNi6FUaXJlxT4uaY2VmaoMGL12rfIL+7TapePPrmIG5lnXMf
+ftV8hdvSwDX1TG58OEo+fV5qggfrlMlk1NlbHhGAkeT/cZ7C6jlsUD3mUXNPJSo93fGmDQvf//T
f3XcbW8GPx5UEOp0kzfnFwtVRUbSUBEleHIWzJMnJfTSUKtov1R8IOnioEuxJ99+zL3YOIvt4vYD
0TNK3VgfpLuMOZYJZNXpqd96L41OKvXHO/diqjZCxd//wtYvJkh+YZcUDok+StJC/M3bTPSdzsD0
GEc7JUuE0duKst4ftqtONfMMsPHD8bH80fhYWSvNk7lMWdxLNqwf58DlmUvszSznrO/waskfeeT4
58ycKUGxyJXStppty2C4NANQAMh7qhM6YMRrIxvaJwzATz9gGQj/ad64+TKyz3AheHt/sf/TPeb/
97IeNqfRT+viLzThXZfxn+a/2DuT5ciRa9v+y5ujDA5HO3iTQPRkMNhlkswJjMnMROOAo2+//i5Q
qnurSu9KT3MNZCYziUkyGAE/vs/ea1fpn13hn1/3uyscEJbJm2QFJ659Cn/EZ4nfiF04rFFI+f2u
P/Nff9ebzd/gYxExDyyS7a7n+P+O/fsfPuGI4AEpRY7Nla/w1094b3JD7IYkJsmil4u5VjXKbOUa
2XmAAMhU3nxAs60/KkG/9h9elv/HcY3N/a+HkOME3Ol9jkcJR+6vSUJM0dzRq1adCuaQixdTiUbf
FRuipSD27XSJeexqB2oy1CjOAz7/yt4Ma715iaPqy0JRa800tzZ2slyk8isQHCqhigjh4mWlS3s2
iPxVqlksOkD5mN1EqTf3bIgqaydBUV0Cj8o/fkpWfXNiT+ruswWbDk6mlzrlXtckkuMu44h/BFDk
UStL+ZE/MsJ89j5XkrJtVMoIWXpaT3hNixc/Jv010airdxnoZQ+mgJ4jwMynGWwGa8/ExllyzNEt
++ZJwK81zv6qauKU4K/0Y4hl7O7HwMPjYQ5c+3dFH08NC9fEcN4SMwBAu9ZldclN2UkiaJsRZ8d4
X1ten2y82B/ju4UBy9+Xahbx4xibLsKWKmp7k8YFwFCrxb25NRJTOidhr//PmE4473VqVKUPXB7I
ddKS7WyYc9nfRaIFrCRGH70LorQr4pQqOTcyPahdOv7O5Sy+Dt5c7pgMc3zS3lyzu4hr/3Xpp85g
NzhOO4JXVCS7y5abw7Rm0OhpQom78zBPtKEyY3nMSfrhRgFrP0awvpv8AahIfiiawqRX1ifQFOyr
ZvCzcCDzfdOwG6952N/XUIZ4w1Qe3ad9WobGHEQPgztPX1jpqlczmdXGy3USSgBQHFzK+Wlo7g1k
SeHAB1wsdGAEezSU9NTRCPqWORgIR7I6Wy6x+pQGujvbEZxJIfLHBCLswzBxc0Noj70QeO7BEKPL
GlyfpmB+pkVuaBDjgva7s1a/FesSZ8IrdlKxCzh/7IobkuMYuME7hYDBcnwhdM7VhkgO8VQGHy61
xkxOUZPdD4Zbv8cDS2hW4bN5F8w+a9KOmf+MWs5XzaY2H5oWtzYK9YJwmz9nRmW9ubQPxSE9ox+p
5Yqvrs+HimHN3rPYtk8xBi+UjYn+Rzn+jKLWf1/w0O6CqjRnyuDj7r1Z2l22EKwSyWhvVDXeDHbi
XHOgyXs5LEBwXTisx4ZIFnKPcC+0PYu3yer9O+FpyqetsTsFKDZUj80BXpeyfW7hzF3l6JRHJQt5
M4JSu4PfRLojrpwHYLUIekOVvdY6yd74i+aHaerlTV8u+bHXurpTi51/VHHnRmHUxN45beRyXzvd
gL0HzACcJjFsosr32K13BeFfZL69Iaf04s+NfAgW0wVOy0fimE9NhCDtp+lZY8G69ljzbodGpi+E
CWlAk/NoXio1pJcORfa555r4lKZudYYVhpoypcEbvt7sazO43U3nlIGxw7Kdnc3FW6y9KJLi3uGy
darA2x+6xYxJpwY+wtfg/HIGYN1Ea+eXKaNCD0vuSauqoO0zugDgoquUO+Vm/Axy6PhkBdXN7Jgz
5l6JRcPuf/R6JCyndH40yXxvtINvSIiWrqpUe3srMaftMrn1d5q1+huzHtN9bgNFdrU9PmQlBqxE
+fOxbHr5AJxifu3h53/A0RseeEGi60Qe8gUvumACGYstn5NuWxZTRpu2nR0qO3MpR+hL9aVKuazw
Z+fTYoz1PvBU9YMm4e6w+AU+ugmddDe5k71hrdndewJOAB5drpWZNSTskBzr12JxG6QEMup5K2Pp
wXr3TIHkcKFk4r7CMXtnlVb8avl8/hcnqPeTnAniUXtnXtxUmZegU8GdQYbkYZ6GnoOindm8lAKw
fD5d87pnbBR8UIGkxLCfsToXYTR22DcIo56rEnNN7LtUAfRSX/oa06InedTg+4VASPTOqm3x5M7E
PFCfjShsa3f+gAA34Zpiq5BivciyYws4/zuZGeIlmTpzloDcqEvrW4Z57JS3DowDO02fRZO1j7HX
eXckkLF00ppLPHdW9ZdW9wGmZ2+5DFgk3quyJ6wkxPiYpyW+Vj493q0ex/kHZbDZHBKVhbevnfFs
xMVwiFox3A1dI89Wbq3Uqbr+OjpOez85OGFmOrkPMp2SB0626s0N+vK732nv10zklSVM14L7C+If
+PCytZYQRylU/RGy9808tc6WtqoOyys/ZxgYLZ4VobJxw2pweK+Ak+fw/aArsoQ2SComdv016nW3
Kz0IYb5TpFHouJn6pW1SuG0w1C9oRq67s8u4+C7j2D9obheXXkT+zeBrANfT0pySwMecraCkzxbn
G77SLr/rbDO4Zn7RXpSYu13vt1ikSwNGe8eWM7MVru3cY1U06P7Fp/JjY1UsJQixGKTFWjn2D2z6
/NvFCOaf6OfrrbdPOa7pNolv8rEznpPEcd8gS/PoUcQMcH8YmV4f2hUw8iWKdp3pl3RYanmXkiTi
sUTTifLzWWyyyPEPXodVlPfEmLKnCAxolCIpQ4jo/rsyl4qdhHy3+xaJN9bOk48leyPMSd6OXWDz
GJyteyLcZkgz32X9A4J/kuKAKBcOs063tGZbF2D42Sm2IPs2iS7vy9iSXzy/G3aTZ2BmrkvnYLgZ
dloYFTsS8RbQsrTdGqWsAFKa7YPnxPZHlzR5txFdtWz7cQiehINqq9ms7E1Stc/UuCQ2rqnKvldR
TTOjNUzBQx5rj7UGhywb6Vs/akb+7IVtkufDKGy70znoLH9H6rn+yVbQ6sClY4iOuto7EsGowjZv
51BHc3tfLXl1r+aqPtKXYx0niQ1ucQgZjOMSLIdINN4Ls4D1PMkgA6HuULjtF0b/VpS+s49U9erU
ubdDqH6QFi3G/H5sahGN/fZo8ciLN1mXJeexaoyTq60WzCfm4XU7Xi8fKQII5Vh0v5+tfto6Jcfb
jJmSt6aNsSdTzn3EbLoXKYd1T+VpRr6q8bKtrBfmDzJ5/Z2M+xr7V/NVm01xhQxpV2FEaOLAeaf3
A1h0vGoYhIxUeEerzP0rqtXEqeClbwxoLr7nDFt3PUfHno0t+qRCiPdEI9QJxVWEvLPB05UVabnG
njIHOFfJ+Dq0cPMwHT26TYNCzC345JozVD1aNfmcgMvgzRF4GHyXBB+usg7K5LFCBJRhemJS1fRI
m+PTYObxF1OV+RfbYga0ic3ZIYGL+lqpLrhZlMu0EjvRyfQq0pQxOFwSfyUnGMbp6AR4Gs8iUL/s
nHUEDQmViLRnxAzKIw6ouP0pKdBpA2iAMF38akMP4W000PCIuaU5OzkZJqCt8oJVeL4LauzILNHh
QrMnOCd6XHYxg//rgtc7QzmOXaoDeiu9g3Aj+C3tc6E88S0FhYHbL8/DOmKFsPEKGEvLYJ1mw9Ms
AxO5rXtqTSu5vDfJjIHPePArbK0Bpalb1C20+ZqMQtnp8WBKg4YL2iEmrgg3aS6KXZ7FX/izyH0P
TD3Er9VvJXvYjZGnVPWm8tI69ptoieZMQ9dTW6xyVg8+jtgi54UpRhzxxUwgS0oMFCzqz2S3JCkU
f5/EOAew3l+T2ba+ygZwYuhP+EHY/TR7BE4rXIwJpqvq5XYpZ5xodgF6Cz/OkmbybTasiV0A0byC
Cpogcrzr5CYqrFxN6p+337vRejsostEzRFz3WFEec8bGbV6SIk+3Qzza4eI3HHNtkp7SyvP3c9st
IXwXJ5ztftysK4Y7Dc11H6hsvjomv1zm57t06QruCVXTYYkla/jPr4b/eC11LaKHqwnLc33uh39W
w5IIE13a++kpK1qudcbkYdJffJ7STq/cJ9vU3EiZpTRHNhWy//yb/wWms1KrLde0kJyQRdxPUvYf
pTjyzOQBlio9ialsPpasoUk3zRO6QgL1+M+/1V9QOuu3wjrGf9bbr4/n68+/Z0oe2AUVzLeqrFrv
+IzMkEnnuPz5z7/PP8qLfCMbrwqCA2huRN8/fyNVzjN5TC8+9Rh79qCs7JPb0wqf67S7rxuFvDoE
Cdmw2S7eMXdwox4XipqNKFkv16RL9O7zR/qPfvQvmQLO+tf5352MrJKQepq/ikfrF/0uHgW/se8O
wEOv3HXevuPPtvu//8cInN88j9T3Jzz9d+nINn/DOonGTxITuCOy0v9ISe5vwB4tLulCmD5QJ/vf
kZI4bP8s5wAA4vzgjYxVEt8ivSN/fpM1ws3qnv34eXFM8jIUzbhDt7FBB2Mldu3hzYwLDxyzUz6m
1azvlpGxHzXXpGE66LOdYFP4lHVqmXeNNakrq2m2za4BbzZgkzwFqTxTmyQITKesGR0fyhjvzcDG
zq5ILM2Jk9wM+VjemjHQg01p5beUn6h7r5T+oTCD5BB5kXewFZNkGBcGFb88Tg5LmjQnhcJz6dvV
NE6DphHKHooP23jfuvGmcvymCnfm3AL+G8qkpy/IWDMQuowey9qmbCU1xunUm9+VWsp3Ao7+ZVEy
Yj6b/I4jGMfSCNRgj+PLvY7R5EPWcYPcDHFUmicSfPZRNZbxwe6n/uVVaXCVmcZEERXNz3iyojpM
ikrcp0nVUzUmm0e7tccz+3+2/jNP5iKUmYWVoyRr5+DbIDct2SADub6LTR3ftNVifHDLpWmBFiFg
MEutT3Navw6IH48Ng9Oh5V/7klRd94SFYiIsZSzN95Wo/Yq/WXF9d0jPoClkPfgV0+bfGambApq0
scyUad0JlEcGSTTvNbQg3Hb2+MKTFn98r/Pvedp1x2BJu73gFvSxmH1+m5rN1Vhi56yarjo30bLc
VFE+hNrx2r03+a21bfCXYXaYe4u9rRWrV/J7RIN5lXr+tcJokbJkfjMLL6LLsHD5RaeAuICI+lvB
6vWYOWZyoHInf4aVmbyoLuV8RJmTGGqmstwVXPAEkUZIaaR/pQKhzHuP8L3dX3obi2fYl6akYFHA
uk8WJL48npGrxlYnDA+SgQq++PgrzayeI39acXI6B8lTZYm+TyGDb2yCTbdxUy5bZ5lpeWr84lJR
cHhrGVJwjytGErYoCTjumULjr/QlsoQOuKt+r6fRrlBeHBJMOZkuyheL41It0HuIr5Ao8bW4g4sc
PMTRnISjb+yqpCCiOA9bt3Hu0jwYPrQn1clsCMJi0zSS7dD2M6nDZLphee22UG86/SUos+jVKNzY
OMMYqLNdoD3xg0Rz228Sc+wfBxrnMXHNSrx1yKXEU3DZPIhe198aQE9hUI3iXRFbJXwzd/NjC2fZ
P9rEjFo2gEyEqcW6PigkWgCWNoo/+kjIr3IwE9bKif2d6JJJ6zdQnDj0GuSeKtb+t8wzvYtyptlE
WVPB80LemhQy5hDoHqSu8y3XuRJTnC7ewRoFXxB+v7PJrrZu1UiKA935p1M1wDpazD56F/mRfs3i
vhX4DzMyAtzym7fOI6yG/SGrTn5Udlsiusy7Hfr1bWJNpO+65gH9ES9qnfJ5Jk+AY49TdOfD3AoJ
/3AzHPqW8GuVbm3W+rtl7OgsL4V3dswWor1MMp/XAfGk7HueaJhGvNAIKvMw5Hb6aA2GcyhTU01b
I+gim1ajxnyzVII30uZhOlhmNYeBLtKM+2WVn+JZ1nfEemF7BaXEquCnNi+sV2Qv9NzV86YWnYRx
gkh+iuKJAL1vjNU3RFoIxjYQvSOFXzFOAHNurzaumI/S8ViatyIbuH/OBg+Xhe6wktsVq3TbHvaG
n9Tf3HEef9Z5Mr7NthYXyQWq2HVj688b6cxNFAaRrJlng0htfQsjlZuMEbByfGOhMKunWLXVllFq
JLLepBD0Vb11tXe2q7mjJE+j+CZtzmiaRqdM8dgshV0fJrN45rLcH9qGyTtlo0EKs4GXDZN91uAX
BndXm9PyY4GXjgFXuPW2lD1Sa5lgvoAKml3ZwOVDf2Pntas7kBNjlb4sBsuz48xQrsxXf1bclImc
shnoXnuYNtk1mpAIrSBzryLDe7mIvHl0i9x8xFsT3/NYnBjH1XJilP5K4kY/1rATH3vRRtbGTDHh
jjCrXyXcLyKvaKLnBJ7aV59WQx5SIx8rn7are8xjxT2NIIgjceGs+rQNqg4sBGlBwtyQQnhsc9qx
MJzTO7wWPbFqD0+SbIviLgtMflxXGRgxc+JkLRQ6PuoskDaiad1b6hDcK6AR6+I4OiKPtnTRk+03
7ilL1fhMKsWHWDaQ85GLMV8pr+yLQ2fUJaC5OboLyqp6gp3hnWJ+8Q8QA1S6zY1zmDpsdlNUL9+4
HE9U02F2OMYix2tkz4RDIdDs6i7qIc47PI/6VCw3Vrd4pyRFDynG7L7O+2bj1Ja8RiUIGh6yKnoc
l2jlL1iXZirjMtSLvdba9eV9TEvBYX09n5tyErdBtqBM24Z3yOrGuOKqHYjmWSOQoGBJfkQdZQ54
6kg5NvVEsYtjdvN5RtN8wCM7HoI5CE4DhuuvTYQJEH19OPJ5crF29WVD4sCDiNCOMeaqZZ7NLRii
hFyeDOqHUZoFS45MBiH9CWLHttc8ZnVuX8nMRZcFj/ip5WDEJ22Nd4QzPswS849opVVunNapX1PC
yd/MMVKntjSqA/RMw+f2zKOGt1/CIW3n0lkdQd4+HTJ1D9Nh/FZ53rhVnXDfrDL18XpqPnnJ+tDE
oWulh2Uc6Q5tGssqn/QcvNJhsdpuE3Ik8OLrXoSm9q0E+XUM3lIjUk+gJNv63sUL2h6lRwPHZnFd
5VCWIWrz1nJJphJzENqsKRpJ0molD/HKl9YyPzV1vJ3Y3c97mbjeHp+7FyaUHkRhFo8PWLKhuXQk
WYpj3xnJq1NJJ323XD7i4Wwp09k1I4we7PPuGqi6CDFxfT6UMV2x/Zm3rNXAtxhwm7fvdbS8MfZO
LwBo9Ec2TNbXoOu9Z8yY1ZlIxnOtvXlXyLo4eXVbhV5Pt59XTo9uvrzxAPxlp8l71rlvHhvz71hZ
mCDsBmNn6/RvXmBkR9fz8/ta5LvRLoxb/jiY+5uKNAV4w19ycQYEk6rGfULroQ/nv08pVeM+/iCd
Uc1h39tJvaka8ArPvts3O8z0y0OCiLU66EenMDb/uT3pLu3mf3l78nzqpP7J7anU3ftfAmDi82v+
fnli7f6baUmXwNaKoV/zWr/fn7gl/WbaZG/pphImqhFXpb8v4G2uXKbJ/wTMF0ACmsR/36JsYmOr
k8rjdgW5HFb/v3OLIjr2l1sUnVmuQHeQEvK/jwTy51tURU7Wihjmrh55c4YUo8DaCsDWCZ0aN8fR
o2ZHE3yNE1zLqSRzYFFjh0kz+dFGkIDY/xZWFdKbU0+nZKnJvLI4cD+WBoteoVPf3thFNd+WpNzz
l3Sx69uyXcwfmYynYCN6hZESw5g3r0PQIA+p4ZZfvK7zrFNbB8NwBkrRjJcGjWmXQMtkbCKXDQfM
VZcKoSMUfdRtSB7fmv1cpRu6iWLioHqxtvXcfBuY5HlKJyRwh4mF1pzRGouJjjDmTMPPPvCRHHbs
zon42m6SXnJ4qydkeu9oNH1zGsoiI0qZ6gmHv3GwsApvSyt4GTUO0sTIOwAOcbn+VFBaXiaHxwFB
Fwgy+GWSQLDMXFEpQhC1plZu25d5xpoKarDDEasRO5BpmxbZLSIbuuEvz6tsLj1XLyt1yC0s7X1b
jZl7MwrP+eAVmW8UxapR87y41XKiYqY17BuviSe1yxrsq/boTtWh8bHT7TD3jpcys/N09amyMBCm
3gP6KQZqTO0k6eQxY0cDuZiUSzX03g3rcwo1llAwvVqs0BPVZxzxQdzQ6XESBdCjga1FQIk3DEiu
lP4nVNXzqm1loUsO0hKPbUsgDkyFMf1gqq+yXwG0kl9zZLKzubN06xTiCbO+2PPAX+m3cFe912rM
Qa3gWBpuRzTNsws2hxeqUVECn6HPTikZfrlrcvXAYN3sTDICYEjUeG1nsD1r4SZvSyAG2xnHEl1W
Qpz9TOFfj81lv6SpOqgyuYoUv1/n9naKRze3tmnARiPM6y4++z5jeWhLXu3QyvzoyJ6b9HMuZ+dU
TGaz5/navpdWlX9YXS0kEmXrwhyo1/W4H/mgNjpcyRvdBuLc4t3d2DLOUWRBvBxt3X/D2zZ04VLa
zr3BK+hwCavib3FjmzfUahd7gIPGYZA2wDq+3QVzQnUQi5geNFGqlVnBVGmLyCPu649Us1qmullZ
USOWzhbqg3L1aRhNrmFUFzMQdbl9C+B3OTOFkdnOTNZGPSdTI+HgmcCP+jy+cxNEiW1vu7d4tWnY
mlT0jZkg2NOiNXCrlPZO1UqfCcZUXwAP3znacx7Wd/YVm4a5RRHA41oLHOZcKDm0u9CXlcNCEEID
r0Bl/irFbF5LR8WvcZVS2VLbtPwMiibknHD1nLrxIcsGdaDyIdqAX6J6fASqXLlN8BQT7tu4dMzd
+sr7uljmVcsMdCBQoFsciA5aac2tO2vHF6cmF0VGYRpBREnrrXDIRLHqXErUxdyUj65l9ztB188v
w8NxHHa8Gnu1ZN2JQvQPsOoBbEWMCVujn+tgowbXfqrkSA4BCFb5Yftz/AxkJjax/zTOd6gp6UGD
BOTfqIwTrgJKiWSFxtQP+Wk0gSmt6drQp8N3R88UOVkd+8fJcaPNWGm4Gb0LXoHEh+CN3nfpjQiS
/pktGQl2Xp/ndqofeFsDGrLm24B4WOioKDgaXlLRTSxr7+w3Bg0/gZ37PyZXJ/dB7qfHISr1D7St
YJubjD6bCmSru5tLG6+9KU6Rmz12uMBPM3eXreLd/SSMsirYY80WC1AZhWNHZt9Ep5gnB4qf59W0
aoPc37Ailt/KPCafi1t+O43CzrZUnjhvFJ4GW0kX+mOJcBZynRxfgLegoMusvFh5hdIxeNOHMWlY
YpbsfsUAQVh91MuuzJMWALUlXy2geddFIEcNk7/cz9op9yKPu3sLAMQNtePmE9uqRYUswVS9L8s2
3rVlbb6DJW629tSXj5ltlB2xxwTMJrTkjc1K5xdUCPOoB+29SW4ExnbhrbVbeOSECdWg7oYc0LjV
JU9+f0T28PzBvVj1Eod8IiV7KmF9gXdf3fijk5zLoKkY3gBDkIfkIjgHyfwTa3/35EBSy8LaipJt
a85EKhIBJ4cMBulMwYZoaea5DwE2/ywKSHcI/gG3WKu8gJ7LQoOU0y29b+ND7hk7Vt/BpR4shwzb
nCbRSbqGuiSmqLcCveRb3g6keYlXXrzKn5/MUbRs990keLSDCanQx29QTlHKPjmyx3BIUvPaDJV6
Kdg8v8S+bu7BhkRfKxWlN/1EDVWC3+qLaOx5l5hldpjBCOwi0pZYJTQVXoThYOJwrTO7k86XAT6f
13+xybfPJJRavTVYa4euY5dcjRPzvsbDJXce+sZZjwYKaKHG+cZBO1TUMJP98Utb8jp246s9wf9w
BuCEwPjYPcLXW84iFe6Hxb9vhGWk03u6YEaoCmbwMi8ORDx74aD3NcLepo1bohCpcm89fJLPkTc0
8cYgFKtgKiJUbEmK3fZ12ewxQJFa/89w/P81HFOY8E+H47uf35v3Vv0Zj/C3L/r7dMwKAaM19tN1
NWUy6PLv/X278Dk4O8zMLo7wT+zwfw/HkuEY07rvsn6gGuWPra7mvzMMA8L8yzCMQYNZ04aHwFDu
8IP9eRjOZW8gQSTDrYQ/MCRo6txueRdJAlmzvqVh0Z5xTVGwk2A2WHUMtUoaziputKvMkRc+iofm
x780qwyCTcC9nT61kW6VSaxPxcSSDTTEJe1f7VVQaT61lWGVWYLOT++sVXpRnyoMeH+LOGjShqAg
5V23yjVQ0+u9OfgFepCp77tV1iHKhsJD8FF9BX07nteisH4zrWKQWZOU683EAI7vl8FjnvjFY2N1
GPQQkloqPqFVIS65tbM8olk1j2ttHlGfVcWJumlnjJJcEPgBGEtShYMrpp2d2GxhU0yDzz0kyXfP
K0gUtmWEb2gBo15zit/T35O81IXq55AHSrWV8WDtg8Rj+nPq5NGZ3Gw3mPbAZ9XU0y2RZ075uv3C
rpigGQMovEqbiTI0ZbU8665XoSmm72qa4JDJQfEQMIb0tk41extdOe032l0ZAdYI95ccO/qdPw7J
3uiS5dwU7Co3CTP/Nh98b6W2g6vLiMXeWwH4CyOPr9CQsr2XTQrCMaHTln6lozmWjBOJ7m+1Iei0
FoXrbzoKJJ94MvYAAQIVdsh4V+Ji7XFmrXrxanO85YE4H1mNyne8vOUZIGH3RHV3PvEYNNROWxXU
yyaBi1zwSLosCCD7WnjGlrI3/WDAEnjqZrt7I3uU/5pZoT9bQ5/ir5/0tWgd406mHgV8KHG8Vki1
GKoDHrl+8SqbdNgLv9JbzbMaF6yiasR0DCDLzYTC3rZXLDi0LkzdFAZySOsNdIwYPxYG0g8pM/YK
dSPQLIxFUhw6wbXb2UwXD7odTBZkQd3RXVXAEzBLUFA03UAmsN8Ha/BvPlvPAI1Xd3Yj4rDXJiwg
a6E3tI2n/SQMiCIDw+9ttdAFkMeVT+bTJRSs4+zerLBTpCpergpnULXJnMj4gGXmF5sobkWwqUcX
aCqL7f5Gp67H5T5Jzin3yg3pimy7gutfwYiZL82UTbduoMxdYrf9hbACe5GyqoeHxoiXtzrnsoKh
oppuKieNnwNsXFcftzLXpvgwDB6bFJodUcm5GypHdpiBhgXejyBQzNKkhu+fUK66ddvOU6h22mAj
5xPwBdAWnSzokydn5nAmSi1wfjABcMvFClR85TFSMddgQNVxbe6Q/Z1dalQkahOBHwQvKnoSov8O
60h9LeIivjaJbW3d2pXfcvYrVHNA5Htpo8TDW+P38xMSmozDSufGbslEcmS+LM79gvK1KcgGR+Fg
1M6w15h56RuV4IMNR6vizsB99NUTGqub55ZRFdp1HfEkSfFnLUX5g7y3uc6oxXSRi1dwyisnVVTH
DsbXeGjJW2XCCSIkg3iiWklkSLKZJmc7obCBlSXB+0A8Ubw0baT7MOY+UNX73C1Z114EW90JV7eM
C4wBeyaTuAjCeJxdVpWT2bfmUwTsana/xF5BNLJbt6AQmAs+7eelssB2hx2516na2oOlxqcmm2L/
w465L2oA67k5Ol8Kuglqb+dXUAn3Rt932Y8ZmUMofN2iaTi4UH7+YzH4FyIZJ7hAn/rfRbKnsgeW
tH1Xf2ku+PsX/j4LuL/Z9GW5Dn733zWvP84CMJKgFP/dhvA/SpnzGyV3FiVgq6FgbSf4PbliWzQh
OERWXIkX3CT08m/NBnKNf/0hwogaRxchEp7Ao4P09lkB/4fIXGC2uoui2rix2QY90PZH3zGq7qnI
F7XDr9ZuQYZYjzJ3hwOj7bITwxxgXPWTLcyJ8ZltT3EjW6sIRd35R3RngIXEZHUIMCELPZ6wbC7i
x7iSR1vBRozsJicBD8mhV/cjMIoN+ylAAMpKNngfoA+2Npe/QjMA28QZNrWdW0+d5skNh3vdAcbF
nT0O7TN4WUxnXmdv577Jf5gGzmdffgF79ktWDPgUljzMwdw9ZqW7ctvYLIGa7IvHNFt6UN5+fTN7
RIjJqhcKhQIob5ZzYs+j652KmA1Yli0EFpoo2HdtTyGyKhd3G/Ny0i6EaYxUOU6HYZq4ZnpTLRNu
opyPC/HenVkBC66c2rk1G/+Y59ZjZeKmkF0gLuhNNzqaim02kcmOfQANKlEsG2s/2ndwE0LeMOWO
rTQtXFwoNylZ5FhJGG0aG+XSwbD3HMM7FxmiToS9YdPbdCxMFivK46SlQOZsiRnSZ/1UO7rejnPy
lSiS9WUsHPc02d7wpkXJ5ID0tjVnWUZ3bHc5V/MySZsghDInzJtBR3J50o1Uqt+l2JiNDyhWdCVv
iLkay76n04mEtUb5DE2nBBDBhQjjd8d16LGW2mf9BrRhN/owEzEXDvV4KGAHHPHSMZ5R7szBSJbz
OhW6ezS8zuzQTYwi6QDDtnKguyB1bj3VYMcQgJt3hloAsXZDQCIh6211Z4BWrwwCsdMUU/FUNUvT
IA3mqZFA3Cp9DlXcykPrBWS5CWfpsxfpzm3eSityHhvuyqnaBG2ZGsxalMY02fgQdarASQ28mYiF
t4Cy3lPSZFJtZi849R6Dvz3AIW7yNDeGz0c7Z3/Og97622Mfl9rnKaD+diiMKXHcel9/nhdiPTqA
jUwP4+d5Mn+eLdbnOaPWIyf9PH2Mfj2JyEEaX5PP88n6PKu69dhSnyeYDuofFBytNVVczR+pQWQQ
50nCuZdBSvga/e00zGYQvCjVED2H0R32+efZ2ddJiUuA7M2ZKFVypHHVwI0I/wL3A4dv83kOs3Bl
W/R5OqOay2/1emSDYo6v9XqMu+uBDkitCt3PU54fwLxgi3Z2xToETOs4kK6Dgds2+isOGaYF73Ny
IO/BFCHWgcJaRwualaIT5W7MG87n7BGvYwi4mI7k6TqcdJ9zSvY5s4h1fEnWQaZfR5p6HW48ppxE
DM41yIb4OfocgT6noXodjP5zIP4Xe2fSHDeWXu2/4vAeFRguLoAvwhskcmRySHGStEFQlIR5upjx
678HVKksqdrVXfva2A53kylmJoD3vuec5/xHB2MLb9pfPRBvvoz/dXiBsMUtAmvll7dfevz8P/9t
fvvJ35+IzpuXjkei0H/03Tnmb/YKEyRBifHNpfz3x6ehhZxDgJD4P8fqVe35PcjJ41B6Nv91y4JZ
4GLN+zuPw1+dpGQ3+UWsRAFhuS5n9J8PytBCJ9J2zkI5NcKJtbDSNGX09MOb8i8Smzy7f3ziircX
8Vgy2Jj/+F/raf2HJ25XDVpN/edyIJTR+JPTLvTED86GQFK3/euXYs/wp5cSvC2OLXQgib9Wu1YF
I3oaWcthGhJ65POEzboJi9ZYF6M5nZOHwlC05C228OkUqP7Ny//p7YSQSk8v4r1h8KH9asyls8G1
R2kSTCjHB7Nwnl3SE3/9F67e3h/GFwFP0sQ/ZDrUynLQlL+k25XS5h78V3OwjfFhsq0nVIpq01Mv
jd7U8C39Y777F58cDax/fjmB95eVjoAvyuz082dnRbBXJnbjBxKAzYnwn1FvSKwVp8zmdJLThCLC
scFTFTWdzpIYBrTfYKTAA5kp6E+sElh8mhGnPpxM2RFEvAc7pho8CL1YPSuf235a+maDL5BttOcr
tizcJAvrk5mOew4oHfkfFwOd6nTzaW49KvBmry8CRH3rJm569tVxZgW9Pk9PM4raGSFijHyLtQPb
zsYrHiShiOdkdiqmLEVwLarsW7srs3cSyIo/CBDvfYRhvR9Kw+f8EmKQ6xucH3azG/plOXLCuoaH
POysovgqnPxdlYhXBLhLh3kQCc4tTrU+fYwIvfESqdyytKRUiEqrIKuXZg8kiJhYaQR2m45fUGWa
o5PGt/VMY1bioYIJs+i3rCjkzUT5AVkpGZ7MyHpyNCM8pXHSbVjDru0bwxf2x97DRCdiMBtpSmC3
iR46SQ1R77JX8YYI4hAGrWkMhwMJ0XCb6lN8jVq3gVfh6yEF3Fc2yd5sy4q8m9ezWuSRXk3psEkq
x3toHGgiMfu6DXQ9aEl6mlLyVRsIfeWklHwUpaM9x9mgbpl4+T0uDZ0PlZGhKKqkP+iWzUpJKQoj
TXrrrsKiYUTJsW6YZZPtcJHwFSkabDxVNW9SMKDYA3tzNyS5/gSPwqXNASVTixOz/9AnOg1EG302
ztriRA9JjNAAUMzwQ9JDQdzINXCbGN5x0VR4DsNYXeqFpXih2nNIP9YHYjfdg6De4LDOeNfGZMlD
UfJdwD6S7PqunPZlYX2IkYKQoxMw9KljTQcB6OyiY1vda1atrpdIq+56QEMmLshrsrY1iKM613dq
hH3KuM3ihYwn667JTvbKE/0VEaHMD5dY3iX4UsPQqth/dI5BOC8i3ZfF2JXs52mITqIIG5jK46We
s0c0VhZpQ6rtBd0JV+QvMj+JoTEMPQYZLRyNvWlhHMIVlx9m2PRHu24Z7Csd3qEe2dVtMfPc4BuN
KcHXQJtfoIvOLy1m3U3ORXMeolS76iJp7q0JPJTM2SMA24PIR17LCRq94dWYvoFaecRgKaqgjDoE
S3aaNDf84GZdCe4v8vZRGI5XE7IYrpmepT7Z8T27pZBrH+uKKTjL4DRkVWZnCCQyH0+LGRvn1f6z
C1PpPVUUPLBIS8pAOvELvudnz8DGHXWd/i7Bu3kwB+sj9WJn6DzRPfwgrGkO7zSk/FMnKqJtYab8
RdAFFI5DFjSuERMmTK+1tgF5j303oLXzcxK5dHHFOicON4yGY4hVbWto+oWGgF2HXeyQauQ/K7yo
+yXj10ahbB6VoTlYudpRC+pGVbue3NxLO+Q0xMS13LbTrqkj68G2a29Twissj6UztHe9VlsYlnT3
CJ7GolEiZvf2NsHFoMF9W9TLTZhnHTHcsJ4fK8PNz9yQFnIjHsEZ0/6gKryvHJU1f0R12eR1iBla
j8+IPfuYBwBGdgRtP4pAkeSFUd60hXvMB/MxKwj/mqGByZaclFAuChmOhCDMNPc6CrMvISZn/Hbt
1unB7va6qD+lvTXc1uyvPR9KDZppN8vbZGbvRkN6fpSFqQ54l7KgGpfxfcXqGHEYap6vk62bN7nk
AqJlYFrdAVr+bIyNjnCziAs1sZLEE14UIy/S1ocXDDoqj7utJIjGdSKnz0Ux48Br1pNvW24yYnJP
dmzjrPSIUbK9zNdWwUls6B+3t7nb5Pt+ccQ5tzgfYrVbBnaornYAUiE3TeO8OoaF5XGlzARNaKcg
0l3nIW8nY0+paEE8QMwUPsy0+GYCoLz04gOxfxinU28fbHy7tzIxskOsRdFHd53qk3mfzzFv/xBP
jwZ3rgC8hssqes4fLJekHWxnUsJal5n3opFbSUvvcwfI4eM0yPhGKrk8t6UVVADnoa3VSt30Rt3R
kpLyzcM4zIoA9D2tg1rAw/NrmbUm0rnKdkTk2yPPx/E4pBb3jIYgqLwCn45tJjDztv82V/yz9fo3
Wy9TQDL5YSr6E5jlNstf4qr4Wf369kPfN17iN/xY+HZMEln4rzzGwj82XqvIJeGtOCYdmW+2rO9w
Fmf9T4hX/Z7G+X2+BwzO4E8YBhcDSy8m/b8z38Mr/XmAM3Q0N8+El8K/AEj16kD7cfhWQ+aWkzSa
k+g01rt0FnVsgBhkOvdix2VcHW0v0vApsv+3t5miAPcRtCgFlI40MfVMmuJ5uikKLwn3GjAS9YCr
Ir/i/p+kdx2Bw4+DSpwP9iLLU2xEdD2OqRl4azc1mOGkOPH04OuceejsQ1qe07rRoIHHdXXNY7+m
T3c26GdYhk20xCaFasOovA9DMtPEhBsNBlvXzPL9ME69ezfTecp8k8Tn1Kw6sbXejKEe+kPyMqx+
UfZiWEcrVWXRrl5jOueOJEcX7bS80Knb1bMknsjnAKcbb0icE4racV9Z6puKfBWAsqlVzsYpZzpy
Dzx70Vq29MfoTLylLWzMQewePNPGgYP16cY18YmOfpjzfpJjnYuexVVoezqJU/QH7n2UPuuv45i3
xFKzOLEhJULtsxmQy7Sihqro6eQhINNDgfTx2VK6MBHo5kkRuwsAgQAJRSyUag4RJELF9j1GqmBa
q5b0M7jKubVRroh/25jfGUsZtlHi9mY2herGKTrtqFPadEfBeeiTHYb5wrzrp21cHmNNG/aRXZv3
mSZ7WKYtBYwD8sXFyGndk149v2D7YlAE1r2ZszkOEkywOyTL7IxjxdpXrSjoIwL8mJUDe7CmrKRP
uKI/usOEn5YmpaIoqwBMeXRrmx49a3E+BZL1fiA62/JTGVUHSvXCiyrG4jksNYLYWUi9yKIN9W2e
ykeaPaIL55D2jg4P54IDZfgQF+4E/ILZWNXxdOH7UMHUrZIn7vXhXW5WM6aVWqPJvadIMISEGtCm
4dx4XhY+xaRtDlMstVsNNFlHIACEy+Ao6xzKMN9rqZYsgYFjbX6C90t2OszlYyON8h4/HM19sOgi
wKQpK74N5jVn2lTA3o6lMiXxm46yMpIa3XGERbAf8yx6surKuvIW7D6En+zxASBYyyRSU5sa9Khe
X41RSCQUZ0HdgrtbUjBeLbjaTRseEcZ3NdoPKZNZywrQwos1OWcDCBA59WTJIQapfriFEm9eYYau
DkKwY+1SGu/8Pm/VJc5l+aQot9gPoVN/Gs342WiI23S56574pIvtXFPtNbc14TP495dQtvGJWhz1
EBnW8r6Hd0z70jiZr2ml9CttKeGvNo3lnMZ88nYirb9wnAsPILCaLcYzSH00gNx7mdu/h5qSP8/Z
kjxbY5esZlQ3e2600sNIyRUmtU7tdQcXCQ1M3S6pMUhWrHgLN8n3GNyIFXilfRonym1IuMJMZ9bw
NFIVrDEXe0ljH0NCclfSHM90Wk9qgxXc4lsM+Ckm6pf7Sae1Ae2E87YaewIOIcoy70uHHSpfuxF1
ltbteKp0rwwwUZlPwtGs205Tj8mi7tNacz5PNuZaBp5VNgXE7MC+rJf0wVGpuCoQqc96R9xKpm0Y
OEl09ETrXM+jarg0+vZ+wVEWwAivXmWPEFePS3Vnhd7yqVlTe76hoYV6xVhjHozEYxRT8SgbCpRW
OhPNLYsXXQvT6D909KuUmLaIdReUV2WGQWn5pE59UkcvrRUnX/JxrUkZmrPZU1dry3EK4qHHjgUY
8WBpDqTSaRznszmtSB/qYKgB60xaHTMR6zcG9PKdqgwNJimkiktGWwFE0M4AyLjinIc2gTgPZF8H
2U8MYzqYiKfvqnEFzmXRaN0PXeh+ysYCeGOfrLhtd+VTcyab3wkthFQLBfalp4fhypOhojasW9si
8KJNdxG90VQduDGT7wgVwoFg8jDDMLxxQOHOftSTSjIs4K2wFzg5FS4Bi5rk81kjMnBDEiHjK2oD
adKnV+r5ynfGKOdjpIXthl8KoDRlngIb5u3ByU5nrTPp83NrpMZK2V8rTXxO6sY8G4zw2M4aZNLc
S7cNAE4uchxb2Afdaw9h4IyrChRQurzGOuusRs8rX0zTY6Wrexbc+sY1VAyoghE56WW8S1gV7XXQ
KJfGUNVWkyaWNtGO7SHSaC/MhojynyQMVKmMZ8hmYp/iB9hxvb+mS+m+a8x23MQUvz1EjsEdJFb1
aUwzplkV2vk1oKgI7aMcrqtSjw7ESSmClQUkHYG/9sI3twhK3RvvEhhnn5sJXCtoEyNn7BHuUyRD
ceJfyLkWK+OmsmsbEERmF3dFqNEkaM7V0cB/sNFBGwV0OSVnDXoSvLKy2nf91Aein7oP2PpINbps
2Acn+9i1xqe0oT9y4fF4prU2QjRvx/hOuGyKyrYiEFvE5ma2pvargQFk2xtzf5/iP9yyQVHbKnKz
nYBQHmCwCe/BQ7Q3Une6/ehZDf+KRN1yhrUMKFMeDjGWJ8hpKtaOI1jrhPZHu6SaWBf5R4KQ/S4a
3ewzLdbGFoYJn6vrfozd/IsCbXJk47/iwTPOjjb/FygEz5/x6x/YH+pHPc1FQKeJuaMxwDhjD01f
vdQlaoX4sO9skDOiDfNL2uXwc0DF7eoubY49A8m2Zw12sKDvEEll8tJG4CpIfsNVUlRg4/KJLHJn
aBpq1NJtproatpbTlq+dPSYUIIM/7zlf9HMsD+Ng0exqXy9irA+lKDIfi4W5qwz7tdHrS9+7jA64
Zzb4zPfcojU88dp7A5OTH8csORKy0b7McY9menXj1OrirN2bbUP2p8C2j6Mv0OPyncs55gRTL9qV
2O/9xqOsQiYlLQn4M9olj3ahyK+tQtPQhIBT5bL3DkgbgJ6t4qJl5R1g5HjXFTSjLrQgbmQ+X7yh
NwLsVfm+xa4SdAuOFhFVLrVIPecyVEhuwo51q1FU5nNvdx46YSYH+pyAstvGF+gc2hYXRuEnMKt9
6kRsHmQZFXuARi+jaXivSTHDW9b4+sHcOchpKOGD4Mv1Oizdg70mmLy6P06F8tjMRpofJYt7Krr5
kif2R7LKj28HhH/OUv/uLGUZ68b9jw3zn85Sq2By/WVKXquf1ZK3H/v9NEX7AAcjIW0g1Jyc0Ex+
OE2RpwGuAQLTJDnDwekPxcRaT1NIIp7LpttxrNXy9/1EZVDQhHUAUC5+wPUQ9rdOVPyiHxfwuufx
8jYbcc5aSBrilwV8QwxjGQHCnhVdXfOLIAbQgnVHld/qAMlKNl0jS8H5kJAYK7RjRSmMrfgqO+WB
RgR9TzRt/qxgAGGp0mt7M+HEWa6mUjpf2Hg4AY4oqZaGPoWI5neSbvk4i3tQK4vbU+3SmybO+hxW
IOu+mWp7Tm0Lg5B3qyda51yGqh8Ma1vLTtXzvVWqENbKOHT6h9wa82Re12WMCSqu9LI4Ja42bibX
YV03YLSHXh8tMNDjMwerpnbvY9NZ1nZ7QBA6GxMK6Di5QIgq2ocWAIuxdfHF5ToPLqdb+n1ZDy7O
iFYvSv2KThdk9EVvXmPo9junqec728xLLA3zmPKjctaWj3UJ1uj6nwvwP1IshS1ZAPzfF+At2Ieq
/Oni+/Yj3y8+smy4d8FcwHmCr7oirb+vMkzxGzgY1+Wr77lcoGhv32Nu8jeADB4/R6pe/4ag/S5X
Gr95HmYfB5svJBmpe3/n4rPMX+QvvMWWzVbEtAnj0apm/nL1ZW2/ZGPvJXdp5kGypz1vZYaoKJO3
XlgLcRGyUe0euQESUhh6JPk48SYSuiuBsOmm4TuLT44ojN+Sl+6sd4wCTODPNnjlTN9IVCu/Hsrs
EC30B991eaN/LvR61Eefp3PibpQRu4xQvVHRPVHFZuYO+8oT0baImxSDSml8tSL2KrgsGveTZlLv
NGGGOzmZaPyqirDfdihIBC3CfbRAd7DgeRBDTioIFpbsezYMikc8kDNlQ6oW2qOja59cCE1BsepV
uIAc4j7QASmATWnwEcnR4Sn3cSTUthWMBtJXpYzfKSLmJBiqab5DxQo9ol1jobZWzV/su/3SudsW
C2Xg6TEsBZY0hJZXitYoPyXcMB5bVpjpjW1SagS32LlNGKmoayFplrD3pVejc2IKo0Nv8kiP67Qm
3Tt215UBn8T8Ppx5HmscmjApTWF07wgOPX5bzSw9Zv75x0SG8dUyTpQ+JHhA9lJM+jEqrWHrcd8r
8QinZJscGheoXcH18jwrjncR0QxGemcoTlpbUmmn2YRGqKBeXFBLo9NTnr6SDwCQ4qR2qBlegtRu
W/XWTfmhY3mFIKP4Zm3MbCimwMtjPCh6T4GqzpmE2GT81VG52MZRkh3aRPS7MbJkYDdJT+4vdi7N
ImjCKeMsCsy546AkC3Uil8NOvGiMi2Z7I6y1Qp5CAUnYV8qWn0dCmcHERXPDmm6BGTJXRczNdvZc
Y9eUWn0mj0Qzil72ulOf2E+Pbs1Dg9Y8oHgUVMDqgjFc34kMJ8txofdS+LqF4bdkUZRIXElFK85E
w2HR+gBpXZfEEBZ5ERTk361L30ZrubcxOPdFXUJEc7TJq59yNTgonRUJsDnmVObTxoukaU3I9IGE
xYbnuQqVd0bbij8XDRyITZo7mcMYPZN5HvDdtqhBE2cwzU3OQwldWIbl+GIWa+Vm1o49+4WymI9T
BGmHOmCzhHGbSz0+zCmrGlpuBOXtHVhG0ozobN0BKp6zK6MkuUME4pQbNwO18BW+W67s0HXWYr+Z
CliVrrJTHdJ/cF6w4TeBSUv3psK7ZAX1sMYj9VJTi5/yWI7uZEmt00YxRTrX01Kw/2ttfQ/fqg9i
0Mm428ECDJvU4XSMayiBDVrlw24Iw5w1g6FLEP+5O743k5bDD/YelDu9fQciIV0uVMm80hlfck2R
fJ02LpYw+6arrHbZdU1cdLuon6v3E9we4bt0wTwsHI+qvQhrVe75f1LbxvQA7YY70YyY4E3V0bQl
EPgEM53c53psjsjGVMJZ+L6+ksV5tHvpnq3Ebpf7ITOH+jBmsVEdVThPgVtrBj5FoG0LKcKLoB+C
VZHwUlx+EXczu4cAkM1Nul8myz2lGhwLAjbaNJ0nY6yuHMocsFrVCpetG7bb3IhCzsJ8VtUuYv0R
mIuwLhpGK2TxPs4D6aXmVSWp8LbcFNi/lqxFbiKejAdc4klA85XJ55yJKP2kGid9SfVOe7RUPnxY
ublqqyohuNbENARauljbwmA9dFRRRLUfbS7tloxjpK74LwhKW7S14grfaD3TtORSJnAiQmszfMzC
sWvdT+ecCvaJIzhpDYkUaUsVkeoc6uGgNcqqtiH+f+Siyi56wem57knjYdt/MGaUd6oGn2kLIB77
rU/OK3XzIN3RuUg7MYKooymoM2OEfLKxOr17eBoRUuE8oZFN70pMnTd5YfaDz4qwMK5HVVXXlL7I
dO82lfW+6ab3EewCz+9kslAWnLD13AyD3rWY1NOpvy6ooL1ZZqN9B+ecinZibVN0MaYhVFQ4iXxe
5kNhOZ1DxoH1ShSeGuBO7o1wM2P3zzz1n8xTFkOt/Vfz1MOXsvzStl/w1fyv++v3n/p9pHIB86/9
Mm9UQn7Z7+OUpxOZwg+19rUyHPE//xinqI2lXgUzFs4bYbw5nv84y4jfsEivg5bn2n+bvUaZzM+H
GeGiDOGDFjroAE42v6pDDmhrLR7t8qgRwzHq/QCoLB22JDTBRHOOdw0syo45njsTsbdoWUiST0TH
jULn0BQi8UM7ZOONLGPctHiFHqa1sUmu3U1RJDGdjIoLOZLTexyrDcsbig1evLX5yVw7oHrPHjdU
6Ygt2XHg1DVNURblhXZSRgHBpmZjrI1SAKd6aip13cfORuHU4k3tzo4J5ealSyFVyp1VsKynSbYt
jj3WWGi5cte3jhPo3aBvhjSJbukicA/lnOQPrOBYHw6tIJ/EDFq9j42+2ZuDtpwQ+PFE4J2Qn3jS
UKQ1vZVqFdyGris1d49Z2rlEwRb9XT8qMyhzjly94V0DOW0Ct0A5JgbLCtXK8N+AFGH30RCHTnW1
V3hxD2MCKZTN9qWqK1b7tPDuSIRyLOPYdls63ikqM7CyU3aH2YIMK/WkvjGP7jbnYUy7emPfqzWr
PTZC3+jEbyDaTO2xbxftEGqLcRLg/k95W9bICA0PT+6lKAd6dd28FZ01rraSIcb+gQw9fVwIh+co
LOy9qI1iZzYAZPSlXS71YLbXDrwXOqjMBznRrzZnvdy2I0v30Mnay5KF/CKK8Xayr9hw1RN73rWv
rae4jXLTj+Bu2r1RW+mhHyLcJqYXPg1uUu2wwMrPTC3ZfN3PZnod2Qy8OR7heDNNtMa5RT4ESey6
hxZU7a6RJm4nfc2a2jatQy7oabrmvE8wSMevGJi83ULyzIXkSlET1w3HgHls8/Oc1o9smdJH5pP5
RZPsHvwSzOC1VuFWcjX2WxXDPdV8HnVvNTYRX66tefHanxeSl7211k69nHI9SmprmMSWaA5AhbLL
VDW0LzCt3pqsla5Ek8gJfB4NlZvE0Arn0GusB3aqXft16Iyj4A8oAz3ulEOkb/V/y6SsXbx2Appv
9YBNRVPg3AMJLhcPygwpdx2kgYnVzUIeNQPaT9GADBhCk7kUd5pmHzybg0wMTO1aSfOlyhsnPDc0
TMZXrHifJaSrdzQJ70PNNbRjm/QiNPd5Z4HswyUxlt7rImgd3UKBW7BLT0AqetMtXlNCScZ5LVPS
LNk+xmUo7ggixqrf5pnzIMIW0JvqaVPLS+80Vo5Jh3rYYo+qGfre1ZNWpOMGM3d0qAV29kczHwWM
MjiwzIcBq47KOaGCuq3GmSaFBsCNkve9GOplF0KglusSONQ/LHEzdhud5sUbaHgYKnGamw2l0PZs
XErCBOHnNGxIVbJf97nD4YkWGouYvrrnm2sjlHpIsr6nhJHhwqGuydc7L/0Ed2DWDm456OjfVQ7s
Cccf/IShV9TkhFPMRDDiBHyCwGu/ZAYKFc0TlGIcjbhD/yibkdpnOBOfZ2F12d4MJ6Yv6iucMhjI
8uPZNzh9bks74yXZnK4nC0hiDxZHvmJDEwLvrT5ShMu9j1fsMoZMPD8tExOukxQFi+4IaOHubFZy
M2Nft7orNkG2HlT4aclsTw4Fw3Epb3GaTDt7RUXqej6AiLN5jzeSWtaHfOVQktxo1Rt+GdWo8MY9
Gxt5XXqiOWaJx3U/2WFgv8Etzd6iasMw4z1WJndfrRTMEhzmgtbq+MqwKzKUq6Wvrp1dNXYgNFER
nHWqQj0J+pWy2aXSPLmAN+2VwMm1StDAgMG8VZQdajuWPfq9k9fpVprtYmyskT4mYJ3ljRMT+3cH
R950shk+2G8AUOrTr3ACWH5OljHIJhHtO9UtLUT1Ptf9ol3m12ZuPvGMUje4Leg/odVpkwwJUpup
N/p9tBjhDra++2gDqr4IRiUeDmWOucZpb6vO1YgIzPppKPXwdTGlfTeHRtA6MkIgT8MD1FD9feYY
SYBHyv0wIJNVfheaNYzIZrpyaG24FjbSGvTpLKjHOf0YYxQ5gbEYbgRpyU4rBRAPfUk3pN/YPqSw
QbbpHC53jMzpFnj3vs3L+nFxqu44y6HfG6pc9jYLOc6xxjhulpZzyUhU5RZYr50GajLdK9ph663H
miSAWAjMi9enDkrY1N4k9LdCL7hjNgYZsKzBz9SL9pI/AFdENhBFgBvDrXER7y2rATs/2F79wu6u
uybtYnxhy1jt7I4hHNyNcZBtYz2DfKi3pldFQY1FcZcS0d+qErZ+po/NU891eE1nlbpjb+qdUVuA
ssesSbN4ogTMioebDJfbhgWgPIAd+Ni4IjnPKAvPITiKmzA0PH5JK5kEirXawMWuWBWWftNOnJ42
CVf+nZ06094zpXpxnRJLrMwCa1q6i2rp/4RP5MpjAWmbE3m8XBmklz6NbQRhayr0bYZD8hjr0XPI
cmRjUGvP8OBAAtRma5vAdnNJXmjvpzLUtwKfxbWdJPqVpbVrZ42KMGhiBA2EEYsUYk73yBKVdmCO
1S2V7ZQIeyg8fjtMkjARpPYNxfcocWVk4t0t3BX1qGffGnD0b4U4ZLgG2jHCxH4xJ5eZghbtBVJ7
yp1AqQyXbEkVTezcW7R8RjzyogJa00MrwSNd/pnv/6P5Xsh1w/h/70sfu5f4p9H+2w9835bqqx5B
cAJ/oYH7axUdvm9LDXhh0JNRqGCDsS7FWP99W2r+RvrQMdjM/69GscoXCBhrHhHLF/LG31mTvsG+
fggJ6Dj1OYRYaCcWTjX5Kwi9alZHzOzO19RI0T27ccd6nneFpHyxKIR1JHq/FnlH9CtDoW8/G/Oc
7CcmGBCepToonAlXZl1Ndyltotsioe8ynmf7DpZwywhV5VMSsl+yiIQNVPAUkhAAcbaZjllG+oEY
+WOM17SoD33BFg4//kCaUc9D7dYrBKs7cmeqJT6GRO1+hZk44xsfJYHi4QiNhLPwMUQ1TU9wI5rh
vh54k++1kjljW4vYpL03HRVXODEQi60f46bOy3LTq9cGqsLkmqdOkiAkuIBi0yN73IRFEe8bx1ws
ML4yfCgLkxUM+5kDf1QFkrfXPo0w1R8QNBS2hyJOmfHY4Ez4OGiXoBW2CvsXz0Db5JDB5EtgnWIc
xv6NVw3UNW+8aXHM8pSyRrWdyGdRDSp9HPWhuUJFKUoDWoE73cRRNmjHCbf/2jWsRfO9Nhv9ogd6
lKWrxFrbprM3WbP2CJ161TV4vaPQWO9D2dBkK58QcvJ1zTqR049Pv4xZDMd/7gj/0R0BYeEvJcyn
L6oAFvjTTeHbz/x+U3CM3zhnW1x1HEgQCNfs1u83BcfCKCrQSKD9yfVczyt9vynY3BT4oHgQ/LEp
+C6hmL+hxhjEonGFGiggzt+5N/wiX3JD4vHrocdYpKyh7qz/+Q9hLNdACqDe1z64lDMRuImhZ0SN
5f9wl/wXwaHVVfrDDUi4gAj5G7nzWeTarF+Z7mE/QGdlgj/0aUmmZtA9dmvsPj+W3TDdFZLS2nyB
JBhUS/fvCkDXz+tPL47ry9XxvSIGy1/+xFjmOSEa1ztEwqsIDqt2JLNs8LqcP96l+IVeIu5NiBFl
YgVMkMmXSSMZusWubQW5MvDe9Wmy7wY331iN1pz6FTnXummpsfym46KbVb1to2gB/e7Q00a0Ifjr
N/Bf/hGwJD1CgDwUiGr8/DnpStR4Shfv0CzcRSZRLbtCK8Qxccb5sbF0bI1G5lhbrZiHDSJY/WH0
etoPK5ygkIC9iXU3fYYV+oGvD/Swel68YN2kVQ25Jtu5A8XKRdJ3u5ndJQc9GI/7v/4beJz96XNw
HemhNbjYnH/V6lph9f3sUOKDeDMGioo/qk6oinTIq//1K/2iCr593XgIW2TvUOb/tMayMQhxF+eV
BvrsD3PX8OFJtzmpzmouuh0V31BRr9P/i75Qe0QralX+V9kXd1VSdu3//PcvF9Hb63k6gTgabvmS
/RozNI22LHG58XpRoi7cUTiP9NG/a1v+F+8fizkETyoYXKaLX7ROD2YRBjrNPSiT5mCXd622vOSQ
te7DX799b0XFv1yutkmI2uHCY4r59aaQAkbzRr6DB3Mh87E4LXljILT7eeaDmwt29PjOJBmOqsve
zYPtnuuc2VuklBSyfViuCttuLoo4G96zAT9EbawuQXwIkJ3Jr5yqvJz3Cd/NxyHCXE3SVAdez1Mc
N4GIeJGpXgMZLsaf1pTt8yiX5PDXf6Tlru/XT38lIVcDjyBlu6RQMVz8fEmFZpj38aKmw7gmKsB9
IqesKQvUgIzKS5IXkgjGlCuyGGsqgy9veiC70u+Gt8zGmt6o34IcHZEOcOD6s4G8e2N7s/jorMkP
QuNbZYzmveEVaw/jmBsbhan4AcQjNZF0xOCBj6dHCnzYHK7pEmzqkNOjj9zOsoNcEyhRb9q4z0il
8HSJmU5Cc0uvZ3JAw5px6JFjYQIy9q1VuQ9YANNjqtHYW0L6wYAdha8xDx5WtVl0JGpEticnk+MP
a26mcEnQDCE2O5Z7YiMFwqnsJVGbzsCHneGaf+pQXvM1kYNkp91yKqQ3DpO5767JnQjBfG+HgjhP
KnHwLVktA21N+9ixpT8AzyieHdqovoK6qiY/0z22xiuZE1IidQh+RXvAe8dlwemsuSLyz/kxncka
LY0nb+WaPwKctVpoimS8JZvXfCrT3H7RiSwhV6bUXmRftDXNpJHfx0aWRFvNUScmUP7VpBxYeXrH
adDKG0A4ZJmnciQotWamKHXa63V6Xt/PoMopFANEoqFHY4I1yP/ZsQT0OcVI0FlRnJHl5kftLaZl
FPpyY/Qax7J5zXHpPF826ZrtMivPPXKGtl4Unuk78lBteewYRTeN09IvLXbEHPhGrJmxvrGsl2rN
kWWxqQVWPYFDWrXQx3Ju+00F7pKPZgLvvubRRoJpcWxdzJBcKPe24djl1UzP69RRBxCbnzkTFoHC
y3CZVX6dhKS3tTUBN0Q5KvWaiuPQjMtH10+1ibSoR0L4qTdF92UaXYeR/Biv+bp4TdqFa+YuVfJ5
7jJk27L8/+yd2XLbyLamX6VfADuQmBHR0RckSJEiRY2WLd8gVJaNeUrMePr+Eqo6p6yauvr6xN5R
YdmSMBDIXGv9UzCSikbGGAo9giW9vSmlOLtTP6KBQMmHuzyaPt2MNn2K9zfzdbLRlPbPU3CsKFYi
YjWdNKURzCCeb2elG9SUgrBWWkJIE9YWzS4CQ7mKDdmM3IBtKCP/3XMQI44JMeZKoSjbVjvZS1Wd
O6VflKQSvqZjq9/3Set6UMKZB250I61vl1UAKVqBFnIW1jEup/wglFLSrXhdHI3+H+uLxlggJRmw
4DexGzebpYvDLeOh8pscrOhLGor+zXHb+Ys5yPG68LzhmA0+orKots5QK+urhmEdaWf6cOwF75c2
ZxCX8xnQcKMTWyaOZeK7C/aODSloBeE1aGiW6ZM1YNoL3hQf9Qx6qJVX6NrmPgQp6JMr4TTlOZlQ
oGC1hQ9yxZdp2Wc1dLCpuSbwIQscchTJ52NI3bR6hoJymH8MnRyrCzywPAhrioJlmPWNrMgGrWHF
BknEziGWUM3C+nqnD6Ox44rlteuAV44SyNeI9RmHFb39vPijdWvwol5mVLd9kIVwL6CaVsN3kcoR
poS+gNmn8lvsTtHeqRL3GWlyeSZ4RTxpOvVFXtUxXJaR6mSg5AOy1On+8AoJwhz4Z9MLWGQT4uOH
PLKaL2lqZgHhhmOQaNSFmk0YbZ4J8zhaKIVrmN/PVdfmxwaI+23RCHbOU4u1R3KRiC+XGyevwuvF
tziv2awvZryE1y4JD1czNH2xdUxC41KgXabVA1eO+OfW14sxsHvTIGQAUz48DaPbxa3DFhb8ws8Y
ft5+jhwHvbQ0OZOs9wnbGDouCQCBUS06DVgyWWrvsOOxbwULAwb3bXJVd8Zy0FMn3/puH15Tq9iQ
Exx/Qx0prweH51WQ+/yDGnh4TgbJul4ZzTVANQM5ahvjSkAguUIEY2OBX2kPMweIA7gSlBeh23Da
MCi+jqEN6Tl04u4Bqgh/yqL+AUJLE0jMx74g5j+1mSDvY2gq0nmMZdxQL5one9LhvrMoCNmbFyjF
1r6OMfsuMsMhFzmN95UZxruqBBkKlXam65KNnY32jpHtnQxLWD5ZHBEVWw9zfMXtd7NvEk53fKYh
biBOzJhhd1MJXR9jWj2QpoF01wdbqllZZ2TN6Jus+DKNxlQs/9OwviPK/8C5BS9VDc5fj7CeExkl
ZfL6c8e6/tBvHav9H0PxbTEnwV4CJJqG6teO1UON6LoQ93yX5hP/TtqQXztW0/8PDSn4NGMrx6F6
hA/4a8cKgM1vowCjnvQMA6z033SsrvgDSs3hTVpWB2mNjVGJKsd/37MODkLxORL0rFjujWS5Q8Mj
64zXbm7OyUhUcBl+nUvPVnPjKP7EWhdtLd2sTkkckbdZOQSfy8Hc224owp10mSWTqFKDjZQq4Wmm
QKEtPzZh9xSyC3sKcXnFrpIRT0BeTPQJkVj5bHRMyOpipBIYDE2+2WGJdjim8LdwWH4l7yKH3We0
9qtZU/VtVPfw3DmV9j2bXDLFTaKQvwPt+6Q9J3A1LnHl7iR5LV40pScdFyPvyhnC8mk0LTzIyVLv
rUvfMSVjla60J82ywSCZqg+72mNTdylcN22RNFbgGuZ0EXLKA5nF3tecJDHj1NLBclsqQlLFNEZI
L0W/RROpZnG054QaEf2xx7KSBKA2+8UqlvLEhlFvbG+xkCxZ2ReZtiCqIrQo81gS89Acnw0jnRWs
CBpmtexdeKvURI0suns1hbF1ZIqnvbBss4W3E8Wujusw4UI5tvDL0LjPdZvgn+46EyShhajRejOl
IV6ooR/lZK0uVmfcNom5NHsNuuuTBCl47Zn7LWgYxvrFiiwPU0j0QYjR1V1msYs2MUniT37GqIZg
AVrbKOnYTPPa5td3MJQHdsUOjoJpQn52uxZTehOvRbBmukdiO2JCkhCRNLggjCS5nITMETCtf8xF
yuca4mNObD1h4lCM4oKfsc05c891Se9tECqGiVlXhM8p/JtkuzKzusGiIcpjIKggmmz/2SOEod/i
P+c/U1BCPpDeUAEPA08+AcRzGUU/EFaDncJCTo4P1Qst7ms95U17ZXUqMxp70uXkl4gDN3MhaBIi
wSg3xakL83F1U4BHLSJUsiWPr+F0cQIjkFW0cyNcwiARhvULmj/USVE4oA0ifMlMA29yUbp4buUY
l3AgpnTfdqEeHbt6SBY0iWn3lqYVuBpKvkUt5vzamGo2v8rTFIoaYo+hJRde0/kHyyv59ZOjLt5j
trBsFgNjtq0cJ/5maRj+WA6jjIlqe9gsyEJeHNKEIDHVXETYG/od4abOeT2i4xItsSfMnq04h7Gw
wUub+5uOkQpJyjpva1qYmwfWaBBVTaFqverU4d4W6K06ObqsXxoYl8OmsSd5AFq1rXuy6PxdZioi
ZUIqRbsLnd40MfxO+P2RmXNZM5XfOUb5+dlSUsrn9SzJm++jQz5bSbmF3MPJ2rXDU6aB9118mZeQ
GLIWLK51Rj7nrBia5bEbM4ZQVa4+UkNX98dLZ729dLOvdHBtdZplxdf+rPB2z4+g/GsVzTeBZTwQ
NJLJlTvmrFAugUUHq9DFvE+aOv+xLDZPZOpo6pkSBjq0yNa84goBgOLviWLCr7XOpu3kZt0YdD7l
Sbs44wMA1HQ3pHP9YvKkmbj69sLjOS0LjAYsvz53Hh1JbRPOZRsaqb2tgTdbX5SRuZ1lC/tYd8NT
ShTSMx8mvGTlVfWQxjPuZaRg1C+d1bchFrzGhCbQN6/S0Sv2C8TxrT5ENrV7135LSbED1mXTec79
fHr0HI30HQNH8Y0hYcvhQFJpZ7QgGldXZGRWLxV02G03ytwMbL9EnMgtA3+YaPUPI+KPb02dMhIT
ZeWZOyAJCIJGm1nHiFiGIwl73N95isNn6bqsIBiJDxywGG9HYZOcBkWFbrIzR2xrACMB/az6aBJB
AJvci0lSZse4L0VdPpAt4iB1y/KU2BTaOVLwFnevUU5/t9zCvA5llxzSwRNvObHsz17UT+4e5Xl6
bggm/G6iSnvqbXs+1gVZTLBgwy2GfJ/QGspnevs2wCenqxAgehSyArYOFOz8LGhm+bup3OteMe9K
8jC+K6do3gDk5Secp1zMjEhvsDbFEpovqGVbxPgUjlvspASNqsxuAAvswB5HVUHiAe9sk3Bxz3bU
YPAoi++27cfWbvFoWTcTcW7XZTd5F4ZQD6LA/3HHqBJTRijvrTjnMFuae7rf+Mh8l2kpNIRlMIeg
bbL6ZsQlcZNpfXhXDvi143WBRE2r+wdREmwWjagWO79dsOntE/NcZ9ArP4W1WT2PcS4foYvcxfbQ
PBB8QOpD1Aq6VOE+lm4H5aCnC75t8DQ7JDAJdnoU618iY5xOVug9LZHhfCaR07iq0O1CQxjLShm0
EG15GOSkXvzxMNW4UPW1cde2WFA5RR3jL4Lb/XmsFqTuIWZW921MzuNkQO7MVSILuV0Sc/2hgymU
j2SKBHEYj19DwOUcl5LeTvd60fdQeJoc3xJNWPmOIrsimVnvngx8ql8SA/dRtkJTv+1TOKwF7eRx
cEye6tFMv05s7ye09v2lM/Svo/Sam5rpNAEz41Q7mBKE3bnF3SYYGEo+zj6BMfOUivtMON2PAb32
19mPquYVrkE+3MMJDyP6iIVklzwrt3jYfDHmJbyPYxEGRNYxHvHEdB46YW5z3AlhXiAmbk3tFu8m
eF4GlGiyDYvveYftfkNy9C60Z+M+TbrhBfJWGETwY+/82rdvmQ2gCs3KmGx03XbrCwSb7EYPG6MM
4l7X7i3A/8AlGnrH7YJ8hKvYdd0W5Vcm0GSHV/WnsK/160yXzx1b4i5OeU5hrb0IIzqmY9qetdm2
voxjZGI9ms0SYmArICoiXWgjWjiT4cNN70rYWYx8MtcgEk0nU2jjVvUEMT7uLK7Qo7+LESwFUQ18
z+anXRxC59DnxmdCW6uDkYvPYWq5myh3io00aNIZIdF7Y1YWCIBI1kJYczEwPzuFHy4BfayzgbBk
ib1vmfq0QZ9l3nuR5dx5PmESlbSQbclyqLieuNtmy7TH+RO9rszsTd1Hnxy9wR4VQwUEzlNNQOZs
YyBfFI9khhDWkVJ+7A1o/cFk5LCgcRrTNn3nQA6Z2zi+KxSPLDP1+UmXcjjNral/1iQ/OGCucMMK
NJBnh0A66AoC7zudNJiyj/nSsOoTBvnNQ2zDt9vOZTvu+qqEPBKPlbjurbQnt8ShkQudIzweBNwZ
E1y9zUNnA2n6Oe5jBiYF0xBbYC8RTUP0aagJdHfbCePbpjWvnbqYDpMeoSH1iYpn2sjn0OE6Ch+q
0PGi99zekfs5i23ehKIjhHzCdc1KenbHPPZxw3WL/KoeESvXPhc+oPF/DNPK3ROrEqYMWMR48FLs
0NDbwvcKUWFMUjzEIWkXmMnFVrDMUXuqLJhaGz2e+9MkrWo/GsZk7vmZ6cYt0HZvXdabt7TpnR+M
Osddkjn2coh9EmUI0GsOvvTDXa5KK7RvOPYMRIMulijwZ1KGb4nW1LsUGtTW673+ZqyFEYRzjpR8
aKCAEoF8wsh+uCytV5uf2N+ym67MYcVsC58Qx7RLTLKbiDjuiylyHnKcOuDKaGRoDl1KWVCO1i+Z
MPRo76O95gXSqQXhk2S3EZtsNOTTGe+gdjf3ZEtu09YL71vKAJXYUrPy4pf/xS3IHUapy/AWGcBL
hILpYQlHLBWKKN43WT+fCRm0L00ZN0R3No2G3MXur80q706TaOYrr0ymO2F37VM8FtfN2Jxqb5mC
xjewOMc95ZvDank1dI28xpo0vJKR90yhNu4ZyQSDK617RlY5rP0hy7J9OhXEKiFrHMU+8RckyqMl
yU8BK6jSTWE4y0Nv6vUvzCLYrWBmYWuBkARjFPbxZGUoZr3Uim+zIi5qPhRGjfE+bMY6sftfvK5m
ID2XUB3lO/Gx0FjcjiQpX8Gmcx8qGJL1ypUsV96kWeqv3ejXNxNGstjA8ywcszEJ+ZzTGZe7DFbk
A+mYNmrHgj/JcSOzMryrajxRbNB5qeVbux4/L7FVbS1TepF7Fxl1c8fud+wKdtDxHzCNjzgUGJTt
WDTtaPKIdULZ+lNjnFEsMXjWq4PNAJCmI0kpE3scd6P36cpfAl7qF/0eOlkP5DsWOwL23cZHNNKT
FPNNzoHymHE8fWpBhmTZUKuZ4WK9tglhkbQJE/UoLLZ/QnT/eHSwPQ+mumdhZ0TEyM+XWcOPcHF3
rA4yraEijyODzSaZKSVyeahwKHI2TudSD2pjQQX/u2nJn2B9Arz+w7VD38ED00dZTEzDx2sfU1vD
cVriUyNqfvswRpBDURAaT2Xa0kGBg3PxgzVXmOqRWbbRZdnTA5SRmwNBT+If0LqPYCfGn4r6j5kT
NALL+ng+kT/CmY5oZlwpreNoMn6wk9h4Wma3ffOl+EcY9yMOiQAL4yjbgDCgw2S0Fd7+u/EL2bAz
1Jy2OpQwnc9dTL/Wshu/ZloHXdWo+m9xrlvWJRq83jziEGmG87bFR6S4IVQ8Z7tjNd8x4LbkbSEH
cSk0ZyG4G+n+8xB3/o5sZp4ka4FmTFis077pkW76THFQGz8ajhbKHdxKeUj6nt6iTu3Xyh7G7rFF
3dnul06Isd2WDmSor4ibMZ5Aj0aXHoW2SYMX0YDimALa7Zqg5PncvrFOlD88ohUeTawacEFpWr4f
BLt+0QvMPLDam1xNbZg6XTUT3vtFa/t2T9ob4lIvquRh5hvlrVXVwrmSsXCmXSu86mUdgBROIy7r
U/g/lgL/ON70SMb8m/Hm51fcl8uo+1nVzBuifuw3nh6qZt4Xm6H9eygByO+vA06Bqvld6Kw4d7/N
NtfcTjKp1KvG+rpyeH5j49j/QfovMCcgt8biBfxXuZ0/v1ogAKxpuH5D1EPvs1oT/PRqIf9tep4s
574Y8mLZsr/29ziYdQ5GPU379Xc35k9Wsp+X0fVgKLvRaOu+5XC5H97jyJ6s3KUOvo81Wv/Sqoyn
GWv55yzp1Aqqnv5Id61Xf0jl4f/j0CajYo+0J1CXDyt4omVi6ojkvke5w6F9LLd2wzxCm6X8gxXv
TSwA6G8ZubXhwozk7w//85Kprtw18EhiDWcX+RNfZjOJSkAo8z7HyocSTaNG2epdzyqUVOpwkxr3
/P0xjZ/3jV8PyqNiwfUk1vsjSaSsy7CP8Gm5t42SvQIS+9EoHKaasL3857qDRWElJgfvRc+qEnd9
9+YwG73K8QhiGgW+dlUztZsOLZ474W5Z2Gkdz2CfC+1BF6ehDmcRJEvFnKNFvBMHU14yx/r761Cs
iP/e+t8vYx28Aw+gj/nIQvFGz2R8ERv3TCx5VvqcwV2uZnIevppPGEpUpykDnvv7owIe/PGoPq+H
C7cWs48PDwyDRAKcbCnuUzGIp1JjHoa2Iv6hp1NzjyZ4esBIVVxsF1bTZo6ZQv/98f/4Yrrsefhh
Ixrhufn4rgy+X+IRMAmMZJzpIVEvDKbT+FQNvy3tf1lbfSgw1juMNQlvlqpygB7Ue/u7/TWc3a7U
9V7cW9C2HoDJmUFjOsRoOzTN9g2BP6lMuqPeTp0pc+2OvCwaVHhMEAiT/PcXbiI7NBUT2fzDU2sQ
u+g3egjADlbYbC3c76qz0RX6sEnK7J8oTn/2kijCI+8l/8PX4QO0I+oU1xJzMO5lC5u+nGPmxOvk
tnf16lTgsHY0B2akxHXzlPv5QvUwQGMgAFgQniDSpTppzjA9RMx3yf/QDe/cAdjvRAdWE8cDqClm
jrxlNj6Y47WPNjzf//0tU0F1Hx9W1+Dzg6yFaw1P7M8fYJpHYe/NvrgPkfk1+4XCDGc7npupK+oX
KQsSbT2QCwzsfEg4eKJhQES93s5+c6gJUsQ7OrPg5izjkstAhHr75kl9evj78/yz04TdRRFNs0Cb
8uE0tcnoB/y+xL29uNyQ9TaLmgG5wFD+qYH4+F60/OWTrXbQn24MWYA81ey5cFvRin48YtFFRorr
cns/Mtk7AY/Yr7hFqP+YjLZ7ZfwmEZg5mzAJKfL0IY0RsqDne0x6JZwyy7l7MyuoAanOCqBrvASJ
CfxjqWdivUUI3Nm8ULz453ZwGaYLE084LbGOhssFLTNYzt/fxve26vdLIps19SeQpLAMiI0f8cjF
y3yyvZgG4w8Av6meFxmkrpbeIr2bu0M5xMOIjcCQdoFhA98jR8I0cu/jKJFucn63vp2ZQJJObAw7
6B7uflh9D6DY4VVVimg2Me62GS7p5sIIRI9H7VOtFVEX6G5VSQaiykoB1JQxDk4WvBmp8llgC1CW
C6lypCM47r5XZgxeW6RnuCDVZUiZBQdeJXUaadK/v4jZzW5FNeffdNS/AXF9Mt4wI1xqzm+I32a7
mp3rbo7LIOnYv6/BXAsTNkFa35ENipBtWj0jMDnTA9uNyVEcXFern/syT8fADF330febGLJGikML
4zSGIfDVIywZcJNhiAcLxful0XLpMeNvu+ywIOch4LDvLXk0GrJxjiEt6dmIenqsegivdZh9j/M4
gGS6jOzlvTYSoUHGXFfaKIIM1MJFHNX1HXnmudwiiIrDwEtRPkRxz7ab8Yy4TEkwDahmf9cUMcI5
SgN/5xK+wtlVtv3akiSXbEuP1YYSUMG9NW9zm8z8GF1WHgehCRfYw/sNaRfzOVfFGmc9O7OIBcYd
y7uNB2xUPD1gFTZn6Gs4fUTvth91MnlH2GvxZcj87huEOAe8AyYOg8hUBr5ZRBfMquVe+skGNQdt
i64vX0TrJdfGgPepRx3wC94jFT0/0KDrG+EeaUP1FfmT/QWdnb1pnDp+40GZvkd9mCrYOCoDvefj
gUXXlQxnajso8Dvc8mCtbK6wnCYPjhl2tF7VvVkNrtq42Uf1Ex4rJGkMpQeacl2WuV88ucQT6z4P
QD5XblC4haeCivBe8PCrJ/8rVHmbAp6VXW9xqNEEIttZm52CfGvh11+0mME3p5ulpQxAGgpvr+mq
+MEE9aFiPgRbRBuqkx5BjWW116xX0rJBd1ow4JmRVZh/mrSWT2wOwXUL+D/Ywbu+gswUepbMPJVY
owg2U4s0O1Qawq1ffAS5qDagROEMqhBNXZdeMJLKXKPVArlHHceSnVjRfe8CXm6X2bFeQxATTON0
6lVcU1mNitF+ncLFf2aM2L61THyOjDZZeCzWIdcqEM3IuIGoxRvqYZ5s8uvnRgG8dBzVibKOLE+H
nIVsLqpTVmbGU6MrqHquclrsDg0pWjKXYWZu+UUUCNHxN9GiCGJILcXlHUmEgQO26NncHGmwU2/w
IeQ76EfTC6JglhiGKd45Io797LvV9PCrochKtlJrJDWcdw7h151WcDGsvPaNbHpu5YpJt23PH9ez
Bdpg7AZpCE45ZSf5AnYy3zVrLZLlDr0wIB0Aa0R/39OSX9aByKyg+EEs/m4lDfQJ7YaZpyQeh5DT
sQ9V/GJVPRKNab9ibs5V8kpypCwe2rek4mEguL59gzdOnw6EDb0gG+zX1VkUEVT7Vufsto0fNS+Y
YlL9Tkk7P6yFwoKzPJkFae68rgI7lbL8IhtOBvlk+gYMADSWwIg+ouXWL4hptS0BiigOSaevzjxG
fHaM3Cneq4aNp6Xtb0POSE91ivCqanyoEVn9EvY5u/mcwQnZhQYZmk67gICDEmKf2bSSMx/4mUHx
4WagFE0ybVgLnF6VKiq6/O29+TEVaD2nmLQEuT0T6mFpWYONUe0oQbI9g0kXtvUau1Cyr9h2OEEY
lQw4PK0c0x2OIeEvOYOXcFOur5CAHwx6joaJMoidB8+c8d6zRgzk/JbPqMaV1ej40o8EG3Bp2axt
JHUiEUMLdSVmCAUsA+bR4ZO+ELnuHrmc6mQCyD8kcz/PG4LHOFtQPHkAVhSXTj2edpmLi07OBKFk
Vs9vTgfKVQvku7+pR4xPD0Uc0gMKB8OVDaxsAFumnJxMiBfRhrw3NZURnv88DYn7lGYwl3cdfuJX
mAjwjKxjSExouadk0XH96yKQ5eb0MCd4JhF0keBZNDMAIgCGF85Rhy9G6AIrqyDvRP2SCkjWIGby
QLnfHJrQ5FNNDILjczZy7sNICeqXSfisxfN0N82R8yq9jvdVz5l/GsmiEY5n88ZL2XIm65Nogci1
pzFhCbAFNfrunUhCPk7U3vlTiIePV6kPKG0sliajCptDIZmEJd0yYQZDO9ruFgfrceA5rH03Bjr0
x1ln6EUoKfQOEP5i66e0IdbkCahCjJ0xsZjFsGGd9yEpJ74iVNRU7w3I4d16hexE1MitwwokK/iR
a8O7jFr9sjBofMJc3Hgi+TTTNyMt7RNsZfFEGAwfS6eqtAW3svy9Yly3zXnReaLqXIOh4q0sDlIw
zqUBozrtDZjJfU8no+4aZMHJh9Ar8iWAGs9L73AVWRJar3Xf8b6Wij8FQMlrtcwmDsrmYu77NoeR
YCOufWuwDk22hqUmzHErMQ2PeeR7HvAQVWISOuZuxMPqMCc2bB7b73P7YZJ4ngPcWVBjNKnbr78y
VhKIN6WS4YPQWsesqbRqhyvKmF8XpNcW+BzHRvMIR5VI+xyb5WJLcrK4JOm69k0GoSxVJFjkKUUi
1ZJbHf0KTOvqtKgb8L4WqcZ9SA3WBbWwyshlx1mf3TCa2NamrpaHyU3mX1Aahffr82nh2HyVMgi4
wnbRym7c3uMR8fQewoedDddxNKNPfn8gMEr3ftTukIEdyUEetBTLpVz5FMBaFU/rU+FMmZp6kgUC
vomwRzSluKS2mjZkrZZUW0Akgem/vbKZlkzbuo3BEELaWIpjtMoFvc/SE2nnW2mN/NtMISTxUTfE
RVhcAo+ceII2X2HMnEe8WW7YsMPARDP3Vc1D06cVqz2JsrdIMnDIihceah2/5l6ROORhXQGJyGSG
XoUuN7sLV8YLjgHYsrijGgaxAZUbqNUzPl9Dx6JQRXII940GtrorUWlh7tV3vGZmM3PcqJ6nh2K2
aAlqWjUy+OCoRHbEdffzgG/fSP6mFiDxnMRGUgthnCW8ZDp0ZD/Ft0L5pBxxtxQXqQ+che11iv+U
VDztuggX+dTZPUVIpGX+8+rfUOImz/W6OCxbveE+9t5U3CLK/xZrobbN/LQ92HgIblzJyj5mUfoj
MvFxceGYEIlDS00YlskLPMGpQ1LPjjQnI5m4jDx9KpTZec7Smfuc1HyglT0u05XWp+ZeL7152ERN
Bc49TGSZ13V6Y1qtEFt2zeJIZz8dFFuFjJa6Lm/CCm2LP+XUC44xsRhSZOL21hq4AE5T2+nXjVr8
r9MwYhAJ75iaqrcqOpgcrwStMpjCMGXrt00OseYxSg0+HlnU/LfxBTfJtJfpjgnguPHMkcwY2CyE
JQzUOIUq6ZrYmx6yqKPCmxpt2yuJ8dooZ8BKp9H0eVX9uAG/0iWnByuFYZNRUR9A5OFMp3UzCfFP
eFnspMq+V9SY7C7QD3aQfswjPJnwOfRCVri1MYx0AhOuc5QeLHkda1rlTLCWmKeBnMAWPCd+BHxS
++KycvOE1rVvxjJ7gWMqzhCPk7lXcezTXjL2R8kcsVotTmI8qYCZ7bpu+mnG4ght1tytymnoAyzq
deh750J6SQEpn/HVOFn1C0Gi46bqWPckhLRLl2P+kYRadq1VZC1EamVeFuIVtvR28cGw8XO3Bkdv
T3bd88Z1yqzGzhr/rL1XGE116hUrrshKzzq6LvTLIw3b1B1a+psNdibyCvJ8v88tw/DoVSAS6tki
nkiYY2Rn+6xKzHm4JS5ubcyaQoNOYoUuHACfp5iJdbCS9Qjd5n1YIjaj95LZ1osfDrjzhilZoe8R
zLjezpk7Y8+R4ydsYqZPBCws59iak09QHLKg5Q1hdabbWfYwK3uXrOpCxwPcqrU7uTrmUU7jnmdK
wrcMiGzf+tq031K/X77nVJU/EJ23lNtjHm2oq8g6qFv9LJQVX65M+SAq48/Xr159TVOmza6pEE7Y
ELgu5IZ7QZQ6yWciqKNHIsNIp+gL7Goy5QA4e/Z88c06/BRrUNor4kZkYK9mgQmiq+huWU0EQVVH
AXVUl3is+IPzso4V/hXCc/W9urwW39s1rPpbVWOXHcXd//nfTFz++6ub5Jus2upH97ff9VQV/P/j
t6iz+a/f1P5XKLYyav7pi92qlb7vv8v54Xvb5+/ngDhSfef/6z/+aon2TwgPwAITz78msH/+3nb/
609Z7O8/+RuL3UUm7TgO8/3Vi0FR1X8FeTwyM20Cs0A9VqzF+B3So//HYTqFltNFsQ04ASjyG4vd
/Q+ia0epIkFAlb3tv2GxO97PwzCo9aaD6YOlvOAEq+s6RfzdmDeaLVicaRQf28LtT5VXUsqURt2e
zJkku9xSfOWsN8UD0Cnc3gh752RKAuJzx0MWSw36Vdi7e9n58pFZgoZwKKdsxAzrCt9pFYqmODOQ
3po9Ye8waSZFqgFOceW+T/tQ8UkseDc4y+X2xspsJxh8BEC2oug05ABgJtBDk54jiYeCF30SZevT
xdgy3PpO+sUfx2excn/wf5o/LUTUbrkkyKiDpgedYgtFijcEVAeFiITCcceGDrGICLLmwcZn6syP
iDqQugsHqdLuk7BO2yCe0vEgYcrdLONcbibFX1oUkylVnCZ0eOYe0ml8hzuS02z8RV05VNt2B5qS
kB4MOwrHYPhO8TgXj1Fs23vI8NiUtvyzq8OtYn/6VEFAU25Ew41nzaifoeZojV4FEWyziEwJq3vM
YI/ehZUw78OVyFWtpK5q7p2NlXvaEmA35W+wnsU1jWV948D0CzhnTGhaSGxWhWWLoWEpE07m5z7L
6gNjSaYB8MtEH99GAM5spzN2p4E7oJ607NHalHm0WIjbqGqgDDgEQTtLtwmL7oA/V/fJahFcbWoc
InfaYEgc/mcIcLItbT4Puz/jIXrooMklii/XK+Ycqq3nsMTQyB/lJ0J7rK1PSPdXZUl+LWLIQMVM
lLmdzbtIdHaQp1H00FqkD8HQqfIbLy2aS74S+fy8iN1NXVQOotTWuctMsuQ0oltfQhka93NTpTs7
csgPX+rv3UoXLOfF2YVNwpoJZ+96Yl+RqWNuTQ+mIZJh5hkC4mBfAqkLs/uCpV0Jbd7NjvFKVxxX
6uK00hhx3Gu/6mPT/0jSASCmqO2Tsip4zBwrDcgs7OErtY2z7YaCWzbWhbyBO/6V3ba/aLWhofLT
v1tl8dUdx6rdFuSCE6YG7zJXDEwcO0QbFHL2XpCM9E+L1lfbdAhzmAoIhbHKUmROfSV2hg550dgF
jeNXyPyVHpBXkeAAoDUtKlfFDsVHzdjZLt51tJ+Djgs7PNJMMUrrhknydhJzeD9AOB1t8bK0/osu
e8SPjB2lq+OT4jsJ0xoLRaK8GhR5Fcqc8xnx5VMU1t912oN5kyqyq1S0VzunrrqNc1JnSkjC2zR2
jEPEmvPAb0AXYrYxbozJyXP88TjhdUTd7ODEuu2jdjRu2pV464WTjBC51S/FSsyViqMr9XZPGGJ4
Nyj+rlRM3nnl9Cp2bw/NFxZdfMxW6q+x4BV36ENBEDgZ2ukJEiJpUUmLrmIz6ZV909pmuHPNKj7S
8YpdU3fjxnHJvBC1430md3W2N91ywgFeO0QkkF1l5DwibTO0vR1S3vr6PO5LK2X0NeXZF+Ju56BI
m/FEMClTPRJGFQRKsdNa2SaTqX3PUDrb1U6GFgE3l603oDRNSRu9TjMTN1sIJFcD0Z7bQRTRzTjY
I3cgXRbQD90+2igsbmDras9jBG01P/VINfH8bYn4S4is2GEBVezT+uTM0xcs35ygooA+Tku47Gy+
65TbenUjcrMBbrK0iTD7qjEYjfcgbUcivCBAurK5N31pPuFkgEubQ2US2yIet3O9zBj1hRVGMnmW
vSyUPigtXNJaLYE/gxxQ9XikGg09CWYAn3LPNE9spmW45Es0/2CKQjAPA/h9bEdWjmd23SPIab9Z
odMEBGxCj4wdQmgrtKDHsJhzRlgqLjfvv7Kx4JzW5cOhXJqRtzSstGXT1eOIlLxIum9GyW6zcy23
PZNWSl5WJB4joBFihQqc/hEikm/rpVe5qxUbWHiHtqbbEmywO7JWZ/y2tOFgyFI/6jMiy9An/tQZ
rWmnAOCT06ETRXfm7dv/y9x5NbWtbXH8q2Tybka9PCQzFxfAtITkXMh98SjYUbe6VT79+cnGHMsG
khN57kRvCWZ5s7Tr2v8SC9JVoYsmhgi6S6EuuJtpDa6Nma2fsVnHx3OWuj8Kak8RpXgDrHvM3FuK
q4CyuZRQ7hFDzoS2n4yESv6UYo48iCqpHqoM0WsnttkOChC8/CAeDPE7MEcqXvRTNCNmk7JILqsw
TMZCU2VzwOPV0A7jkuuBAE6EDOG5KRTnIm1QngSge2GrOOqYeIkWfvkdYaViLFAxw/6L5QYToAsj
zexz1IfkUTgzblaIJcCul2/kUFqyP1+pn0vFDScpJkd27d0VQjb4XDrep4q8TmcVSpepENzYethM
KvzzWBpdnIEQWMi0idoAqVR8lFRBUxY5R/Sq/kvxqceVBXm9SwrX1qYUFim41ZlgR2MoSmKKfUol
Q4gS5Br1eqWMagE7TqMRxs7M5DAcuoI5eCgzqapHLiyJZuSqWcva8Jd6c4r7WYAwug7gqj6PVfeL
qqeaN2pWDVuZDAVBrjModyFSALMDn3voEYIIq6COcMU9FYomuZUiaeCMYi9t7uW4qO7DSKimeu6J
l0WyzM6SeoDe4yrUKyTaagofUIVLpv5gSQ7AimF4KzTcczFjGpjWWbVneJwtCm8KBaGQT1FOCu+M
pnCnoRBm8FIgr3I0n9SSYc8TqRhgQlOqn7LaSCalkYhQ23Pcp8Ml06tPzQudxBpoAzJx9n+VehaP
dA82dhpTNIGJIyvnbtqgKi00aoGiQSGWp6xuEGwj1Fou07gInXEupahkcY1WQIBm5RImKiKmFHNq
B2nPTMdor/E5aNeZiMZtY2Sr4mINSw4cf4AWRYIVHOeyApMfWTFvRXWg5cMobxJ34qtUnCPD5LrR
kQtt5NuJ8C1TPQdpeU/wPhtOmtxRPC4zrtdqdxiBjzvL3BknWFAW543oVKCy/Wol4ByS6kDbELS9
DzBwGM0yU7wKPSNUTwNe/kMju8oE/d4zOZ8VOBsiwMut0LLk9o/aHSru8goyFZIDpwM3s8dyNQhv
lLo9xLIDSoJhiO7xheIqwj32X97QjoUZZmuFjLFTXCtLKEV+LgzdNM8fmLybMZ7R2iUUvu/IhfoM
bI6Yp7xRwLeBD/Tz1ITWOC7zwqtP00KVhnkOhHCoaE54u0wyYP2a7xTjXHWucdiLJ2YZ5ldloasX
mmPENcYKhvo5C9LCRzp0GZwprcKoyUubGkUGQDtYKvW8mhnO/0z23H9JtaZfzhTUNVsRU/0qE9ia
jWa2aJvXoaDKQ6nWH/JQzu5xM+Am0VYVRCShhUuVKlykXKGmw8zztG9yrHAVDOYb8CJgC9YSybwO
EIpYSCh2UxV0RYv51J265QB7qkTRHlYoMdcoBIf6bDJIEMEdIR2J6C2UaqR6cvkO3LY8VrUStyPu
b8dcrplnYMiLsVqtVtRUVuUNXOvyLkN4FauWEji4in1d5MeOVScl3ghSFCkT0Y2AmcViDLhSWuXD
MKqwgJzlyXigOdpEWgn6HOBSdQUkqbkxkib+EpdgRobM596PKBezr2iiBw+2KAQ2TArPnMLRnU2h
5AhTIZ6Bc6K/XgqJreEFnJfDUohRtKdwPB40aH6KuhKP66UusvfHmUpVZ3DOoPf4TM3hclJq+Dx5
wWB5UQmQKmIzKL9GML+4JUzHeZx4t67NbbXXguq9Fl7PJLEaMQAZLDpiuRnmotdyK9HmtNB8DHe1
cb3G6/stdD9qQfz+Gs7vskfBHDRhAwXY31nj/rEGhALQkgFWeVTOtTVDIG7JAqs1b6BsKQT//vz/
8qF998z+8ddO/68VEnqc/58KGS8WAKgkbEAh7U/Xoklfo4MqwS996O1AnYrCYwR+oa1PUH7ds7QB
RdSpJ6ybtK5mvBUhsHI3L+aLD+/htqtcxGJJAliyfWCkBxGCPJsfD0x0H0GHaTJsyPWz+cKdFL2W
hLf/vsNay2Gczl9gzUM0g9wsT93HfJfhD9xRBt/zK1nYi/FPFhThBKcrlVXm5SxQVtHB46OwgqLc
+tnt8W91hf9XFqArAizslQRZP0EWgbISCL31A8xztyuwhcWwGUkpcJ5/ZhJk8C/UovplAVFDymOK
IQJ9ap+9LDAgKIfjGdViV9tnU9H7gwYEDW8RuL2yIBknaqufSPVn8+xlgQHRql3Dknn6ANMGX/gn
ZYHqwH6x9ZXJ8a1pQURgDPEPHCOe3vXuiDDMExCdgLyBXW+ePy0L0PEPbNL+dRakE6hIcGJkoDbt
s7dE6OoJ5WmBE/jTEgEa81f7wi90mOfFdOi4wXy91rqLbKdg/9MPbOfgwwBPK8zF/MN7OBDPRe/1
B9ti/ib04llO9WOnq6y7+84Pt91/99ef/sDDr36xUdv/PHcXqYW4FNx2Fur6qZnthcmH9/8JrO9W
aO0ugcxUvJN/WvLhfaedO3PBTwJn/l7cFgPfOy7O3dGyGxhx9mME9q1lZmXbSO1r5JzHVNW3yUMr
cH9E6Z6W0GaN7R0bAYzUmnd8QSGKMGj6R8ai5zF3H4vOBoljPxNh3+CjRWCVVrrYRmqTbWA0uv33
i3dfz2vQW/1uu6l7F/14B+W1CL93JZzgMx2hFyLIlrrzbi/cLJR9M8MJBN2pbmTmQzbKfSOfk3HX
3cZZd295bQXbN/DF3HI6HVBU9FaLqndc0H/LyO2OyM1C3Dv0cu5ae7NIq+F1hEZHZffloeUMNahv
gy8P5yaoaEcYL5e0rHj0620T1/1CI8vb//j9oXgVFW52kGaTXV7/2NeWu+zMHq3O9xHafG2ldWAt
59sWtunATewYr/DayjLr0SmyRZ53+rTUurNuv/D3002Fw3Ftq3uk55h1hLXg2m3t2qK807OhXbaK
d3179rWbIaKBEWrcmZuQ7RKOFD0q0v3QR2k4cvZ7cwhMd8Psn5KbxfcUwHw32xKXjscIvbK66xb1
DvkI26fWovzcCuPMcbvLOvHNI0yAbfzpIs0W9TYJ66EJaOVIwV/3V3/esP/eTrht+TdEafba3Z6k
+o6dmyjNnXdDK41YKbvdRdZavuRxvmBk+ftjH9HLI2xJbh23s3F4qr71bfWtH7Aj6Z5qCG0eYZJ9
3Qi8Zy/5hCNmhmKttXdM4C5aOkK775xovnh3kR2sbbrWyqD2zfiXqHilI1JEE4+wLm++4LAjtuGP
cB5504+055v9uqi6p8qnwmLfnL/msdSzuW8YtfSNjODra4q6PUO/rWbRN/jPgJR947vZY4TQdWfn
hjZwy4/t20nuIUYi87EN1K6Z2OBKP10zX6o0PVdkD+tP2wuYl36tW1xrP/EYLKz0498AAAD//w==
</cx:binary>
              </cx:geoCache>
            </cx:geography>
          </cx:layoutPr>
        </cx:series>
      </cx:plotAreaRegion>
    </cx:plotArea>
    <cx:legend pos="r" align="min" overlay="0"/>
  </cx:chart>
  <cx:spPr>
    <a:ln>
      <a:solidFill>
        <a:schemeClr val="bg2">
          <a:lumMod val="90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C4B14013-DC45-4324-BB46-45F81B8E14B4}">
          <cx:tx>
            <cx:txData>
              <cx:f>_xlchart.v5.12</cx:f>
              <cx:v>Sum of Amount</cx:v>
            </cx:txData>
          </cx:tx>
          <cx:dataPt idx="0">
            <cx:spPr>
              <a:solidFill>
                <a:srgbClr val="44546A">
                  <a:lumMod val="75000"/>
                </a:srgbClr>
              </a:solidFill>
            </cx:spPr>
          </cx:dataPt>
          <cx:dataPt idx="1">
            <cx:spPr>
              <a:solidFill>
                <a:srgbClr val="44546A">
                  <a:lumMod val="40000"/>
                  <a:lumOff val="60000"/>
                </a:srgbClr>
              </a:solidFill>
            </cx:spPr>
          </cx:dataPt>
          <cx:dataPt idx="2">
            <cx:spPr>
              <a:solidFill>
                <a:srgbClr val="44546A">
                  <a:lumMod val="60000"/>
                  <a:lumOff val="40000"/>
                </a:srgbClr>
              </a:solidFill>
            </cx:spPr>
          </cx:dataPt>
          <cx:dataPt idx="3">
            <cx:spPr>
              <a:solidFill>
                <a:srgbClr val="44546A">
                  <a:lumMod val="20000"/>
                  <a:lumOff val="80000"/>
                </a:srgbClr>
              </a:solidFill>
            </cx:spPr>
          </cx:dataPt>
          <cx:dataPt idx="4">
            <cx:spPr>
              <a:solidFill>
                <a:srgbClr val="E7E6E6">
                  <a:lumMod val="25000"/>
                </a:srgbClr>
              </a:solidFill>
            </cx:spPr>
          </cx:dataPt>
          <cx:dataPt idx="5">
            <cx:spPr>
              <a:solidFill>
                <a:srgbClr val="4472C4">
                  <a:lumMod val="20000"/>
                  <a:lumOff val="80000"/>
                </a:srgbClr>
              </a:solidFill>
            </cx:spPr>
          </cx:dataPt>
          <cx:dataLabels>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Calibri" panose="020F0502020204030204"/>
                </a:endParaRPr>
              </a:p>
            </cx:txPr>
            <cx:visibility seriesName="0" categoryName="0" value="1"/>
            <cx:dataLabel idx="1">
              <cx:txPr>
                <a:bodyPr spcFirstLastPara="1" vertOverflow="ellipsis" horzOverflow="overflow" wrap="square" lIns="0" tIns="0" rIns="0" bIns="0" anchor="ctr" anchorCtr="1"/>
                <a:lstStyle/>
                <a:p>
                  <a:pPr algn="ctr" rtl="0">
                    <a:defRPr sz="900">
                      <a:solidFill>
                        <a:schemeClr val="tx1"/>
                      </a:solidFill>
                    </a:defRPr>
                  </a:pPr>
                  <a:r>
                    <a:rPr lang="en-US" sz="900" b="0" i="0" u="none" strike="noStrike" baseline="0">
                      <a:solidFill>
                        <a:schemeClr val="tx1"/>
                      </a:solidFill>
                      <a:latin typeface="Calibri" panose="020F0502020204030204"/>
                    </a:rPr>
                    <a:t>$1.1M</a:t>
                  </a:r>
                </a:p>
              </cx:txPr>
              <cx:visibility seriesName="0" categoryName="0" value="1"/>
            </cx:dataLabel>
          </cx:dataLabels>
          <cx:dataId val="0"/>
          <cx:layoutPr>
            <cx:geography cultureLanguage="en-US" cultureRegion="NG" attribution="Powered by Bing">
              <cx:geoCache provider="{E9337A44-BEBE-4D9F-B70C-5C5E7DAFC167}">
                <cx:binary>1HtZk9s41uVfcfh56MIOoqPrixhSUq5OL+n0lP3CSNtZ3AkSBNdfP4dWVrVT5ba7Yzomov1QipQo
AbjLueeei/r75/lvn6uHe/dsrqum/9vn+dfnmfft3375pf+cPdT3/Ys6/+xsb3/3Lz7b+hf7++/5
54dfvrj7KW/SXxih4pfP2b3zD/Pz//k7fi19sNf2873PbfNmeHDL24d+qHz/g8+++9Gz+y913uzy
3rv8s6e/Po/vq/x365r8/vmzh8bnfnm3tA+/Pn/y3PNnv5z+2l9WflZhc374gu9y/YJJoZShhnz9
R58/q2yTPn4cUGpeKKqZpoKar//+WPvmvsb3/7U9fd3R/Zcv7qHvcayvr0+/++QM+Oh/P3/22Q6N
36yXwpC/Pr9rcv/w5dmtv/cP/fNneW/j4wOx3Q5yd/v15L88tf///P3kDdji5J1vXHRquJ999BcP
HSrr8i//Qfew8IU0UlLBj94hJ+4J2QsRai5Y+PgAf+qef2FD3/fNn188cczh+r/SMa+y3P5hmf/3
pBHkhaBScmH00S2w+rdJA69oYrgM2WPOmD/WPibNz3bzfZccv3Xij1fn/5X+uKiqvLE58vg/BWTw
CWWCCinJEafCE5+YF1SECk6Rx89PfPKv7Oj7fvnHN098c/HfmSs3D9OzD9aV/0HfsBeGGyY4Z9/N
Fy1fKHwiFRVH36g/1j7my7+yo+/75h/fPPHNzYf/yrx59zDf/weThtMXQvFQhJQeHXNSXox5weE0
ozX7M6mOCXt0zE+3832vPH7txCXvfvuvdMmZu2++PHtn/X31R9T+swrzH2QePyZH34Lqkyf/XXZo
XkjCpRb8+4UO8UFoyBU3j4kr/jDBMT5OONs/39b34+Tk609O8v+JEP5zl/3Jqnf3/n7/lY5/wxd/
/OnX46JNOPnqk2L45LR/mPXiy6/PmYCV/yT52088fu8HNv/zew/3vf/1eaDUC6M5V1LDe4YKAsSd
HraPwPVfSMoMCUFg0BmEqKONdT779bmmL7gUGu5mIWXy+bPeDtv7NAS8MwmuQ9EnGDQLf/ZBr221
pLb50xqPfz9rhvq1zRvfowMBeWqPj2273FakjBhFOdPK8JBhA+3n+7fotfA0/V8VLVxDp1I+hDTx
g9mzVrRBFZN2zNf3Ug5teS8CJ/tD0y39InaezTKb48Am5FPaONEEsWVzqS9NJpdhV5qg6c4nU1f9
y0rWbbBEtpxl+0mWvpjtDraqCh6nWgv6oGe7DG+rbNbVfRjKNvnMa96pm1TlXcujmuY9tiJa6epX
GSV+anZpJV3ZRnaSdX1N9dJhy2ld0+WK1bwpfg/60eI737j0O0bSJzYyBOXUSCXM1roxgoj41kaa
1vmQqSx8SCbbFN25r0Ulzisx9k6fr33q8yle8xb9ZEWSnCWHHy9P2en6WnPNUdFDDk9hM0/XXwse
9oqo/EtBS17msbdc8iwyhgVdcXDzlDq/c5lPRRYFIljb5vUk+NKzmIpVTfzSq6zpy8jajjt6Y2TY
4bMfbxIh/G0caYLSBcZn+EYrtrB8usc5ywOWOR58UYEbCdulq051d6hC4TmJGueV+lhKkviLH697
4pttXWGEZkwSZkJ+um47LFbbgIdf0gUxp6KRtFX/WyYS1qTRVORD/qpJoED4KMssYyr68fLgsSfH
1qjnImRGoAFBDj09dirHPCBzxr8EutIdj+VElLxHIgX+wq65rm7ygFr6kpfdMtyWPSFrFvVZXsEo
/+5OQh0qoWRIDEGJIE93kuksqYqFuC9CTUi5w0LVSsuDdNPQi30eJkJ9dANM0EW90lp9tGQZndmP
uSXt9BOvAJ6emkUyJUIpQyUVXMNPosGrnBRL2SSfE7M20p3Zrq2TZR8kdW+WsyV0M0Lkx+enJ0im
iTREIEuQqBxwGp4YIDVrIU3rg09Z7nQdnM8+2xKinm0GdWOYCrGKOK/7hbXRbBiHIWROsuG2blWx
xE1AXXNr6qx2za6T1rG39Zg3/acfb3PD02/wVlPKiRBESKqB4VydYMkwJaEj3Tp/mp13CAIylAT+
IfPEZRDNjo/BbcvKbksaP9ntJW/T4Sf++YuxKFUaZJQoEwouAG1PoyXsWO+XXtlPTSUDYHgB9Fqn
aFyIX+QVTyRwv08HV97XhWyAqK6tHZXnYVAEYxl1GdB2Q/4lw7eafK3GKzGXra1/Aiv0NMEgiXGl
mdIhg4eVOqlPM5+a1jQr/9QnTAX1vvB9Ww2vu9XnbRNP3dJhc4GuR3xml662yy4s1yW4ndo2ueiN
q4o0rteVLFd11jU+iRpDVOLjQZKgeqtqk651zLiZAYksKBbaXJLVVPjVMk+mrvtJmlKQ/CcBwBQN
jTKKUC4V5KYTxEBkNt3YjO1HLa0sZNySUCIUk2QwxsV01QGgPVmO6FkNAp8NX+GkpUmIj+bJc9Ud
hon/PIfEKYozsA2DRKKU8S13T8KinMu+TjLbfmwdsqjb874MxUtGM75c8X5YYA6TjNX6vs7mZdHR
kLmpy2IA/qTept2aBOeuFsX63gVDr27CXG0EYRZjXZmzcpCbe2zPDUJoGbUc37auKNf3a6XKqYxI
VW1FK4f14SDbmAxv8sWBiYT1PMN3XBYLXvqVpD7ctbLn/UHpYfNdOac5CEb3dXkTpsEyRaGdC/yE
BXnAzvOg2biBb2Vd3s+9arr2YEZHx1vB7eqvnSsTF1VV7VgdB2lSz+epQHH90IRNIt6PZKQIMh2m
4Blj11hQlB9jwylqwvqaaA2OL7SSnJ6EBk+WJqWmrT6utO5dGs2M6LaPJlvY6oIP3QSg+PGKp2jE
NLCIUdRtKlC7T1fsHemzqebTB74OWzBOg9jgj/W6RPFWYyfVx6TgK4JwYoPv05cawII4/fE2Njr7
JCm4Vopp1ArJCBNgyU/haOXj0AVG1e9r0dSeR94OMniwXdYBjbKyb+jeJdrmr8c+TIE4bSZtuk9D
z0YbhVpP1Rh5lnZXVRKq25m7KlyifqJqfOvDgORxJ9fZXiGISBYVRCR5G4lE0S3ZM4I4tGMGdnGR
FKXfMn8Ukr9iqPftEvHS8Xk8+/GJT3Et5ChQoBs49dbRoSd4euJSJVkzdb2+G4eGgMRK5xhI7Lhu
cStAssR5RqcZYTuXhuMl9V+ZbaDaLaT5UEwsuU1mtYU06/K1dud5y/gGkd3aE3roqrHt87NVLiWy
LpnqjVPTJayRnZp2SKMfH4mdIFsIBhSibALV4EFoHCdQ3fGmXm3RsLvQZxy55dt024AP+LCl7tc8
hjC1YG9JNm8pDqzcIMW1HQpNkFHQeDrL7S3blX15X5lCi/N8qjY7dMtk1U3SzXgqz/h2xCWtVX8o
A+34oQ3dyPt4Qb3AcX9ytBOWiaMZCt2fIlWIhO55cjQ/l1RXg13ueDpuSOVdh9BaqzW3nz0JS9ZE
i7fd+l6zZquPdWApHDKrukqX/Vor6tOD4cEw3YGlOphj0gVH9PFxBZo0eWAQYmKq2g3dBsDmec7a
CbDmwUiwYO4Tgr/QY1GYok4FTOG9zgIfy2ookBKZYQX+Otpng8Ly/sdGOMnREHQB7EozGaLtJH+h
unRahVpUF7wba22BDkd6y7JwHssYnWWWNj+DhZNytC0pOIg9QVkiCqzpaZKQwoK1trN+1w8UEeIX
7xFQqP2wjyhaYeU+mQI795Gq+AKDV2PSgLIA9GClyc2Vf61VHybFIfEiBBggIce3DuMFVIA6QOL7
uUGhenRb2k0NTDlXYYNcQRZt7kjLeXNEUOQUL2YpzPiW2NpiJ7IsUZtK5bc+9cfWFoY/xUQcfisC
AAmKaeBfOyrQwT5Iyby8y7JFVUnkh5K3cTKRpLhRbBVu2XeZU20YGcZMkUXOdXl3SaqBzzJqwXaC
K5fWgXiZ1JnmcTfZOf1M8oqcT8kg1K7Uja2+iKJa3dvaqhoj2JVW0ysxUjKvu7BojGzjDvyxHw7T
JMPxxnVZMttI1aSm15w4anZN4wyNi9kPLonsHHZrEWXN6MQcp3M5IhnG1U1LFc2BLERxMIwO4lZV
fhFpTGY6TMNZa6aMJuBvSeovfKbBzGK9VtO6oq1FKLYXc7kkQ9T1baEOo9Ep38k6mNd3k7Isfz+I
Kk12XHhG4wX9qV0ilfre7EzOpjJOZZWea8b9rrNkWq8S0xByRieasUMa9GFG9m1pa3G3yDEtgztj
yTy/m/3M/cug903wFhVDD1+kU8rdrXpMGxu11tKsf2PmtSrPkhzqxmG1IqxtZErLWRZrt/Zd+InW
Rdh8yVhrx3mHUFm6BzP4aSJxWU09Lc590nQy3KEPkJU6S+qgVDeG6qAsz0bVsr7KHrKw4R5WnikP
nXi5cjsipFfq+jZ7wxXxiuybRrStvhhMkmfVdSPnskv3xZj6abyeZJLm+SER9TTIt0nDeHehCpGl
4QGxongZteNKUNarPswnE6WBUJ3fZYlbi+ViSvsgy8+mvEa1iUszCQDs2OaD/M0Gg5L9BYJjCpJ4
4qAt9GZowbpM5BcezupVxbTGiz++GeR5hc8wzxNYbrW96D6tQ2fYeFko16bsnM5BoHW8FLIc9Nnc
FLSuIinGrS4SGeQ4Tsolisr9nCyKmLiQmZHpq2Vqp1a/LpKgmKqDLnnA2otyWEw4vlIFl7mJOmM2
TUI7L7PyvU6TJFivhKh6WCpYOkD2S6B2l8mrgCdOV9c073JavS6KqQiT/VQACNK9zSnH3gFZ25aW
MagI25M0W/JuR9qycOGu8SSQzW8sZQ3Wq4vKmLshDbsudmi9YVkWDjkqSExVtv0I9g/KEnWd2Ti9
yHqcPm4z2nB1KLJpsxivfIkX22c+uG1qvUG+GH0a6thM3iIA1gZ848wbV+O59njUzMsV5usKjX+o
JX2C1aqMoslsaL65h7YiY/L/0Gre7NwIU0BLCobAwRVBU4aZeOg6NDTdweU5mFY8hXTRXZyHmRwC
eFAM3fDeF82QN7BXkK32LBtWQeeXYaG3LefwdLveKkQWVuD4qPuUBPMWYMoFm+flEuC9ytSbacaR
4lGU2LCbsIex6bFs/Hge5zjvPkFwy/CenFurbkspEsNjMRkIQFGrMwpbPEZPsvYGP6mLYDtc4pev
xhgQNS5+5LhGrnL7i/eyfMlJ7oLbR1MHx8f/MPLxOSgFrHypWVtjA7QJsvFTmas2d2d5wxccumMr
br5EKeNpTm7RgKfWRPLoKLuOHqGGzntw6UVDzZLIiJbZuKhXph4srDSyusIjrIXG5mLIHMloopIs
G+lNa8nwZqVT0n0yRwvaFhkEXDueKWM5erS4tY2a6PkyhFt3To6uPYaHSsoK9lEixzf2Ulfb4We1
ZIjTlLptmUxkCm8utiM6u1uDXAz+Eiflm3mPgbQOy4Bd4pDbr9Dc9fgeJhsc0dX7bNv60aDBOq34
w1bcCr0PiGzK4mJlUs/tWUogIpH9lA8WOW2KdFM++gn+zUfNuk9UpQ3Cp5dgrDi8G0F2X/XQsrcf
ZOP2IsY0xEvVkC0d6lVu+28GlWbT3VClVZofmjTE72Ydpyk/L/tFU3/Fj7GSF73x+uzR5KYYHbYz
57zEj6ACWCxetHmJOj/SblXkDsytCMdd2wW+yWPSpwkWl0WGW0Q7X7XQNisIBpBs4KZsuNA23dJ5
QH3Fe+UyqCI8lCCL83LJTV/N9twLS+o6royo6jFK+hSyITV0wPOZ73q8gDTK6qbuBvx3qSfodpJM
FFJRBy2/uhlLn0AUmFyB1WmW2vG9apIZXUCyrFvsTwZQXhxm3jEgTOiyagj3VY0SW+/noElMfyEN
StX8gai5AN6klbVlef4oJxe+ylxxGLIK/e7nRfQYO5+3RQZznPGvOdPZsILB+mQqk/U9z0I7+buO
T9mkzv3x6LNJe5iIt/Na4kRlOvVyr1ZCgXLeic18dG63qIFetYX4UT8N+3KCBejAtvP6PGd4cQhw
PN/lUB+DKK9W6MpGsLIxESSLRdUveUsdnlAL3XrYUQ494uoosqxUVi45DE3nEnaRJt2K31iP0luC
thyqYSdFCYkyoSVa37pG79TEvoIwIa/qUm355MWUQ4RPy9ADKrlKFtS8fgHSFAf0epvxhpxvUgEb
whJafFE1Kb7ulgqn/DCBniXB5ZT0zuU3hhebSGkHlLuXuky48m8EZKwl2c9JESzZQU2trPodpAuq
RKQhAqmPIuUULTmKoYHz10CsOJVq6q1s1DLZws0xRxF8R0sW3kKJ5jnJ+Xg5rbJO9JtyHabg1oFM
Q1VY286oj8BbxFcwtSssUAiynSFpmwDgj/ZyU6mqHHwVzNrUdmo/KrNkHf0k5kpVN0p17ZIcBLO9
D36fclrMyR4VjVcy6ivo30EcVlS791Akp9K/I2lXpGmcyIVn89tJg9t0X8yYjx370CchpIkzVw5j
beKArX35fhUDEzYaUB1mNPuUWnBKraUZ6IAorwvD4hFvBnqM9ITJ1Lx7PMnRl11bQCCOcdFo2Y71
FW6qatzwzyzphiZg/1vy5n29PdF8Ve+Tgm3vSUoCPLGky/ZgwqFO1Ht07ttsI6+SFqmcgi0mN6tf
aLsvkKhbVpp6++QxZMEpgURGYtiDEcBXCX6D0yCN3bw4riPKHAlfD5lOJxtNpIFgL5Y1Mexi6pot
y9Ng3eTAHnMivAjQMn/RrQTxLQjmDzfQLbedlzkmjR8fF5LOoKR1CJXg9tixNXmx6jIqmnYQb8oj
YJVHobEL6SZGB1W3iZC9U06IXZ3WnU2irFNDcDvkssWZ/YQp3niZs3SjcZmYsYYeq21bw9eEC2yJ
OhIlctiSvGXbmHHXTPMWkzpZWZlHMuubut5nRYVsPBwNAh14A70SV4vwu6KnQXGVMV7p8CfC10lD
Dy0H+IAIZgA3Rf8iK2ceMwTo1ew2s1Zh1zpNZ2TDZAGzXSC2DKpGCC9ZNObdtvefdHdPe7ttebXN
ash23RDrnzS2bphtMPUaUtURGgtowNgF+gBk0o+XOhHQkU0E1wmwFiQr/Fdtbf03A94pLLswAZX8
I0ZIOVsbd20ixCttMLMCIqtsc+qQF/CwFU7AZY/g+OO9PJUQJCGIn5BKHB7jcMQ5e7qXZOQM8m2R
3hpM1dTHXNKNj/c9Ll3uVwvq/DM7/3VBXKWBcKBCwyAumhNdscwcoVVNkrfd3KBQpCUq/oVeSsDc
Y2b/+IB0k+3+Md7ZTgjtlkhNGa4jYhx1suBcFSJtfKXePiLGlK2baL8ovkh5mEUfjoeiTVb3Zpj4
UuzqodnwnDtAQ9CvAvXoJzt6GunYEVqp0KB4aSMFJLoToXExJJj0wru31TGpJvA65Pg8lAlwPQ/H
HC7IxLAgMw1HcQC1CLJtI0XLu2GNxw6d/UHW3EoSzYCWJQbUd3gc+ZHQm3zh6Cfj6TjPao8w++ND
nLoRjhOEE4mJCaU0PJ2you52ns3BeJP15YZM61ci1PayGd4sQTgI3A388w7H66O/vr0V8b31JIEj
t39KqROb6RlshIVkuHkse3OadUVELJDVRq7P039LWpMEkj8NoSwCuJGqf4EDPiVQose8uDmWJZDk
zRu6rJAXTd9tBePHB9zw5ZswRUBg/CSQgbiPIqBonuiZ07LOuVtlea6bwJUy1nWt+UflkDA/S8G/
LgXXhZjghQKdvj6Fujph9TKkKj0/UpFRQh1BHLGuxsuPT/V4FeObg0ErxFIGF2QIB4SEp+NCQjCX
0XnWn7mVkazfMzlvtxEGIthgf+/XBjP02PYptFUT1cmKbjHyMvW0vkK1xhWcNLZlC+XnmgloD+R1
ncg0tecLuIG0N8mcl3Re4oRh5PSh77oabZArmGi6fV0NK/MxsUT19S50ElLbNZ+p5eq1Oc7zSoVm
hL9Kmpp288syzUaDKzPDqHIKTaTAVY1zNBo6r3dVULRwxSNB0QG+lkXlkVaAoYcoFuorjB1bjXIi
gO4pqxmgG63hRgOmkQUgtJaF6BMaNuABUCw16BveVxuZC47cpsVwFNlO2pCueVT2vqZr1PTONPlO
tboqhugPyaND2cyiRyLzlUFhsjbBvmsXbkVcdyOUJfQWpWL7NrRYsi7RVYyXBNOKPI2rue7RT0HP
r4rqjoP2Gn6jFm9Ee1EoEmxiQD866KzLsQ8z09LzbpeVQw3ZFQqMxpQhKjIf2iQOBptOpI46jttD
7LXpTKunfdopIbt3cjHjat9h3rBNtMABCVM31vcYIrzLW6jN6Q6XkHCd4JC5jtIirilI5+8LWs8+
vJRqnthHKufFhzeQzZL2TWNMUbJ90fQBQScM4Jh9jKtcmKXvG7vAt7tpZqtbIhJAmRhjUDMqw3gR
SzJdl6b3/RphHD3l6KZN6DAXzTPSnwlS+emTInW5ZLtEgHA3Ua2b2v3WQHkJhig8jtwesajDPDxV
12EN3C4OTVYpNoBFf+VZEL43nrg0fis6x9CovrLBRlclWjZncCOmjUZHVE2BZKnV2AYrSxZNZTCa
dwBxG962jQmqQ53LVEZZmk63csllsVvyKTnLxcjPc8LXi9rN4zmUDPtWO8Xi2cjsRue+ItCMR/cu
QVCfi1TaPkL2ZZ8K11a/pSS3u9nQBL1oxf0Zml1ISqyRV2FLPtoS6dhMrbpWU97utMgyeJcE7lDo
WewLmw+v1qLyZA9W7vfhQniFiFX156wdbhkV7ZUTQXpVj73fyx4SNO6+pOejHcwuM1P4RrdZh7l+
m3/J+y7ZVVmbRotomp1MTHcZrqw+LEmDKXDTSoGfDpcmFkWjDxN+8iJEP/bJzXY4w72H5Etnyuqs
nGm1Rosp5CEriL1tBbT5qIJE00cBt+ndNK/hfRU0Eq38UL+bQpbvCfPkUhCT5ZENAn4tINMdnO+b
h77QyRuIhznuK3luvlCMetDP0Ja+HVmR5Yd2aYI97Wv/th8FBAdAwa5f5uGS924pI1lPYZxok2Th
b/nIzHKBGwjD556Jgu7t0Hq0OXmdLdGIu/sPoZe63gVJ4C5rg+sIO0F98WYeeYk+qbZXsve0i5Mw
s/ek6NvrWQty1Su6RWgitxlqOk6XM+jsS6LL8QLqd3CZlzxjuxDo94VOE2+idQ1phra5DT5MbTc9
dEEwxyyn633fF5bhRkGL64Pr2iNys6qtItyYcsOuXadyvlRD2qURoW1+s1ANIEZLFY8Tr/ilCEnV
Xrq5cwfWDuxKVvUcQel9L6flMxmS5EZQpM/YD34HaZHkUTrXo97JxfK90L65aTPhPiztDE5GMN5O
+2gocQeijHWeyjYKBi7uMZm2EWdVc2YhFESM1P7NTJvyTZ8tvoxL79O7Llu639zc1izq5mGOE+ra
IiqwP0xcQ2huSLw5W2Mxh9Nrw/qsipt1LO6Lul0jDHnq9/jfN7qobUf6xmCIcNEyF8aDI8mlyBtx
34dqvi6g948YO4gBiyY+SoagQ0c6pNcqDGweVbQ09y4AqdmF4GdFJIu+e60mVR4A9ErFJl/1uac2
e417OrjbMWXujtmmPRuHmZ4V7ajuHU/uJvTJd2tXr+FZ14olKro6fVhgkLPM62HYgwYut94ZmURO
dJjYlqmPSDaOF8qU7VkHHkqjVPfmzjTefOJzy98VLrGfxnVcHwYE+G7Ulr0UuFhwRlApdt3c+Vvw
yyCSUzNeB64vP67ENme8ogluZkFOvskWIlDLZiASKfIQepAs1bnGYCZu+6Y4K+Xg7nC3i2P/I7uk
pOGHQvH+A3S57rVpMndOl8rc1rVbr9K+6PazBuSiDa7zm0YQf+kGMb1u+sS9c2EoPvNyBDiwbhlv
xFIjeaBpvaLcD1ez09NFPs3cQrcJm7NE1WKH9hg3LCF7mIs1cMl1kmTuzcrC7C6EdPKhW0P/DgU/
PUey6ZcrDTzuMKn8UJlEXmPCTXnsa1PtwnVpOOLdNYc1DezrEhL863S2bRfjZgg5uKnoPrR+ECma
63W9dkYMV7ioVEIdqO27lK+mBmbX857rMjynmPnFY7uKV+GYcijzLvgSJAx30K4XKdbcxEs9g+vu
9ABJO7wuJR+13xP8HyuVjyrTJtdT0KavobJUN4FYmveVd/f4TgqhN6fv+xoMphh0cTObAtcvZUvz
S2Nb9nEIkmGKq2wiL3HVZ7jL2Th2ZxmruIhNRvWVSKwLD4bUjbmss7DdYY4r1mjEvHsXmrXWUbF6
M0Y1T5obG2Def7UEnYatFZm8u+7MiEEPnR2dLhrR1a/4LII3ujF5G6vZZXafmda9LdJ8rPcY+S7Z
VZ2XNt8FrpG4hJgkNDjTY9+vb5ewcUN2tlEPsjPdbCtbwmp2SsvLEj25q2KqwVxiWQ/J+BJqSdHH
fKDpu0mvdoktqdQ1rusldDdRUMQrj0bcv5c5uj8HHHGtlwrEKW1wreh89EpfSjaTpni38iVhY7TM
HTHDJQPYkYtQYCJw1lVL43bZ2Mvh1gRpWeAGTloZF7kgSasyDoSZb3OOWzMRy0T1xi40WM8mNJpF
THTHyPVkirmJmYOO/1JXgNMdLsit/5e9b2uO28a2/kWYIkGCBKu+Og+89E1SS27JsuQXlm05vIIA
CRIE+OvPatuTxM5MpuZ7PknKKdtq8QZu7L1uyiWQrVNL5yaDFbU7zcRZ3d73jkTJFuD2D54VOXAa
0V1VWooycT/PYcvn3EVt1FMA7FrifeCgN7PFd1QUob/09W1Xg51NxQCYN9tmOw5pIByIn3hpu8PQ
hEwWFYjCu64BTJq3trGHoAp9nkfcq2NAYu3kH7tqUqAjFxa7lK5gv6OZzmfCEhtnoi1DncZhFwCK
A2b37CsyvZkErUkwKUf3UpZ+UFSmpgvN0MLVRGbg5iFFW9O4ji6OhDJGY7Zw1/QZKumML5AeaWzz
BUVo5FFRq16lrBp9mxSdiP24LhS1krE7n5hoeQ8yV5SHduThp8qYj9tWV++rWn2sEsXaFGOCeFyh
7ShKXk57D5uHhyIRTaC/4u2md7Q/T0Gz7Ew9JZka1abSGDJNlQrBxOM09FE+TZFLF96EqK9mFl/m
qtx2sexB41W2vAPDyL3Mt3od8w2bTfiQ6Dp4jCEgmvLGAOvBesCCSaGHW998qbp3ahw0L3QcV7da
DvJxGfVcFYutTHkEalzFKRE2OQrZjjkdxn7XjSV7HDrPL5K5ljddycgd7Wx4QxVIS1lpkNcJxqKc
0tJ8GpZ42W+W0j71YmzCuZeYURfKj+QZ+sF1PqppLdNEr57Nxq5qszDSRqWJL0poSCGIXI46wsUV
DiD341bC9VuC9x73Lfi1fMJLuaab66Yzdnls/k3U9XnTor/AKZQX7DrNbomTKFsGVT+3TeV/BPJm
dxDtJHvpJWIXq7h9IK03ZUZE9Ys3iPd9CyVYhcFtF9OyfZUrnWXKAilfA6+cTgsNSpuWk2151gAc
PZWK4qIrDwh3Y02GYTe4bzGWnMzqN1+6Oog/dmXlv3R+sN4aMLc5U6M8BoCMnwG+0+5a06xKg9Yb
76KyDNC3ojheF2H4Jeyuw7AbxHXXtlR/loaTpuijBkQowGQZHQc2NDLTU2NncE2bBFgYr62fBT3q
SBqRpmV3vdL0c13Xc5fSHueQtn1c86zD980Af2FN1E6xo4gWGudzDSHnhF6rq05CyfmDwtRWZ50K
Au8jNt51ShPCV3Mgcxfls2rJoRkZfX/VDez8zXRL2jii7hmz7efFcIXtAZPnTi4l1FCyZMEtqLvp
RjmIStKpQktza/WiPnd0tk2mATOatDG9/TLPDu8KXkrMaYsCivlmwFqZFIycKYbWBCeA1BUkU43d
0MxDNvo1hIS03Im4nm9Ch/ktJWhH5rwvR8IKMgpofr3NsOdZ9/1rrIzNOh3ovPfI6J2XNfYfwa7x
BKog9HBpNK91v1/RVJ1Q/Ya1sGNdt2jlErSeUHEQeQ7q1SfZUl6VeE54TBWTMnAYQJGCRZSFtajb
sDO7ykSgUkSXtR2atKm4jrEmK93YUPTUwVBuL4Nehu6eSn/VOaaKskNJSyK5qWzyl6p3e+LRdgjv
oyUoedr5YxN86iEbJUNmCLdtuQNh1lnvrqtlJJMM07YNVbpstdBLFmPDZS6vwV/xPl2g5g5dPhhX
iu7G8ZIGXqYXDGDqoTdAh4LUQuadLLtpUWPzUlVdKKt8xasCGgVunGCYUmNHGc27Cr3acFzqhYjf
9KitYUUN/ZMYCjaCa3ssPQruZa8glJqHfHIh8dqHdlEdnkNIIJdaWiiZwQEYyNxx+V8FSWIP91G3
g8sTVVv2wsAy1Y/fwVqiroTD3CdXaJT6pVU3sE1eqXvoBa48CN7DLX6rwtKz0R666g3v2+jrpHld
1FqTOh04gC6CybZs1whbBMrx/LzUABT47YyG0p69NvFcmC2VXsZuv4HdwtPCltfK9nPAl8GInPXz
4oabYMHlbSnCEyjVGUQvgSgfg5mpJioiCFWb4OQty+gkdEjNjB4Hs0M17pTiLeoxmWXeQYV0RyHm
QuuuElRMlzRooni4b+ZYOKeAwhogqU0GSdXSr2FRDTZs+kKtUNwkwA4GyW83tH68KEkflWDBTJmo
JfXDMQmL2G1BuAfvJ54VX/r3BOqaOaUS5rM0XPDuFFCbiDdv6NBlQf1eT10hI53UuZmgU7HpRkeQ
j1u0uG8q+1PSVOaBQR17AA7c3EqvDLKORstd6zsnChUIiLVMAiJYkf6xTewaH0e0cHEaDMqFqR3W
bthPswcVo+VqHWDOMd2b2ryyQ2kNRZlG2EeXfA42d9ENWS0aBNIX6EAxIZatYmw/ReEs8lJw+5ls
pXUq9at19C+8azqWIzNk+DJ5ILBT3RqMBsNGDKaRqfXrAu3EpA9LzTrzVhF7RVzQUdMh27q62sGn
ZUqyE4vPIc6hYzJkpRdKWYTO0wdfy/i1N33o6ywuaSUzAIoNw4QaO30WPPKWnHpsmV8gfYBsIp0U
VHYZNB2jQYPkU+iKAG6dK0zeIg1H9OF3FoSbTdegi4u4i/oTqbSElH1hMFdAW6cEpBvULTrnA0tA
SZG53sO3gAcT24qkAbR1h1H1Y5stAMw+bxAsYG2UybuFeBLXuald5Cv74PCw8zApeVK00FZ8JRAv
ATxsVXVLUIb1RwyXa/0ubsV07boC2hzQwUSnKYxZ8xklMnD7wITtRa5BeQeZZPVWTT7uPF83C7la
uQAZ2bbGpqrx1vfcsuVhnfoalwAbG9jhWEhU01jArNCx5OIDPozzpJXr0Qdo0eQrtDEf1iCEj5B1
OjwMYdtCnjixx7Gs5G6mg/cSTdpPkxg6xHrqNyj09eZSWI7cGZ5K2uR00Qamrn6AQD5pTGKOVTRB
naaHDXLQqlwtTjfpr9IITMOZGmJHd2CIwLN6AYyFeWUCg9JL4Hdo0lnFkBcGlR7RFAxO3wWLWm4r
6huee6xS8Q5CCPW02niG6ngecJVQA8Qfw6nmVSrQgN+P5Nrxati/hxQ9tWvSqCsTyFG6salzbOgt
lFeASx42AQQg3SKloqIzENjlgSeaYhstPlMxyOkgGxEqN4H6bdX1UNBS22ydmXuNUS3MjZ2HSeX9
aPhFs2lecDjGRgwEDVAgQeVd0Jf0htd9F0MmVDqRTn6Z3BBS08+ub7qTJUo/QKvXZtCA0U9wxSwD
eIY4cVnDdDtl8Ro2Ll9W1+q0n/hcFkvd8B71dwr6m9anju3maGXPpKyVPQO56gKAAVK4tFfCf20S
KB5SASHGWUJh4hXxyhyGgoTC1TCWHhOF8Nv6qWN2WjPsm+jq0J/ndTCN/Hrfovs1WAFDB1SWZ96L
4GWEyqJKzdK/BlrIl2mWMq2RenGJoaiEUKoyWPL99FqR1avQW1mSEXQed9MCe48G7vJxqBZynFq8
1PnUdPH9vMzyNLMRXo8p7m6BC8QHUnr8GYhxE2MZVNFnRbegsKGnL2Zy9NhpOdOsNXy9dmuegHRm
AMQTa80POqiHKN8SgsZJNIndD4ya/gK3bJNPALfyCUs9zMaALQXaF/9mcLKGNnD1X+rS2ZeknP1U
6cWDdZJ1heB9+RtkxV4esnB+z9Hu7/2w9D9LKNBfPHyEpcTixkHy/wLPDb+zIPn3ysx46/jyCQLl
+UEtnitTPkvPx3uwPSQV6dDR+KHYYz+YBowZOsh5DHEKPn27jnT60ALsyLnFoDLCU7yltvblM+F9
+NjWQSiyEKj+UanBBxUGpWUXBF/cAvR/KjoFPGj6jA2qEyYHBw4X0wsmWinUZQq1DNn93NYjqrzm
/KpNmkb4nyESsK4VI7gGEI7yPnSQ0rj9SuHVoHkgPTvXR2+pRbsdIeR28/uysSv7woZQdodWcjGH
WRlO3kxybli4TiheHdQs4LSgj2gTv4m8HMI7f0PbyD3XZFMXTZ49Ls4CxUwjatkuDIeVf4yGYUZR
GVXX2x51jNUey9HnQaeQExdVFQQtITRWkCOjjYeqysELjZcGMvaQQQpaK/nVG4mLdQ5CE0K9QqvV
dTUYy6bqoBZSVXkVkWMNjqBBqrbavPGdCfiMEaYJbDRNz5KvpWlzELEccx8sQ41tz20r9SJzvUY8
8gtPBYsePy/dZnyX4ruoxmWrDNGSpZuqURkOJWySbZIBsb5eSRhVXtLv68qaePywkGqjLG1K3uHv
oIWPI3tDZo2B+aZ1uuyjzHoJj83uP9BzPxtEQP7BQJ3AK3tNT0oiCB9+pv8HDzNHa1XyxWvhIvnB
etOoY6CfpkBUUHuu3Awi80Q40TiNpx5GpLQHj6KzORhs/L79RnT9/Xn9zPbitJC4EMGumoB/hQr8
6sH/s0KiYQ7WpKqJ3zqprt4m8V34Ibqkx0IkEnTZfyAqf+bkr0eEjRt34+odBuV7jRj48xEBGvLZ
g1/iq/h+RPNdVROwYQI1r+M6XCCCM54lsHw0LcjK74/iR37CD4b7ew7AF6ngrKnqH5Fov//2f56k
wH/fArr++MP/d81n++cn/ufun1Fsf/tV+6/yGoagf/2i69n8/r1wMj/O7pqh8NNv/hLn8G8CG74n
u/2bv/wpzeGnrJOf0hxgccOq/F0L8Jc8hz8ibL7HZ3yLcvj+oR9hDshl4AyIaMxDH3MZiuM/wxxI
nPwjjjwKhieOrvKiCFqcH2kOIUN2B9KQwArG/lX/Qn8PdLjmW4GxvjqMoEJEA8L+m0CHnxczQweE
YhOzALYZlkBk9It0wTfRaDyvkkcgCFApdkPF7oNpVWfYKXj+p1vzL2QS1/f1T2T7t2NBWuLhXiSw
qPz64hjtYebi/nCMsVmfN+P8c7sEybPDHbgdxy0p/v541xfxl+PBAwTXHd4d+leH90QQYqG4h+MJ
oBaQyMFUnrZ288+zDYMjzL1RUKBN9mELaejT3x/853f2242FUAMZEFAVxFfL/8/v7Eg8bSVkrMdt
muc30Qug3T36w1vnb/Ziyy15Lqn3ny75X9xihrsF5RaiHyCvx7L5c6WY9dxOK4/FcRK+fej6en5D
gWw29LyTfag8918fMPKxSHE4rF6E0fxqT26v3DUF+X+oSSlvYq547uo5QT8SkI9Qo0evf39b/b/c
1xihNxFH6w2RT0L5L7XQad/bqvLKJEs7dukSlZreb9voGTTwcINmGGd89IBDeBVu+ZfRsOF5gNVl
zeqo24Yr1RRfZkfpAryULaDIVK1vgd/aF0f5f1gFUGP+ughjBnc03v0QTxMv+y/nOwh4i1sxLwcW
A71+IoKy8kZXvQcBvRx5DkWIv57Asrn+ypEw/wnvoLsQNKcHSFKi6NRoOE0FkLhPFUjbKK2ja3AF
/O0wqIIqPUMWIOoTZCs9VKiT8c+CArEEcso2P1+orlowCg0Ye0c3vlPM+md0sGQqltiTN4hcsRd/
juxD2SSg2bfJSPaZY5pw8Fts1hRQBNL2ZgqYfYhQJaIcIrAuObSeIR/avk6glruiCMepbOHpRHfr
SCVTCq2M/xWr1DZV6jdNa+/mMDHhOzu49Xbw6h6EAsOQY5IwpOm3QjA5gffUGm0fyDrbh6QbwWva
clSvS0vV6zZ5wTGChn3MrDHqlYvAPHhaI0YgGTeULwuApmj9iX0CY2Uvcup9mgpTqtegnu2FjMR/
YvPC82Zr2Ce47elwHFxiXyM06ksWhT7UB7pk9rKEE65UdSF8Ar3GASFvKZ8pYLopX/jKPvUL7iPf
DO7bFPpPS4KHtvExeV6hEv8UkchemkonBWhAFuycbGaeJZbUKtVwJly+r9W6rYIlq4NmXe6azuq3
vpWkSUOGi6UOfty9XmGfx8SBrvCUxGUjjlBGj2JGG5rwpZihlPhQA/985gr1NJ9hgrKFcCHWiRmi
8JPUXL3WFcb8ahTJbeKm5Fn1ADzTcGiwMiBqJVkIwvBmQu8Pv42S9mFZnFpzE0F2C3RLq1drW9gO
KtltUMgj5aFKQckFAPdakPrQX+BaV4xTKa/kdPh2/0M7M1BePAToF2Oa56TW2YgshfO3rwEqMGTC
eS3qxlYfCK71XR3PJl+rJNmBcMACrq+vRwQbkzqA+C/LG6ABnsqMXiGCGi1PLgGUchPc3+iZMNX2
3GvPM3hVxVIuYJt4VNHgYYIspS3NDgi+S8uA4AND3/jecfXn2FjYZMhQnzToSbJ3HnzS+YgwgPKC
mYX1aQ0qR6VDDUvyLYVe+hWOg/XNgFk02drqrXlYHaHrB43bX+/1MJi9prBqp5vXyZRAvwXCCOpl
eEcZ7rN+UkFZwzXiMMcMiYPJt89gW7dHGFnCHdC/4MwghMqMWQ9l4uzNXEn7FMHtk9WqBEgAF9k5
BJedoe3zX7RHx1zB8JnOzvr3JKrny1qPukrn0rCPM8wJIdaXXpGhlDT2xkAadgi5rEQKgFKCgZHb
mU9L9YYBwz9HmGRPQ1NHZ+UNSQmQOHS3/rAKPHBLAD9toEf3g9rmt6TBaJaDLKuaHIs7OYUlvLE5
gHgo5fw4Lp+DAV7I3CfheySrkAz5EJ8GH8xv20NheBjh1TD4wgCLDkgrlpTrmH6rffwmRV22F2xz
WMu0HOrmEJESu/Q2NXunZ/XK/Dl5Fq4GRBxXXDA4poy9bLYuny2Q97MKffXq9HVegf/6k5W8em5Z
hIIpaffUAmn+0E6wY0PKz+Di9zBcNRA/HrlKQPMkSQlAeuXyKQLysDXtkENZHlY7PxCcnRgGjOTD
ppX/UUyEbMcN/Tc/BkAEgjXzlba7AFBid4poEHzeKsOiAgj86Q92fNJtfYQV6Smu6/H/hyGHATZ+
hISyi0HhrUcWLMTkAXDOn6jygQ73FhTYsoMPABEcP3PmoaMjmLw+ZD848yEm4WcIC/D1CjvW9B5G
SVp+TvjaTPAaqlLuNi6bPqVVt4SAzjpyK/pmwa0TpUo36CJfXMzloQkHfh/XgZe3eKv2UCNNXeYA
S73C74teRM2M3wZrQ7LON3is8FlORdMD7ijATFfTeeLaHV3Q8jOkicnzBKYRA3Uf6Tevb5NbVsJZ
m3bRhkUzLlgpuvJ4DkH+dSkt1VDnVS39M6JLUEvHCA6TtE3wfQxI7H0018mtXvFosh55AUDjlhbn
FHN40RoV4g/qbsAStEGV3Ea9griyoh3qPXjFg6sN6qBhldZ7CKX4LTQWCMOBuLBPW2wmIgtibh+A
S+BdYuvY72OHfRwJbs0+KLfw0+ZaFPxvJTCuFxA+8HNcl/7q9fUDAssABoKMCG/XZfH2cNttJp1m
ot+GAGx56gcTdn66jexT3GN/1JgD11ywpp9y+FH7Ou+h0ELH4DCi7L+flo88pX4/1i06iZIQbF8x
JGk3Yz9NB+MW+zAb9L4C4Gfhb/3gTnSl0QBlkxOhvYOpjgaZNyXydaWjqu8pMzjrRihc62o2HHKY
GhdfQiDNGrtFBIuagGW0GjsgItwzsIBWNoxOSwcRTQZK0D2WRLLXqPZRWN1E2ttVTRZK0n+pkgg3
hJmhLoKC6yXxTmqpyW+IU0igTVkTm+Kc0eU0mLWeqV2xLHg/YScfk9l/AjqI7ama7NDtJsgANpxJ
c72jQKqguWMO2/qiOMOGOaFUPZbXJ9q2EHFti8CK66FbOMNqiqlhppsHrQfT6sqzclZ6zz5xgNpw
n9BaPgJ2IcujiWBtUlmz1lXNL30HHyy2KgWdBMDwanTNznUNqXyoAtAtV3tk8zCI9dBu9B6yCRqo
k7qs7EWTwzADAjOCRgGsF3qQmNbeqQN8fAaLYjL4ZpGOBRVZbhFFcerbTd3h8Y8XyVFZOlOTF0uS
5kQgBoCgrcbWgyCPQ0UjH9qRmOz6ZWW4jjHKBw9gvxcnIEZ1mUFl/a7iKOnBVC0736t8gJE+EGFr
x6OELRW5Ir1/GSAclSnakCkFq9DAlIqOZI5E9xvsn2zHjSwPySYFkPLRgPaXes1QFX4bpvE30rv7
xIbrEesajQEUD/fJrLx7JpzJjSeySDtxsAuDRBo07qMFwbRrsYnm7ViDa4UPBfKr8M7SZXiHp419
ebD9CTuf2IeiIyBCgjnjIiqqpL9bOkhAAtyqe8+p6r0i0fI6SRqcpRGtzILKQwNpx32f9PAAGsDc
/gWdH1B0AMO/sahkpwDkRtMAtU9aUOcDwO6SH0i7fWVjhAcSAh9DbhqDPg72DK+HF8sRozKCHVin
bjHXClJ7qBDYr1AN51beLCMlR0hvRnWnux6LVNSoNk00YUVupsSzL21f6wfXIZIuM2i7878fo65T
x0+jMQcQEcMfEVP4m+Gb/XlO3CAOTbDjqYNi35p+A/A0na6N798f5y/TD0dgJIAKn2Hsh7D/FwgP
utJ5aeWsDv0AzUG6xLH/NOqJAGOE0v0muhLhp2/l8O+P+5fRH8eFcpHBjAEsFZPiz9eHkbwPWmnV
wbZ99GkmyPoQ2vZ2tyL3biqkGNwlimrU4tFcu9y/P/rPHirM/vgnQe4jbEQRTuJX4NLpFugJ5CwH
BClgAIGoiz4hw07etLFGtZ8rhV89NWEsuXbeSDhCcf92Cv+H2P3L+N4/wDfgddegoX+P2N18GvQn
/WeQ78dHfuB1SfgPxpGpzACuYeXQaxLT9/BVAhHbP9CaUtjDriGOMMj9gdfhBYLb4xq4GiC9FRw5
kn8ocAofM+N/g8/5v2SswfIXJJhjkJCEdBdO/4LQjeXMkUlnoxtBYblABlLsr3nkr27F7qWJmkH9
0g3iSfg9AtBfcnA+KGLE1U1JvkFacN05IYoXmHGiYLIF2ewUlgdeLj40UIFhEJSM/abOsGACU9qJ
yYhwPc8YW2qbAuxeIVjRJEIkEfQxIro14ai/wJX9bg6buMx86DigaIniXQ/g0u0Qj5GDCHOPhG+b
DwVCDYXlmPiDN8JjQNttT0G0e7cDpPAsa7U3oWbDJaUP/ciX8aElZQejcZm86n4L6mzS4+Jn02Ra
dRMNU30NfkleCLISJQ7hoq2wSU/BZcUx6nMAWVQRyIbfd+MQvY4I+8pJItePDSjqh43NMSRHjmEc
qacZuxe1cyqDmvB0lkTtO0Q+HFvIEz9Gmo0vVINSTMFIJ19kwr/01p051AINxgrhjvilvDNLFNw3
iIY8JEnsF3MbJJm9UrTQzCfju6UdINvynPOwqVcGwz1IAwGRn0R2HDLFXAp7vjkMZBMPsCZrDDCi
PNLJrftti927RFN3Ikk7TqlrYGpD8h9pDnXfNm9YD+xdi8ycoDCSkvtaDHyPfJbpoKX1b9dyHp7q
LUamF1/kg9zCODOwpsks5DP01MzQD0Si7YasAuo0GVYLZDW9zAQIiaOB4P4G7SQ25WYJl8Knw4KW
wwBHIiUmnDXYEGmLjN7MwRf/kUBov+NNT/YIFdqOCAnZvniCxsda++oRsoTyDP05fjQLqRbs04gt
w2iyRcb3d9aEM1gd4D7f/z93NDT1HQEIopas8UQMrfsImGiYTq3S1TqcRKnXXubxXI5tsqMTuXDi
X1lWSHz1uhXgO33vy/9V1H//c2r+VFGRsYbt899XVPA5U/XHj725UiD+98/8KKnc+wf2fh+xux4F
EA7W9PeSyvHDBTzkLUCPFgWoXH8KtA5AVfyzpHrItkb+KNzPaPQRnPvfVFTk2/7S/CTgYfAv866x
eNf8uZ+bgwQmBl4ihuIQ8Op17VDkIEiQRRR7LwgveIS39oCMvfGFC//FrasPtSiqmjWnGeNtsZGR
HoMVr7/uEzjf/JUdk6Xr95Pz4EEiIwIgTAJnGMDvXNYxzyVHtSNVrz6iYfEuhKKt38i85AEiqzLF
r1FLZLDFUsWX1jT8Yd2aHHER4mZYERU9Q8WQYrgfC00ozd0aTicPxpzRiHvkXyK7aw5RyXp7nHS8
vWPAL3MZr8ibcevyRJsEiVbOlse6QZcREv/dugVsD0nvhyhElaLrijFV9PXd7DX+TQtPb+Z5Q/Pg
R3oqGNIcHgDEFFCWPS8WSuPAwr80RuwgYvNJwkeGOmfWfAqV/dwMSXXTrRCMBWj/U4iPIqjkV6j2
winer1DKZGvY26IPgjckYAU7hDSUedMhqaKMl0/UuBV9M7Kdkk7ATwaAqd0G1K95qAo81XSt4+Ei
Rr2be4f4LHJfurYvUFjsQQUQz9hY+pdE0f5lNkx9YKbdiWR9t/mzuEDgyG+bHmAXnDYxTDvQJd1N
KqjWgnIDE9owdi/LJpt3MCSFx0AjHQ96Rov0yMpMj2NAykfg/Owm7Bw0a0Sw6VDN0XgLTUtznmS/
viB7Qb8BF0ierQg6qFrlgq1axvwWzk1R6LULj+PSw1e2woABKQjawJ4adpgDoLRx08ZR1iIX4Xno
4HBjwNb3QPX9czhsXpxCFys7yCrVdBuPsGAopIbg5iV08dN6gdBUUzWcJl2WbbpJbziNBFFZCH5B
qBRSJ7qVYCODe8WDFgbazsDfUSjPP8bUAOm2ZQVhJgXG3dJePkKMgbwX0chHv8MQHERoU8MV2EsF
KPgjonLRzMOK10AX120+ZCnEFrMXQEzGTHNe5q4CkIE01ALbOp7fiv47gN8ByVyNcRByQA4/woz3
7BrnfZ6WODiSABmVWaVn3NUJgWFTDWgdN5Bgz3IY1/ETsvwnUBPDyV5D/WKKTKHcA1XyQCssTbaU
rjswYOsQ4kJEfYkh3sXQBj3IpYsWeaMli5A76PAcFEd4cerPth6LfmqGwhnhcjsLIOV4//YNqK44
tRY8AQy8QFygG+6flT/AUzaG+g0bnNkjdEd9hR4J+D+SmO6/nVkLDSIHQO5f4QXwku+qrQbwCZVq
lAH25e9g6OK3IZnFb72owxNE2suTbkPIuhGVGKEnwYXPgXAXt7D5fWwFvrBH8sCRGRSRnAfSFV6i
zb5dwxaRHVhpLZtxtK1KDISdjrIbqF2SgiPU7n5VCaQkddUuGdvG/jlMVvphHUgjC0TSx+8mVoVH
2YGN8O0q82mCWIlWCyI0Ee+GqreEw4mIDU+Nlqva9auY35AhCf+TJ6N7tL7uZsR8cym9ll/WER7i
GiuySzeIqz9CuwVpHxNQyyFgCN/IcBwxdsBi+qq+houMZr9FrXwcK6A5sr+ShtenJVYhH5vKaZ7p
rhzmzJ8Nz2SLO+fikN360IxCCcohIMyR3IShcnVVFvcWq37DLw3nr0i9cxkFzJNhFDvroT6b0T0s
RD+ZEdyUYfLj0HBA/wgnSPgdnZd7b60eauNBPjLXB9FOv7E1uUkC2UMul2QDjS9WB7vA1Ps52p4r
AHE5TAP8NkJiV6pKVnSapFQ5mXEKmdmMfWxJKSzLe7/xo0uo2vdI7wMsaFDDO59XeRSrAD6h4Zoy
7s6NTfLVtrku5SkY4vLBh6j13rcUKUGycrDz8KjeIy6oTTlotMKpTqSxGoHimV5lM1i6GlYl/22o
oI4b6ddxMID50HvftNuii4EK/xhQ9mXy58OAxhFyk2ty7RLcU8Asr6SiL5pwiLOA322DFjuojuZU
uMEURAQOWC6SC1M6USieowiuEAzemanb7U2A2gDdN6Rsq4HVzfZxgI4bdNX/sndm23Eb2bb9lfsD
qIG+ebwJIFtmkkxSFKUXDIoS0fcBBICvPxO0fa7Msq1b71UPVR5lktkAiNix91pz5TsjEwne0IUL
nNqUeu3ABB6J001ua5/smaaD47WHfJrLg4oQaC9ZhAPVHZqQpl20UTE5NTFCVQWjRasOq0i4xoqW
q86x48bfZSD9AlqSX1QN04JSwpPR5jdjbq4NGLgfqe6ke1O26lfHVupAy/NHofXZyzwrBiQZ+jMp
4m5fHWh4RrA+jshgzRYC5cJ6YIzFPs4WQ9tAyTBB1wW6Fz20JUMKqCShWrnzZQJo3YRQXlPhV0Jn
wlQt3RDSX6luas2+UI3m99xWXQhEXLtDuGyGksYVRfagZPu8ypuAs9W46TW9+dFbeg79VT/MZQ2z
t2lehqLG7+iCpsy08VmNlhFgALu9p7fWjl7Wq2qqX9oEY+TcYsXUVv4wDgKcKXAsUdAp5860PgGK
Vv2V87XJCPJ4dlFt+RVKPkHT5ka6QxxSJLjf0YmMVzS92qd8btcawgGU15v2fMTrIK3NqEculM4x
+5Q5Q74xexOVT+RkP0TXFUevw4JHTEiEeFUZt+zpcpv3/G5cGuG8CPXiRFl9D8F1oh/WUlmBKmN4
2LmXZmzQW6pz8VXqGgZ/esi+RYW16ex0CQqeIlZykQ6On1QoV6O8dL0N+LH4ZpxErh17PdKmTdIv
9kX32mFLr7VUeSTiJ+bayq2tMUXODX2iuVbXqh91sRKOeTbc4IKig6tVUQxB2Gr0jblItsFpqC+1
qzlHE/RVGLVMgSL8309emzJey5kIhZjZcDULr1IuQBWtA5VCvtPUug3TqYj8Qlo104xueqtKXb/F
li0+yS6V+wZy3me7xTxUsBai3fQSXzpYOxSzgRHnLIe8pAorx1E5qjULGGSRdo89pvebTmR+FgHN
QiCNpr/F8TSbxTenL9xN30XyNrcV9dxFVbcFoIdFRk9GggzyyKdmOE91tjUVZRfrse0X7vIl67q6
CbJqLPxJttA1tVzbwMLAyU+D1cfSae6WejmjL5h3HdzojY6hZQtdbLxbVlNAPtY9O9foAtNsi4c2
6+XeNXLlC/DRi4bS+od8P7oBbNh6jR1vB9BXuNxXlwx0yGDoFh5xKMKb0VWv7KD1Lb6CYdN4AzRu
Fb2w0Uw0yac46I3lASiOg9hB1xj4utlurrQdtv/eLzQaemMd/0ARvTMEW97ILCSEjzKEE/CJYzqi
B8SCGQHGim7SuL2akWXBlXKzw7ygYowyN/FEkClJroW2sVwxJueldnIGxU7HMEMjqdEaKGUW3xs2
rjce4V7GGz4wSEF8Tygkn+K4VUFReSrJIiiii3k6TNS/y41FqYLBJy5zK6Q1OAaYG3SMWwOoi2LD
vo1Ss7RTmAo9VsT5NcmxUXEoN6Ja37Mbfp5K817BJLfF+jr4sTnIh8hZ8GfMS3+JM6ve4mUwz0AB
ntvFQBre2NfUqxlMLUJcE6/SgwJ5523rNNY3VEmzn+nV8k3rNXGWJdOAVBt/dPGshxIN8tmloRA4
rmMeodlLVj8a0Z4s9Bvp2O01plRhKDsYAei0r3jqI+YAQ/YiRYyyVelMxutRdCyV1EZqqmKCY5jP
ODvFodG4CVtlU+wmOkc7Qo4eyT2ZNlZunhaDQrsosu+OLseN2ZbdxdZyv6jN16TQ+yASqXcEa0ln
PtPWoj+eO/FNNaX47uQWMyRZQW9xcQcYdmqh2/Ye1HHwVMS5MNKDfBT5YVngxFEkMNM2AXfeo4NY
PhedWpz7pHzlABqTCaG3A5IGsVinuYrqIK2S17Ys2fVRXXx3RntdsyIhgAKm47bTVCTksPBCXTem
qyC+hGm7djWw190a2QIhQMPBfFRNrw0w3PCk4Wh6soEYn9rGqG4IwnBpjs2iuM2r1rH8Ff/0rWp7
ROlRlk7bUkvYCnAxOdhhUremDig897uLQDfxx9jSrimk2M+ic5DHGGX1bUnIZ9mMkWEqLPkONpVB
ldVjRdEfWtrinqJa1NuehTEE4HJI4Vds8NqkbNBLfknjQX7RBCM1u3Xg/FoM3/0OoC2CHl78FmnE
dIuIOuHgm3riEbBOF0chLHMyNxB4sw8uM6ASieEvMHrMBl3bj29JX5Z7xxDpvmuRcwCS/JFP0GP6
OXI4PvY3eTeUnLM69worerxDntpcjcxbghw5DaoDE69/XLthFxlpkHludOSNfeLgFwWOl9RbJSvd
Q4FlsftvH/231s6v+uieSVvk75s+/5cUjbqCW/VTo+j9V37v+Wgq6XMmiCrKSOIK3nvlf7TRNfNf
tM9t1VqxZ55qI1L8XfZK4DHNJpWTOHPy9d/81AMi3wz0EN4sAyQcgLL/pAek6x96QOjRGX9piDN1
VePtfRxMlS0mjCm3JQziBrwQc2MpSKDeoJet1VPdjC6hHlnriGXY5UB2S/UzMiPE9HnVlP2jXppi
6TarWlvnDAmrRma+MxIR4j6kNlufTWJMVqXa4DdywjVsEkxT4tTz5n2mSKng/bJ0vRwPWPfKnkJ0
wVQjmnNVzMhNWC5ZqTy3qRA7ZNOxVspRPWSpPZ9nM4oeM6NtoALZz2hyxp2sR2dlo8Mvt7LmJis5
H5fZRFvAsnL9MaGIqvyUebmy8UpJz4HoAy9EcER/pegWzi92gYRrwXn5ojY6Jziy4cYzYUeMyvRE
yFUpOaxncMalxa6aRlbwkcyMwPLq9GCXcetcPE+Mmd/ParoD2ILbxm5msRMdJwxEJgDak9LM903U
yW22dA6KC6XiD+PliiYk9NGItCCqvgg5a1dJ/ti4q0UGU7zv2WFj3PqT38fzsunzsgsyqx2fBYe8
p2ipaZp0cduw3dYwGnEKWnxQXJ6D/kzEVQvNXCsQZdkd3IF8DO24aTXq7e5GgmRfqUFAoFRAVc0m
zenlISh1nrxsnm50Ib1+l2ZmK7ZJzz7BUqWZgWIAv7tv7TzUhVKVlBwUfHZt0RcbM+EABM0yxbdG
2DEbEri6OuDgQpfOHss9ZMwkwEg/uDRfpAwl02AfJ8MYb2ddoGLD+NxYvtYX8g21n/qywDzc5hZP
4zaPUo4RlTm/lKT96VsKbmuHCrZ50JiKnGDFF881VLBNpI6a9BslFgQcJLEa6J1zC5sW5aLO9ATU
BUDutabhptEmbQzjuGi38xhPYeJ03u1ktXBZom7wB+wrRxSek8OMpMzB8BuINqxkKL6rmVIfgDPq
B1ECBSLMMPrK0wByBgS79y0qRy3dINYa810sWv0xQil0kJwRtnjNHURWVdQ/YE97pc5TgnF2l4Co
K8xnPAHpoeZsjJQXA4rnx0zZbkq7MI95YnG2tw19h6bBjjZWv2gaxz8d5axeKgaH5/YREFN3aV11
+VaIMgoAT89PQ9qU+2gBpOYrVFLZplEwao2N0t/O9VRdWostjgFQxmRHH9PItwARBFoS1Z/suBWM
PDyEohhcP4t2pQZhcSuuudnofr/AsAG7sBM1pLjOicxhAxJYvbeSdvBnyHDetq5MnXAhZsHR6d3g
S3Onue3KyNuS01f8qLR8PrQeqWN0pGinonmihhKvmZqaAYxs6VvgHfYrFp4znf4yyfkzYGLLr/LY
mwJv1J0uD3CKcR3pVrZJM9h3sof7wcvCJR7m/+6K/39+EAvV+T/tiv4LoY3Y6f88Dfntt/7YGNn9
UOibTB9IulsDr/93GIJM/F9sfuoaXfIescQg+w8/CJNnDdYgjYb12X6fk/wxHCES1OAPOq7627b5
n82beY2flSG4QNYJOr4wx1CJsFmrgD85CCjjmlVUd6mkQdqfpLvNsw+a388dOd5T/87HbBqrPFTV
XHwRtTl+QmMz0X72qvbzT9/e3W+ClJ/Bmh/V/uu7MVVvBUHi5GD6vb7bn2i0ZkWby0uG8aK3lXaJ
0e8jSnVqwBPTKCDlj9Icvjg8yOmmK13UM8B32eAA+TsmLk+n+u4Jod7yNxIM2EWhfQJY6mq72bai
Hxo5AtNvTimsSSTC/sU71j8oa97fMUks6D8gJtOz+qCsYSKecG1ncSEpI6bJR97HpxGXiLEVzlzT
REGnmwXMzV182jYWXppZxq7EL4rUaqzF92Tqe42TVGMFqCdrXPtlgh7R6awchH6dJXf54B0JRkz6
AAmM99Qn7YlsEGRs5J/aZwbbY7n75+vwQcbDh8LzhggMoxL3BrE+f74MDop+sE5Ff8Ez4z3VsYuq
xcx1bo2mQkIop857aCKteP7nl13vtZ9USqi30QO5Dunk3Iv81/q2frr69Fdjk4FvdalcTDskHwwX
QJNkSUTJ0z+/0ge90Psr4c7AKIQh0nPcD/dZw666tGyMF7dRGU1InAM7hBezvsmbJFQZ2iy+oc5u
7WcGnalf3TTrTfHnD8qNolu6iY3GZnX48PKAV1PsfcxmHFwbRCgO1kterO+BOI4+xKheb2aVS7+T
RSuBxuW18wPSBUkq3mzeTMg6VN+QGRSqDBLkJ+hGuhEk7jz/aJCiBfiuSvIvQMV1e8uwl+G3Q9Lf
3vTav18oILssG+BhiXxyzLXa/ulCqfZgVZYVKWdtiMqXtCP5baMpuahM9Bik1B1lkubfUDzDBFxa
IPWYT1Nf10bnTdDJQEOQxGhI6mz8kXaG853hXeIc//kSwy7++C3TW+QmssF+aPhZHeQ7P79Lu3NT
lZwC40xF10SeGwgvWehFrHs0Q9bBx9Ws3jMLonMPFsfxO62icOyaXbFu9XnRlteGlOJp4xQy/iyz
sj5Q4YhNQ8H0CZ4b8yLI6/7wXkdA9aCmiLK+usi10GAaB2sq1qg+IFNQiehjUu7hfhVXPYvvYjhu
06YYnPaCquFRvNczDAtW88ysszaYw7JsVOlmN8VaBlHfmsdkLY2W9ypJqglua2669KC811FyLakY
TivBkk2vTd+Kh0FVqLwY4zhb+pnDgdRb/bFNyHPeRY5CvbYkOYLv9yourVrl67CWdk3TY2UH/HfQ
Wq/4no6NzXO/loMYhqgMx7VI7NZycV4LRw0v3i1cqynEW91utfcKs+AsCFhOEmrjj2sRWvYG5Wjj
3SYRQMMAPL/Ys9Xo0iecg9OYcIrnqVSTk955zYMFOWU3eJmiUzGVy4tr113Yq1O2bMfcjbcK5u8X
EFDyDVQv9fPyXktX73X1tJbYxlpsz+91d7eW4AVTtj2uMCib7xU6tTnVevZeuTuRxEv8Xs+ba2lv
vFf5HfU+rTcqf7keAtL380D2fjZgssk5YcKtcIPDbCkiYN2tKEsEOyuU7XsSJbq+fOmlMq2QC69j
Ka9f9bnMhNHB3BmGRr2IXMC+BaLSLjswvyKCl5qiDH0fx6poWg/ZzIiUktxDHjrDfwP0kcDgC2i3
sR8KBrxtSC5mrPpdIbToNmkxl9b7fHZQps5T4YkbuxcGd5SMag1F7sBeuLWVJItuRx4dO/Zb/Hvc
cEbO+AeTTOdtMIczEwknKFq+Enmah2894hACFDlCCp94JNRuZeHgPesjqoKtVcXl4rsLLgmmZjn0
yTJZ9Z5jP8c9inUFhn8dp+6bMoxOqgZqrQsgse7gXiwqVho7hiMcK/OrqW+Xed9zNOuAqsWJs3bh
RxxIXtdXSKkLu5z3at+XjW/pgCp8Z7JmZBiEMCk+lxV1U1PSyQJblHNAyUtVucUEpKBtF1X1GUeT
Vx6MzhNFmCfCvi6DMIBAgnzRTolMejpuTsLxdxd1Y1M9sBkbRxz4er4dGt5BWIsiXmiiTQvG+QzH
1Ll04byGCo9KB0FYG46Y5qwiiCMDaZUDsZsj5rsCtCKje/kBDMGz4XwJGGjE0SXtQaPi32Mtx94D
ZLc1grROo2AZohx6g+waj7wqmZm+QcjAAjAjW5QTymJzqzURpEsn8ZyGtjChSqg9NBmH2H8SjgT8
3EbzwGxw+8TA1yfMF8sGrpbytYMrMZOMwnOkX7SFbN50446mYjzOBW3ui914cx1U8BfO1lCxJcV4
7PkFD9iTsSU8TKu+oEzAQtUSqDRte2kt6UkTsXg0se2/WFOEft7VuHnpmU4Qynt7oZcASGeV2BsE
N/ogDMKU8KwvBf1mvIBxNj6AF5Dfmi4xIHhJWowuaeCwBN2Iv2MVNfFp717HBVyoef/um2Rgyk9I
m4Q2XxA6NYVE9WS0HEHNgXx0Yoyi70YBhIjrzZllbY/Hoqe9Pc0m9jy1XZsjiax4YzVsUO3EDuY9
AYHg7i5ZJbvA1byJY2/vRfpd1kF/vepu5ZmHycyw8AmmURSfyTzdWTkOwLCWJS9d1wuug0kvxQLA
1Fk//GrTlKxPvC8AKBi6Kj7FwKCJ4Iwcm53v5SOPTlPEeXpfkS0G3G+gKvjNgqfpokpuW82cYXIY
TaJyuWU3DecSfyEzTcRL4OxUwtCRNrT6umjwMGHB0VhAgHmtdbKoSgzIhneE6M8onHiunPsCSuKL
rGBVwdzK5qshJrU/xZS5GT0xOPMPLrsFNjdVu7Re3H4x0Za3awRUqh8xWXnDiThg2Cpz57R44AgS
2DU6XyuTrXZ+zYvcupuGHvxQS5p4/lnSO+r3YP3KN+KH1jUkbbGUcA5wjTDV53WcbJfeZ0WN0APJ
Jkbryjg3nDuZXFPo3CfYaZkVWIylyUUpLJPtKNGxDGXKGIeFXvGYLEpkeAezqrX2R8mCPB8Z7fFs
QGTlHsksTOloEJcxZJOR7UnrBt32I68QIzutMaqU3m32tfPAXSszZfpx8QRzdvDLc78pNc0Zobvq
/KmJZj3QXgm9/tBwWdAyARZBpzSO4jzNDtCrsW83rtPvzRL4xn6RK4wbbmK/7Joir+tzZU/mjSIA
S4VJW5XjKSanLvFdqy+TRyoRHFAYUenvO2k/bvKkl7QJ5ei27AJz+1DErZY+azWmmRG9kJLPnxoB
85M/BqiW7g48l6MSNfIbbSFlJBust/NDCv3/fqJfsOw6rJdpmC5rty/V0bLeTXmxWJfSblagZDOq
9tnUEkjZ2LNkH0r4l6DjXbykkO8c5GRu3xehNhlTF4wF4FjEp8hlNrk5xU4wR8CymAOBb/wsySZ9
zBLaIDwO6epKjcv+rvLohmwHvfHQPZSJjaZr+EL8nXS1TZ6PzidcVrQtJQx+EyRw4Y7Xlsk95LyY
OzpEE8XV5OBA+y41RF7fOF2TGHfQUwv7QBalx+eaJiU+552yeqd6MHQ4MctBnFHa8P478qa2feLm
CXIMVT3MrclzjzrHQbobJc75vSr9r07/F/MFTpKrKePvBwzXpP7+4/+goXypvv88Zfj9F3/vpkDX
0Dg5cSZF0fk+TPjfbsoK3sA6riJD+x278VMvRafpTzcFdf6fhgwmf47ODFWMQdTPfzJhMNQPZ7p3
EwisFoP3wCjD+IhiaDFQdaXn1XvF6UFrzkn94OU4EImhRoOW6tazZMp/LpQmxf3ePBexpRxU6Vz0
eoDXW1KLBw0Si3sPxu5dMahPuM7idBVVZtvahM6xDFSFHUnDuLsUkGMzI1S3dy4NUUQbfdLuMhxx
L55Rnm1ZnA1FcqRtokB0locsANdsQR96g3/rbVCH9FLyPfrMiFHuVfBCVeT7m8mihZiqywks4J2t
9QbVq3yBbL5ObXnoTBjymBvf+iLLg9IgvNip3YtjTMR/OmDU4urNy6uz1MZrBNpqY8KyJX3tPMzL
nZnNJzXmp1iswUalL3MD9pBU5FdL4JYdtVda+8/t3G/rIir8rkyMz1FL0nHn2sA88NZTgzKHVNyL
JoznfCxeHBXdmhrLq9rl5/UbECUiPjMv3rKGYPk+FtnWKKhnDOYgCBQ5DY1yhIItr2412Ui3WLq7
wnuVUe7tWOf2cTyf8kGvD0tBhUkIE18MQ23TSo96AjV4ynFnJ/NVNuZzYuTHeCpe2C5eahZNLLCd
vbHNPjT5QNKkdSjmO7PgWs2G2BI/AYjUzI+LiSoKbBW9bx1Lvl7zRekJ8bj4XFepj5qEae4xUFJQ
dAngTWGsrN9lUr4MaHw36ryQfymZ66+v1cBiC5V2oQOs3gld7iD9ndCb0foe1VPjoAsY8+TNKPgx
S0vPEOxPOhdn79awoTOCDjY1g5UlIsu4EDboXDIFA5Q8oBpSNyMYwQQjbmXHel6eOrOlYrGmRxin
wTRXHN+wVQRRnb5UIzrEQp9e3Xo5cY5NfRb79JK3znM6qd/c1rj14J/7NgJrZh/7xRq6fTuNj9hb
95x84NZ2xj4G2rpRVBepmoDUOAzLyQbNHTLvp8g3NAOZGXfChNJh0+qlsWl69amKtVfPkKjXJgok
ERdHNunHthseyZ57K9Vs9lW7FsFQTo9EEgE7TAX6RtiX4cJ5yNfgVfjv37tWEa7rmc/Mt7OtbVqX
hhJjK9bf43NuksnhVjTs59Tp5r0N1QVA7nRpdKX5SrKs5ztZgpRViUZ0I9x2xRRHPjuK5c+My/at
M4/HtrbGQ1/a7mEaFeU2BwQStktT3lZKM2/hZIzgztve15XCeEW99nUmePJGc3PgYJuJHAAzIIen
yQKv5MDgkEb5Ejk1npoYHTQuYLOtnvIqeion9GLBYgI8xcsIKyMh8KDKv3bGPPo45cMpQQ2JfiRo
xNyFrQnJLegw2CGpnLr46DKP29i0JwoluatqKhSpmE8QmGMIsZZFvJ31Atuje60Ij+GpzBKAxGu1
g3axWaiDyrSkBwvxFGmjJQDmcfsvmf5aA53e9G3ZbBDKgWLXta3h1Fy3mUdgWLgNUZmqwYRN7tZU
YUcTBsQJOHeeHcW+DJSXh2js3jgfnUw7/0XXaDUo/tSZYxWn6QkYaW0+OzQp1n//U2crzWy4nDKv
9+aoIMkbWiLT3emSWu15iUgf+WmL+4vu8Yc+2vureWxoBllzpgYV9M+vhtN3qOzZqfYxj3pAJXRE
PZIgBWJB/+dX+tALW18J5hNuCpwaOtzcD68kHWcysqip97rIX7w1D2BdjjNsZb4BAqU+8E/qL9qc
H2buv72mywZOg9Nb//fPny42Ki9x+6jazwQqh2i1H+EBFL5imHtJaik0VJb9Yjl1PavbP39cY+3t
fbiOBqdpkEwIb4HxrN/HT9cRw6UEnelW+77sjCCrS/dupm2yLhcn6L35nn7Kq8Tksc3liAGBdkXQ
eUQrdKsii1ljXC2nIcaIi3kCp1eJumpgOu7Kk7RZvl1bb/wcYXJbZ1Tx3bZESzmV8ZNqJTQfJvMy
uAXZOXXt7Syrbr5A7rQxYrE8/PMn/YtbCEsfzWRsjSoSgg8XVi9SwjbhlO8Tvd8SF3unestduSDG
/sXr/NU3atLxxUjsmtxKH75RT2rkQbvrveoV5qGf0P5rqRlyVkYBZnsomd38LGKtvC/G+c4Ranmf
xOyh5hK/tSPr8lqqZDkFhKZPJ3LVQb7jVyGg4GJ04y5xWe7BJYOdiRN710769BzT59kxLUcdnM7p
aVC7/gra+mnqVrm6nppHkbocR2yBW6FK36LUIh8oB7nZTW69m5TsLaqXJxdr+yLgKtI72CeztU8S
8nlpW0UcpqdT7qBW0IflzplbAlx0/jb4mq807WbfQSn/iy/yL1YYCGzMohDbOjpS4j/fmYuj1C3t
lorTIIntlBMTKxtaVJuOj7H/54u2zmk+PgUMHmmNwwaDbrT++5+egk6fU6cglWMP4/hq9ukRnfEv
Fsz3J+nDa6yzANNc//vfAV1gYXIyndRqX3tjs+3TSffNaHldV/p0MWYkIdERh9/eU/QLNOIkdCrY
xlP0mebrN9ceqw2ymA6OQ0brJ2MTJ4mJhIeZsHUtflsIPQtRRuT7gkEG0A1DbgZ16W8KwNpo6T65
yPM3du/GBxNziQ/lQW5wqAscqG2zpU+Q4E1q9d0wNYCf9fTNqrgF2zQ/j9Oa3oGK0bUzClSNo6el
NWh2kMCNqriC8k5C01hOv7gmf/HEci0AXaJtgu1o6X++KJWOYr6ey2qvFRwUGAqkfirQV+tKzmdO
+AZSyq2gmN1LaYGXIAlY5XBPzEbGvRzlVQivYNjKaEHCYGt1MCTqswSOGrjoiVHp2pdoQCQzRNYF
oksWAARRCP3G8uFk85Oqy9elJ5fWSR/IqKGqwjTgd8q0yxMVgw5fU0NnnnAdufMaeY0RFGyyjvvT
bFj4enskkF4xyaaMCm+nW8sTMSrjb8fkv50w/cVDwp6x/kczmNNpH74jicKI1LOx2tNqCChxGMFI
3o6JYiZq4l9cETIi//05YSBHz3tlt7n/9ky2pkFIpTlU+06n0YsRrg5gyR4RVe5JoUiRkXNLLgxY
NqPOMpVlVIBxcYZEDCq9juxNXXlwQMqxDT17KXFfgVavZvdbn2s3OGFuCa/vaZ6vAK6qNgKj6V8B
1l6nYj6VzroZc5vFRv4SybVKlUCEF/XcDlWA4ZZJVCrCUZAOLrik78fLxZxoFlv8oLeCh5QVO9zI
cdtEA9BrLNiHCS7N+yEoqqY6kLRGjtUgH1PBQdLN48FfWo561iLJdIvBFZsecq/xUc+1O0DBR8Og
WtOcAUFsPgfrPygl/w8eR27IZhi3mtn14foY9ZN1wX74aMfrAYI+KM8TjLGipVpSowzuMHMyp+Gn
O8V6bjOLR4yJ141nTa+gEgM58AVnRXpODc4s3kQpbhbmc5aMVxjgGKlqaw/TEENRdlxKbG8olzn+
iOLIoXhXRuwsgOi5MXk6bElbR7O+0ierjrlmXcYeTpLezf56MAJpnO5Qvtcn5BqXQpjPOiybX+zH
727SD+shtQ4aEMyd3FHqh32yoFHWIrMo970zv1b9eO1V9r21EYgIPQvW+uv9qF0LT9sSYMR+uD7z
VSK2s+zlps34NbgsAc3oLPRyL3BHZqSMsGL477SfQ28a5n2h4T8a0xwLTGymYVsV8WurFN656UD2
L1CyQrGAPqp47/7iGBddYY3JxPxEtBsEmM4gBklN6Q/HRFwQ/noZYg6G7IcJ9gvk65TZTjY8CsZ3
m04X147Bhe/hoWRyejUt0CY1KsIw7XIjaOVyIpfpMQPEH5QEDW2sen61e5w8XSOuDqeDfZ7al5FN
hEPm8IjB8G6t5oXzx/763w7bLzpsNLjWe+3vO2wHOhbkxPU/d9d+/6Xfu2uuA2rWAXG8Cm7XLhp/
73cRr6f9C2Ks7RquxwnJeldM/L/+GjWGB+9Fsym0VRPZxh9aJftfnu04IFF/79b9R05umnUf12lN
Rx1iqVjIYdgSP/3nrTO1UzPjxk+OU4sZFTMRAhsLT9ipaR3mfEhtzGDNVXho8rbFyUcIIWaYEeRT
gNO0bvedVkaR73LnHqEtmFFYjPW6jarqdI/BrTR3Wob65T73su5zS8S6Rc6XQSQRrESm4KPeMySQ
pUvUPZma+mYo1QUvMxFON17G9HXTw1E/LNoiTHSRa3+BjN4uHEm7TxhK1xFQjqjB8OAq7TdEp87r
u69RAKgPgX2D06TBLnp/di3dCoiyMPUbTxdJ0HulfZYchzflOFz7Qle2Tq8ZoMSKUSVMyNbShybL
5vspUcWli/Xyupp0q9AhSjwBWbYm41WWGsPPz5prYTVYWmNGKxoBZftY2t5RbzoGeQlIiRTCAiTE
tGa6y6mFQELgXkKyNwSTFbVbUzj654LuJna6rnignrdDLzG/xuPc3PLkewHuAONu0LPuMNYz6Xea
fpfYQO6tynZCZcYrMhEKcmdQel+MSl4tVZKeVhQdyamTk7zakd7sTKc2kFhW+UkrS/pS9tRe16WQ
rz1J43M/9OZFJhUZn2JYhhtVhq1eE8LbdOVbNtoeWgETI7+Vun7cOf1Vt71XK8LkoaHM9Gn8EJKL
mIp+1vLZwyi/6ZyyYgZnEdoEYtRhfvqQdb1xNYDFnozGkXdpD5C9yUkr1Y3kxaptyVI7nSAczgH9
LBomemRiY2uU+7Geyoeiy1GB5yipdIhu7EKkJ0Refk/OK6llUw7vgif2E+aICH+dPl3mlHDghjZs
qFm8U2WScaCOUfy4uI4CaI002cHPqtrjz2YZ+uCm0U4Go//jrA7fC37+Nh6Ie0ObzmANDIB3daDG
3bswNjYLyNYI28WyXDiBCEqGUdnl6lSDJxiqq6pzRzv2IG6Y45unmSy3pjMYNnPbn+vJWL6MHXbB
UBEiOZoZ7aKGVmuLA3E0gzbPaT1mEeKMdjjZhtcfodmeRzY+rOx2xTQJWBmD80nZG9Xase65B4OJ
NIXNEOG9txfxpBAri63v6mIT30bOyRxRPeC8wzw4ZHe0V28VnNnaDOmGQ+hVa9UirNzmtW8gmMD3
eppJWcCK3X8tgcNvc0Zas1+mZH+akn7DeqXm72TsIXHUBAjDQf1sDh7+2dmL9tRPylm6nhdGQxMH
mWp+YTHsb/WmnLZKT3pIkccWA6LefDJtRfoTeCeqYKpzyNM8VsrRiRJrE6X6l9GJ2nBwym5X4N0/
ZP1xEemNKElfaAU8Bazl6KGZMNkesF6zDMop4yArm5R+RDaReZH1V2bfxX3jWvFhzPia6foaByjJ
0305FcuugpuCVqdh4pZPTOm68Th3hjyQrBTlgUTwcS9N8UTHWNkr7WxdJIM8BvqbujelimVXMQsv
aLVOz2iNSKNEH8/gr3O/1bQoQ9tePHwHxA6ZepVvEjeN7mbDTW+xh71UZmMeLNKtCS7QXuxmpL+X
ELHwte/4yGqZNAFpvvopLqpyS++CW1qNC9LVzCIsCHG9m1l26aay3iF7q2vfqeavy0CncoxYn6kw
xE06T/NXiKhMGstUbR/aDp+xSocxJmLvf9g7k+W4kSyL/kr/AMowOKYtAjFynkRJG5gokphHh2P6
+j5gKsskSiV19ro2acpUkgggAMfz9+4996rGT48c1C9Ucx2jtD5aZDpJhs/CbahCmeLKJauPpEsB
rkurvgiZZ/u3fea+NrU+bmKmBbsx8Qrk2x5ShADekYdmvyoJjhZ0LsnFrJVNuDUJThqBZsmy88ye
/N+knXjEq2YsJvUhKQBUi8M8VG/ZYAmsx1prv+ZaVs+MyTOl02YFsHiVd1BeAxBl3iFXXracTyB7
byZe2HdWF/GI5CO33rGDY/FRGml3SpaScXNP9+mp5+5PNwZSDlrVWuQKRA+Ne9sWGuG+tEq7U23q
HnoM8op6P6sIEW37I9Fi8VVSqOLO0zJibcCcuHv0Xty4/jImnxqP4cFgivJgEA/wBcSZ7gelh/kL
fEgvzmOrQyHmgi9ygmVU0XFoPJ4PaxhI/poW7HQs7a9VLvQxQFg8XvSDlNczzVo9ROg6dexZKyJS
MxuESCCmRT2SENV+aTs9/cQ7GWLEWKoLnJ7lFexa/1WfEkWcTxFZt9qQD48ak+jLUnePdGmLl7K0
nGe78u0Uz6rVKiKqBlyBvkiPNokbJavtRnpEz4QQOL0y8COuIju1xPughtk+hyZaPJPxl+FVVCYJ
O06TjjfMl5wPvEf8LamUGFbn2QTg67oNmKvcSBgOMT3+mqepL1iMYizBeTVcT26LXw8erXZNw1g2
gQkM9lM2R/mlVTRxzF3cA18y/XIBFdPmz6Jv81tcd3cFmjVzgz8nOuZAFHGoJzysxOu1V0trtdGG
Ab9HsqVM4XHMpq9fNKQAfiKxeHwhZ7n97Akx7CinfaL5Yj/2g6mdtVNnZMN1ZbPeBCDDta9Cn3E6
dBUTA0vz5EG5c9MdXG1sPvvxVBE6DkDs2DBGg7iSZu1MlFKZPbbYDkTg1VZ/m4k1xkmbrBZ7dlMc
eebSbK9MvZlJLEf9zSf3t5bb6Z8iv4/Etkr1fAqNQUO4V4j0luQxfd9as0s+r6qAdHgCD6+VZF5g
GwPg1Nx0z+exb08GYizSXYQezgPpVgWNZASXzbIhkktsWx0HuJOZBHYnKG8CQzY3YLP6ULIFOy+0
ASOhi8cxnNysOSIDZz+Isav7lHdv5pxYoa5Wk6w/5rPZVNte+DNRylm7vDgUUBeRPjZsEZ0nESf+
g5tU5RcCLOudxSCmCFniI3R9Q06fZGQvdp/Z06wfU1d3L3wAW58HmiuYvBuQFGZsg5ufaSU8uSMG
nZ6w0Q8EZIKsAFw+iaDt8H1VtVkfYm/ij/micu+QWYwTvTwCMD2ZifGFrCqTPCqbzFAQyze2j+l8
k02m/kktFJDbWB8V95IuSX6vXOOZ5lZLnmjpxBozmyz6mPp99YAB35E7q0qmMyXVvB8y8p3CBbYa
uC8rP2Zxfq0j+/jYVu5lDPSrTsphA+4dcYfCrDb3/o3owXcrbLJh7APlwv3VmFdOQW3oGbG7bzHe
Yg7qBvHku8vaH6qb+APKaqJZCaXEwmloljFjbkr1vV/E8aUEq7odgdcdTXKW9ouw+3BprGKndF2d
G1qydZihvySZSb5Jqhz3xcmQt6MlhPGL36l7iLEdPQGCi3ZDreNX5dtcVqe8UBeJOeXHmDILtENk
44lNuzgTAYmF2XODm7pC6sE/Gi0pWFqs8aKO2uSxALx5n5J2t9dTW2N/EKnzriGsmBvc8c5yRvqb
WKdGLEdGYkupSXRorTp4KW2zdX6bf5RMXbogicYB+Epqg4po6OZu22hZznLNaE4jzMBzzrA4NwGL
fo2WtGc41vcHOipEQvpWdWyL2ArNfHlsGOqrDdLrDvp/615j2tNekAl2x7et3393yX/YJa+KdXaN
/3mX/DjDRKri7zfJ337mb0OPLqBCEiXiICXRDeLk/r1JprHIXzE+ZPTEjMSl8/v3HnnNd9HZWTsC
rhmMR3bW3/bI5LvQ5mQaoGOXA/xIr/PvDJtvE8S/gnp+7Ud51/HXPfxEBiIUe+3IC2Jjftwhg4U0
UrZo46Uqn2NZ8Dp9+u5q/GJkuW6xv2tv/XSAd0O9brKKspk4gIdsO+FFq/wv6XBJUjjhkb8/1Fsn
/Idj4XtalTkWrmJbsO3/8WRmiAWFTcbiRWYXZAeAzdVwjoBQZNqYt/ZnmU2x9zWpI+KS9jrJBdqC
It6e0+qkW3obl8+Usp4br1uihG48yt5Y3zMVVC8pzZS0PFcdNBZxpjvNciykn0XdvUduwJlDIml0
P2MEzYh1PBGzgrqGUR/2nQzNf78xefQDzwJKg4GQzYAMxsGCKUG+cZvkd61vAhFDn1ENbh3yIeAl
4+al7KiUyeu6SR9QaKszEmmhnBCNU4y7ckgLqzxze7qE9uTA6Sekdfys1Trwcy1etXa92aGstIV1
JTS3Wc4yHA3a3Qj5SlRbi/rE10AD5Vk/RShdu1Tu/7tq/F+YiKblrLOz/7xqXIJ0T/4n/JLX/Zfv
l45vP/ht6fCdf0EfxAiPfs0mIOYH1iyrygoQZjfkMR3Uea7+Xjtw1uMR9PlrHEtMtL9bO+x/oXlB
bMaPebAXrH/kBRTujxN7dGvYvhjXm64JdZFh77uxC7Y1pJqTa54vcHHjZZ9iwe4B/Jg61a680Hjd
bpuS0QwEFztD7MHc4pOG7ARObWocSO3WziPWve0MHWwXw6jfuPVC8yBmPt1Z6uS1oxuy73TOalVp
dwSPN5u6irUzBrnEG4rSuWOoNwFMp4hhtJJpe4Oc7IAwSqpAKWeMGsxnzbZNq4CMZ2uftX4E06uB
B2THNJmTC4di/GT6ZB4nbQT8sL2i+guhA+iBIHPy0MrGYn7v5UDEnBOhiWGk6LKDsH9WtjGGKmsk
DvUu23RWNV+wZqAd7hGkDPrXBEBM0BZS20ZZho5JX5a9XQO4Qdu91+C7PfrzkG1lk6fhUohtMXVX
XQ4ECmZ4/4U2urUr3NLbNDb1uFXC6DdKgzxSNEJhX3n+YZYqvXWBttJGN5ZDk5s+0X2kNI5NM8Af
zK662QdeKPMFXHpqBMpExSX0Br4Vb60wTldgCdvXYAD1espT9yIxSPYgyuLW18tx20fu3i/VoRGM
nSIU08Hs191GYPUPzUjfaymp4XYyf7D7Yd4M/XoSTY44i7hpZpIK2bWtObDk1ROexNCapvLUVEZ6
RvcQLYmJCH5xd1paNDt7aUnsBlIUpOQoBa3tHPzIP/UzTCYvN6nQlkijZZPWgaUreyvrxkNyM007
U7Cz0XBmHc06ye6p7JejNLwhdN2xBc1p2DsW+zmUky5C9oQOm3jw+sqhyIYTvPUNoIVTI85azTvC
dcF8ZVttqGTHXrWI94ml3ID5cBsWhbbNs/a+ls4Hb1rOMxiJQTw4Yqexo9kSPpXs3abEl599ztpe
7LM66kiCARuFr1w7tab/At02C2GA2iH3xH0hp8AZuSW8Lr7x66zeqRglgRmjaczjnhrbQDQuCz1A
FnUkasn4PIvF2OSdPJu0/AlkGNJywju27Mzmw+qv2SxL5UFV4F5IK3BEbtyIQ4KMcCvwHmwIyWhB
zHUfNUkWcu5OUegweNrIeiYUlGjObY1qdecQ6LuLrOyBWW58QSJTubO8p9iX+gmtdruxG0e7523L
pFI5iQjdIk1vCTv0YIc5epChVNs3qd/d69WEWd7189uFFLxQyuUCjGOx87IctmaUIIHPFcnY2C+3
QJ8BoJuafg3tHlDvkpdbQ3rJRoGqCDHnZUHtZs7RMLtok8becDDN+Njbg3kmNUKUNUynD8q2uIq0
w0JTZO7Gif0xxJXZBrq9Iv/sTH+YI6EHvQbhmiHssuuTxmVYtdDTXfLqLtes+ZqxpX4yegwrmMAc
Zt6jlrPjaLxxZUEyLy8wOVukyOz4qLDCNNRAvqMxQUuLfZ07BNjnT+mA9yqrvOI4tG5MQOqghe7C
9WwWaR/cpEA9Z+mvE/THEMiifQJHhMPF6e+oN44khjvsIlZpeWffOgRobUfdQvvvs6NexsIJhYBP
bbb+V4VPkBbYdWQoxMAV2oUsxcecai+lWOYdHI+zrnfP05H/H+vSfnRmYHSiqnZurBFS2ckG+T27
zMS1vMAQ6Ze2jkeaZ8udrM3p4K4RPEQAk3/uKaCLugfmKYU+11Utt1TsdBez6e5UaX7x2zXPIs0s
GnjSvovMJGYT6W8VtiDk2Nl+Eu3LQGcjcBe4z3aXwacrDOMUeUW+yyCebvMZn8rcQ78b/dI7JJZ+
VRfmZ8eR51kssqO0pw/eKPHhpZBUmKE6R6Wn1b3vD2zRupFGJ5vBBDTCEIHeG+Pi3jTUmSv67rLx
zFNadyUzx7q4KOgekAJ1XSSE+kRW4m2itn3tOoJzaeLAkFhUvRcEnoeRPWfbduyLc6qvbi+mjtaE
FfmHIiOo2UpoPkKsQvJ8qIvKOINdqXaDObc7AO0r1IsjVstyj2EuvZa5c54ZvIQIpZno5fk8z0Zc
7DqUkoFe2gykyiR0+jY9o398jLuWYdJgIdrs6bkT26eHSdk6n4p8+jhGSh3c2X2ulTkEaKgStE49
4+tq0nZxFdkbtxz8q74YrpFT01BGkM4HHy8aTB+b3kaYVka3dbag2HRSGIwpSl5HFEcj0R6V39CL
0aZnKwV/ZxVKHb1h6VhrgI3MOAsPrL/pKRmYrZOVXNEO0OyNWjtqHmC+PZIeexe7owXWA5zlJBpj
H7vZ4zhA4Vo0737GpCPJcWOjHb9aWuOeiqqIdppbLAhIYELaNVBlQ5T6Ce+1ifaYNzmt2mjX4XsO
R29erOqJbl3VP4i0j2TOPasRv36YRsrcZjP1rVePH0jbQCoMsseRUNVa7r7Su0JA7Y/NauPL14eM
GCFbWgemQiDhNm7DcObBUvidnDyY5w7REKrEmtUbQdDSjCkgHDOyb5kDuk73qR6magGwaw1EX2+A
YKGMY6hXEMZS0P/tlq77rznk5f9SXhuUsJSa/7m83jEFSJ9/qKy//czfk2v9X/wKCmtAGuLbePrb
5JqhNhWtA8mDrgk77+925Rbb9ZVT/lZD64yWqfG/7cpBc9gU7wCjdOgOTAb/kTuECv37TTOBJCh8
kWmSCsMf9fdyphhn0eI1teLlpigBitzHS0uUn38uFJOywLW7CkSqSglUS/4Y/vJOcGbrKKVNj2oe
waENhWT9dN+pANsW6uSwTP1+ZEHZujNROUZqFuHspuXhu6/lF92BXx4K1haNDFYdgjN+PFRnZRD+
S7vfCwOtTWEiqrNkAjHVM9rwnx+KS+m/YeQd7Mo/HmoxiDKchej3BQsWbuylDZET5Zt+ctVfzbL/
qEb7cVtkv11AAnN1Am24KX6SvoIegfducwH9NGLoNJtYNJXzOgF8Zz0GBFazkrcRYU7QJOrN78+T
e/D7e+fbwZGMrncxTqV35wm1Ooqspu/3Wi2cYBUSbCtDtOe/P8rPXxzlGOoKzxMObar3Wm0Ze5Yc
2kjtO184bAdMwvwCe2rdFYdZQi/4/eHedZE4KXuF2tARQ2+nO2I96e9uSXBezM+NXu3j2WF0mHcv
rmW+ejEsYqMoz6iMvgXk/Mfv8OfLiDgafSppPQZ66fdS+yjJsxGettpnug1JCb8nX5Zfb39/XuuX
8V3H6u28TIAHxJ+jUbHft98w9hhV3uZqb8E9Z/ainSN0vpoNE/ExZUDw+6P96ip+f7R3twb6mbiN
7ULtvQFuJyYcdi40mposZ8Dt+33Q5fkf2n9ruM5PZ0iDYg2noZWK5PfHb25OaIuPDJZxSzkkc9Wi
+BDrTAedevHI6I1zCFy3LnyvTVvATnd6JpONbR0UlPf9oPxhqyaEh93oNl+nydKOs8Mg14z69m7p
Zii5FJdG3i5/WJiMX3z/uPNcnVgdZNc/3XGejAkG7HmM0lEJBJfamK/MdxvatWahhpUGjDQKi9Di
6m3NYhKf9cUlG9XwmkuwgARqNrF/hVE5/sOzYP/yo7E+r084msH3Ku3ML8BI2EUPmiRZ9092yNBj
As7g9FvCdeTDlFrZRkejwxS7oCSZqqw7h8cAc7OceuIzycGBybSS8Cs9sIADhFHl6et4Yj6Lldld
ms6iHZccCXA7rJpLFxVm25MNqyADfAC4Tg8FyMCmo6+4g9DLIN7qvC20uVPPxhQgWqE2yKmYNxb2
WSLyBzV68hJ9jcXEayFvz6KiHrX+qmYWdGhThMiwiq1gItzsXE9m/VHrAMBnFfpQCu/XfLZuew/l
oe/G+aEnze2K31zt/ukD4rF6W4C36IUjRHt3s04ytpU9rl+6TC61nMEWfd+jkU73aomarVKl8Y8f
SY6IJwznie2u682Pj4ffTYPnL3m/76LoaEiaJ0b81a/EOb0kMjR95+Pvz/DndRuwJauNAYpjZVy8
a5FLcgAqvpt+n80Fc2jK9mNcI5n3EL2Gvz/Uz7cpymiTmQdAHR2Ixvr3363ZMQP3bIRYtfe9wT5D
5mAc65E+yv/jKDRCKVMASnANfzxKqQMH6EcuoOZ0Ojmkrq8dUD54178/zHvJNys1Z+MZBsniYKd4
Hf14HHIZFwPWBRwXgulC+Cj4/fDvhGw8aozf0qWk4MbXSfE+dd4jvIF9LfL0T8uSxWF+fGFAhIMj
isiESYfxpnj87qK2bS2WdHAl28/C3RKNWuwgfvQ7QMfI1iyxiKNRTf620+uXoh7d27zP2JnZ+nBR
Lot1giwT/eEbMH/5mWBQoW6yfGrWd6+VGGq4FiWW3Fexqo56Z299nbixperby0iS0ZS4qvn0JvUu
WoKdFBbVjZPqZuh7FZ3WqngpjGm4zL0pXJbxs4LjswGl3tzNlcLQ3Kf2wY6T8VTNxaWm938qLn59
Aj4uD4uSnud/fYd9d1Ejo/PLmXbCnvbYLdK/ZqdGET8krGIblKJZGElDp4Xh9LyxuvIEQOWLl7r3
pK37R9WgQGJ3P9BQrf0bupn1vSeWlwVc6ckCHL6DSzGHY55pvCt69vhp2/zhlWC8E7q+3Z1sWP59
Bu/uTpoSfOB6lvtZy+JTtPjVqbeJWybKOOzTjkVeMQbLMv1IRAidPjrnf7gL3jvovn0ET19Vv6bh
vn/cvZm1BDKW3INJRytHjI39RFl17QpcK4WvP9fFMD0ySUi+wmjr1RCzRzaZ068SvCGWO1On7d4x
EA2w/Y6oNEzVbBIOSGYZIiOid40XoO4GS6V7hyZha+tZHTqa/0gsdncwBpsUJViuByD+X9xBv3Nm
DhSLN8auL+0/XPOfSzf8l8xOUTEzovlp9mGbhARFGQtCmxWPFfMzRHehtpAPjbfb+kOd+Itlm2GO
zc5TuPzi9yYBWeRO1bHo7N8c8wDueGsP2aqS8v9wpHXH9W6B4Uhotn0hHGQp7x7mNopV4xInsJ+7
+D5HMfyYFWvEC5nxdM3nHMyH7mjeKXLwRf9+jf25POWKCny0zG/Zm7/3YPZx2ppRpss98qNP0PVW
3dQtmbevhds/seV1/vCCeqs9fzpX2/SZobPhdt6v6f6gSewj3LJsw6tbZVH3zDSN54pcBGtYXqDK
3NPMRQw+NxQ3wsPoJeMuXG1Tvz/1X95MNroO1PSgLN+/llOFji8ZeH5JFe9DfdXQCbBgAVk8MdOV
7PX3h/vFqxk1gsXXbLD3ZpP/44KH+zKPmfnwJc/dtI8b5M2L8pI/7BF/eX0NOhncSVxe4b2rADJp
xLUhGrlnj9xtvGFKwqHK/I0TedpxlBZP5yDo2c9tsR0j5hZ0A/CZD9rZsuAb+v05/7wpB93IrpBN
OXZKBBk/nvM4qzV+JufDDL2+hScIxqVbLuYBKVaMB2XTyLLaJ25PjzFHh/n7o79HIK7LI+uiw8Wm
bscv9O7wPZYj06LRvJ8NkTw1LuamYOzi/kqmhl2i0KwJeMIXgGJfm9dg8sFpCztExYBsHhx5kjN/
mMeLIbFQ6Zl9rxi7xbZ8/v3n/MVC4zHNwJi7OqFRSv54lci5TGdE9+0eWEG3UwLskZCtzxgQIfc/
PhTgIIbK0DVB077v/TA3lMQTue2+X6LyFUude7NUCZJEzdH/H6dFDWpDc1lbaj+tak3VLD0C1nZv
m2l3gxrG2dWzG51l3Tqf/3ej8fqv1eN7JO0vFjGORFuEEhHS5ftOBWK1OKsVR2KsExNLUTV38M/N
LW838IxTKZC9JfMflo9ffGv4aRxaLbi6BVDcH7+1ONYrlB12uwfhNWxKG5NUmpXMZnQUJL8/P1A3
/LJ3qyaVho4GCRCq9aZn+r5a8nJRq3gxuEVEp7c75kiEDaaJGJcQPllVbJxOmqFDTV5sWqL/tB07
RzVtF+Bu5U3p2TxcaI0X/xjJufhgNgPOg67KPRUCkWJejtsv+VJDprzILchWuzgpMEJKhsYo6Dgl
a+M6dNcBW9uwQUbYsPOZrRGGl4IVW7ZQTJMMHV9i3DsKd3ZYCPwRu8wosZ1YfpOYHzGnpyViQZol
cdCwg0nOJvQGUdileZc8yKI25iNDHN/ew8krGcfrjXEqF8hQe6nyQV7aZaW8C9GrObpBF1pUO/5d
Q5QzdjKfAiUQ/oYVkLb4Ag+87YbrTDLbKZsgnAEPe3TqKq0+GB3ojWCOO7ML/CT9UEo8giCtQJ0e
3XiMm42nalL9yIWf423ZgIs8z1ZXXLpxMNvCrZfITJEa2PNErhLoxTMkh5FO36FskPuXiGBXLItn
fnEhfCGHiPpps3ii7u4aG9odFH2Zzddj5A53VSq6fjszPHFvdQgIMRO7IVZHithp13qTn+5EFWNr
EqslZCNl5u+rbo2LK6K1/adrps9kRNreQ5a0ZJkUJYYcKZLBCLKmsQ+lp27o8+7UQPhitMYwIknX
b/vKAYRKIsFBW5NbrNa/UuQ3Vq3cTQmBjhHJjoNIoBWCH9ybIh/DfA2AjNVwstZISLORX7KcYT4W
K4jua3Ak9MFnAdJoO6yhknKNl3TWoEn0384eESj5SmsMZbYGUkrRTE9uDzZMKGAkFbmVS+vgIl2j
LKGtE0pYfEBxs3XWsEvbLzvm/ARgIgpdSE8hjslb4zFhiBZ7dgvElhCTODH42tukaaZrrCZj9+gY
+SLHBJIrigrpkrEkQDivkZw52ZxoBZB8LbPNP/KrnO7SNBLkmU+TGS563m4nRuZBlkTAWNy8PBut
JEz5Zq8jT9zC9Zu2xuglu2Xpls28hodGbzGilK630RotWq0ho1VC3Ojct+Q56n336qxhpORpNqG3
BpS6dW2vdCOyF8gCO1p6ah7lzPSNJsXJBIWNftcgbGD+WK7xp1UaHVxb3KVq/gjFkdGf7tOoU9HH
8i1oJSaG6zgot9oNaw4LMNH7fE1mkWtGC6l43lZfc1uKNcFFrFkuCfuGW4J3hus2JulFqon3IuEv
/ZoCU6x5MDPBMHJNiPHWrBisT0BaS294FZIkmfmvVJn8r4wZ9S1yhkpzTaAhobm/z9+CaUxunscS
cdQUum8hNmbPIpGtyTYN1/6yXdNuEOdDoMiNo66AVmlrJo6zpuPwh3o78UBsIxx3szz35jEe5ac5
wTGG5wY715iHC1TgT5ph7fQsBpiqwaBp9q5m1l8nl0CAg5UXpgoxT7hDMNcGAaAafpIsyF1EIEEx
D7Z2oj2rI02u2/TQdVypoM+rIly8crhP6Opfm0VGakJZ5elxzAivsEHDXhqj6RH/NYyguVqacQkG
tCdHj6gn6e82W3fRi7OGl+zXnmkmspw5Blk92ql1Pk3SuRNDHr36NPeJhKwcJIRNNOghTvbpgTlT
+do1nYMCqJTGZ1idXcgWzb4iQKr5hPltDGFlAnCgYrn3ZpF9GiS/Z9YIdK17sz0RyFps0qkSR1NY
8pEuHGOQTOKUga7MnZAAXviYgAD+2mIU2+WT1n7EDZUesi7qi6MFPXOH0Us+oqDCBebWI+mpkV1i
gV8kDwcmRxtaosjD2MGImVFwHWFm5qFLC5ls6t7vdjn7phIhNfDsoMcH/qGNxpXSahOZFvjxGKWb
WhetvykZDR6bKinWe1AbT7GfJXc4lfBDuZ2CM8zl1D7gMOAU3RVCfxabCx/VyYcPhIar8SKOovgq
9VoCfvVmuaj7NdszEfxWq0n3Qk/RrvXwEAIqkfbkNElyBTKx+UzrjqQt4s6u4o5HdVvV5bJb1JTv
xnoS5R4YfnxVFM3gIgtL7CseopaHim+XJnx7yktfXLlJ0jx1Q9zdiKUz7mXK9U6BqewX+JZ7L+Gi
YiObzzRuzZvG7pone91hbipnwWSXt1m658qmB3sq+bUaDHcDlNepMYh4XQbZ4DFquo9DwnVdXLeF
0YREAX9cwmWFSxmdYroRe+X35N2O0r4SS6uhKqj9+GoiC50ELYfAkWcwt8KbeAOPllgzjI1oPjd4
La+yjyzeaInX4t+qEiJvPKUiiSdQN+4bY7ZJVK+jh8ZJ4kvHVvVnJ3bysAdlBhoNfLaxRsbJZ6xE
5jbuvRarmx6FMUzhsw641QFb8/SAz4l1MY7Sg9Xw042uxVfKJ5INnbJNBV5hYb4SVlscu3yF1PaA
RkDz52N0Ssqe/yEafEJC47EgG25p8GstPOe0sSr5OM80rT13kM9uDM4rimb0FF2/3uWK/A1mLqZ9
l5bJ8EHUPZLeseZDFrae33p913yxssS503xSWYOmGpOr2SkrQmmIOP9YtMt07TlSfdCbKb9N168b
MZR3bmdGdNuKgQPl2rzzXRe5BEVGciUkV80DNYYARJtfdUKM99oEVDagaR/dQsEld1hPqnOHWEi4
qUt+S8k+PSAxlc/LCO33BApBJlutTOZXt6HNRzoy6ScB/RbZgfNB+YFBtgaJLDJMD8QTONGtSNhy
BY2S7XwEZQhNKVHcSQRkdyy9juBOY81Kroo8q41NibP4WrMymrjIm/mudWRfw9Gxaq/a+LJ/rT2N
PdOgl9mmLcf2Vasz44OIoXQOozRenCED0c6j196wWiyvtZk1KKpN8C0QBG31AiV0wW0JGvWgNQ2X
xeFNLvf6iBQucCh57xez0G79Xmc1c53hZWq89qaPKhr/rdlcom9sPk3IuW8MoiOvIqdN970PPzCV
HvRtmayUURSux4pkncc2TSv9psNNxRpf56V9rAEpv1JRuxfsiaMdcBQUQWgJXPqmvaUYCFve50V6
/WVUNvF+KIrhIJySr4bX5rnViRzvoRun11D8mh2RBPKhawBZdEvy2sc1/0li7wyjobGebD+2d6IB
Y9wIuHKmNVUbe7AcPNwNQEAmEuAiOp7DtzRhoySmmCJkRBCWRR/MIhabQqvvel9c4EyFBafr6J/6
roO+4WeXqCRPukrAYJVNx2Fzh3hcMMUJgNc9+YiM1/VUu5gcrbmqZju6w55dH0F1KLR9aUm2csWw
sTVs/Win/WmYZ9zaPJsXoBm78yp2q1OcVHNAqU8J6DP+o4X6xScy55i7FYHN9WA9DwT+tKlusKQR
2LFYst1WDjyeqRdnhFCLR+ptOCW4lZ/8cZ0z1aQ00Vk+tlHtMi1LKEgHbJePHp7pW71Kxp07NQen
LtrQRzoUB2lbH7xx+UL/r/yUl+6yYt+5SKYmYhZ6djgbd54FoqI8l8dc0y2MfBppIqUAbKQUgy9D
NSEV6ngtvFzfs7ux74o5Z1LuV94toN5Xo6rKGxv53G4Sc3HTGh4KiKx2HtBxxgdHWo9xZXX7LMNQ
tuhUcphb5zqo0zG5QAIdbWrDPEbWYjwlejTuMGTp+940ltBLiWAcB55F2SQkFOV0CuMZ9AG1hXjM
hL2v7Kne8TSx/taE9wax0/r4rnz/dYBo+Ygc1rj0S39BtFCK+yaZsg32cLGzWbrOykhirEamezMP
fEn2QMLLzqUsDLq+g00wTc3LwqQJa1rcp5dgXKK7FOZIikewaljVmhlCZZlJIFt43JkfBP4ClUa5
DvW8iLMv4ErBZY7Voc9bVJK20M7rOZtuFt187MHE73gSd+B8Ed8xYqMec9VlKezoAVAyVQa2x5wV
ELag16e3nt6RFVha3pnE7bGJQGYmNnHFOY6Mq7JBCbhJEOExsyiW4zzXw4Vja7x1Sk/Led6cipjh
KQMPbyU1xBUY/kGHXTILCi3jKWKENlz4UZ99LE1BpL1B/53OWs0LC1IjDP9Um6593KznM71sNnUu
JJYA/39+gnGp3yL+P3WZOx2iYRX8yvwC+iaZ5BXiYinImJ6Z7wTVKPtz2r4zGILsYEya/9FnZMo2
50tXVytI3142beMMa8pHArl16I2PoMu7Y226T8bivERd3X6mYC0+F5JwikxK7cEtoPxbAyG/vavK
m9mhYCnmzmDm7ffLJkaaikBQnw7Q0of0pFn1KMLB1aV7cHPwSKwZTn2ljTH60Gp26yu6N7UemF5G
cJwqAPZxj6KGLsusujFbr7xxUtrIQTqzfmagbJ4LaepPlcyS5zbSlwaSJb+wRQRwQhpa380Cit7H
joKH7y1ljwP2ueAloTnWsWjAFi3+1HziZUnrbCkMeAcx/chjja/+nvKYjSlaSnGK80k+lxgyngFB
0EOQsypfczBwCdbvPvqsy8x4yt940/BNp2uJb/uzmXfswUWUwupslkg+a3YDVsFcBt/dLrmNQ7ed
WBdkgngXJW0/1DtBGGoSqinh9khMRX1TV0V9lzgKSr8f19Fn27D5Gb+Zig7Elp/boah0bqPKQvIa
DpJPCXcctVRYIdJyA2FOHDTDtCPP0sXu2Tbq1WCQDIwIMd5Ru/KbEVOCnheEsHphgmlV22vzWgH0
DEjhZE6lf54luqhCpyupWYuIIMNAW3jTbXCmR5+HbiAaN1YpCAXCAspX83/ZO4/muHFtj3+Xt+cU
c1i8xWMHdSs6SHLYsGTLZk4gCYL89O8Hyfdeqz0l1exv1cy4NGo3SRA4ODjnH6aJq069g/PQDIXs
6/NgetJIp9ihO4nO1WACTAusVbUxx4n2DKJZunHAWCJQ/FQTwAuj+YiMrN2cVXlBtQdgASxxVPkw
+7MoAt3gVA21HnNaHFXF2H70ZgAVvELarZs56Xm+MvAoh4jOLIuLARCDPKsXcB9XkRzlT+lTGoXV
gCPMlW9Y2W25SPusmXBwwAYveF9iIJ5ssFUzbxEjH5aDogqf3LgTD32wpcn0ICnnrvMm4eVBRG8M
2n+t1ps0c9YupX9EGCnLMIrSGPn82tjDY87hJY+52ehyGeTwI8ccpDqLJtHTv4g0+dlETkJtKpP1
E8+8zvXQUP47n3Fhwge4HUnovAzf96PpC2oogtZKQXDJtagvjnAWf9dg+8IJ3NSWi+GkPWFW/KJu
MulA6dAZZBU0NgJeQAPvrAKryb5qzXNa0uIAp8N5X6ehugTKlN+vazbfzYh6PFfV/8sLfYMXagHu
+61wun0YH35ZxF0/1D/+93/+r3oYypcA1Ke/8S9SqB39hXISJdswAGb0m3IS9dS/UCWnvkoBmS6c
Tx/jF7ELxXKOQ3wc1SSgYpZu2/yCn3r8ygNBpjEQun8EMvUfkEKfGt7/KfHq2wH76tHZtELuOjzF
SrI9LTXTzv2REY+Ln/ggJ465nWfb6GH2jIW93Bfs5eN+WKB3UglcPO870J2uubSw6e7tfWfo9VL2
oYE9cRMlrAIA4WWm7oRZGwgsC8Ddqx/nCW6XKE47uATRdKsQ/kaoriBC32D+RZskTs3OmO+ykXR5
VxXAYRHsXqLc1sdNnGLPnIG+oRcrLJUjsalmZYTJvpHFgF/6MoDqN95oJJ0025FY4eivLfD4F5Qu
qN+X1XaoP7gRDav3oxtmFEXiGlQ9uYRwHae8IvGOuKSy8qb+2bOyl1tauhG3ZmeT4HkafFfU3W9z
62+aDk/9wd9fGIc5kBcBwp0AwujqndxSUNiqbgeRPlpIC5VXaHynT7rhuDWcaQ4a3C0Y+dSN8ITo
wikuC9WBZyvMri0fWjUsnLODiZTnvDLlQHZEG2NFDbpSvIrdiDLcep8JPzHUzl/L3r9e19LiYxw+
B6+PzXSYKNK+/lAvm5RA7xhkOt4RFGULObBTaBRhC/+Zsmp+mDS+/I9ekxvth7pCofUNbM/LzqC+
EMAhDfjyQOMBYtHgit/gHwsUXLJclTw6vG3L2XVVgkpJTMemfMADpHBv5qH10FnGFbBCeYh9K5Af
ytxr3urLvuzjPN0JkClQyh7HQDTQThqmdNsXdIYL/1EOofCvvW4p0C0XWJcGznmKMQ7MtX84yB4K
vYQShwN9oBtkL58ddW4jaNEc+15NCB0u237pEFOherImyz9TstVPR+ByQWBrDIND+Ht5LZv8v+xy
z36E4zXk7g9MmahTHeFZMe/SttdDXC3+NL2FafhjJqHQSaGbfwBx6T7sywujOTYIWt7Dd2VyXqfq
H2hfkMQ2EFV4YzxP+rz6IZEgBTkPmoAZFZknA1rgGVzOpMqPQ+V6dXDAA625q+yRGLUZgzRJuxsV
rYlZX7a5aHxz58msXO+LIeg6ByUSAmICdyupo/fIhoJX2mSysavLkmJeuBwAJrm1eANVpqPDb9Ej
IEyi4EdXnLcD4PU0oFkR3k4IhjTfkfEQ3IUworL4KVGC8j63be2jQAp4tEWv8/XJdwKyZbCeVC9t
PwRKTkZzGrYSgypTBz/0G80By8bVCLmwadgEYYc61MZyUOaqDiyTMnhABSpFmLQXAsO3TW0oW95S
SpiRb8kgYo7f0obiJAomvk03ELTKEG5fv1vWxck4cYMBcAmWCYIBIQoML+eRl85IxU2i/Ya6Fcjc
uAiXcX0HA1owqdbFRBflLBq6Aeqfk+SspqFxXTYDNNsXgmVUuunynQlYFz/9QQOp2P5c1GpjadHw
+/kcgN2kI7p4akr9z8A1OVVCowtKZqpE6Y+304jRZxtuqGTzRrI60SHaGLKMC9qoBITvyThH9YVe
EilEzPkkYSzsokAbJDbX3McfxHZ7LXzcZ3Ou3nW+W9ANnScLfrADhWp9x/KPPDo8DVNTrHDDEEnu
iqiZKN1M1ucS6m3R7CYfYbH7dXQCeStF76NdWvB/5jhrCiJInGV+yzuzORxx6drB5HHBILMzWOhJ
yHc4MYbURYa5ddb4jYcaYgFVO0acECYeAggBvgdnHriR8f04B9q3fOlVQQgeBHCwZVekEZc28jni
4yt6iVzNAKyDRHhU5v0XBIo8eUhc2edXlduEyxk6Z6q5yIAhTueTmhRzSYUcixfdTLOWi1AOGZul
mYx6z+zDxGa1UQcckQNv3aYrSwR4nh7AK8aMR20A9vvF1gSHyoB6ZsP0G1Sqg1hVB6ZR72DZ+fyR
B2hU44DelYDVfn0HjGJD7JycUjsmTjZwchU72eoxBpOTL1xadRnBcXFanil9HlUX5TxGzgu7iQ/M
85iV500lJporVhbpKzqIPRQ/ly7BtRxl7KDn8Qj0erq08OSLnw52jUyaIoHj+6EZodhhD+M4erp0
lHdYU7KJImZNaouKd+Yoky+EBmIluFsgABs65wYWncv3HqMqxrBVCAZV+OyZ1KQ+hpWJLcR2DdC0
x3zBb2SJfvpKmTPcFng/8bvFJ1vkIYqo89VV7+ANmO5aQ+j3HtiSKLATqyN5mNZO9PwVTu/yE60p
MAXn0SBdvoWSqstSmArIBwVvfoSlGgtw+9wS8v36QggB6ntxo0yLA4P5ZgkuYV8yU5zV992DRMSU
2yvqPNR5G/2uMr8e0D7wPueTyw8g3ZeA2yrcSI9xj91O8XNCdofhRGVRz7mKFBAD7lG5jE9qIu0H
Q5bUWt52YcN/KetVLOCgGIkNpI4rWYaLA478gGHYqoOHdnV7KHpH6CXtRvpLBRYQvAlvIG/E7aKz
kFsO8tJmFHBo10dZqSha1FdUQi2+sBdIeVWblVxMz2oHhua4pTO1Wt5BhfCRBBqFt8BE8khuLQyj
dWTKqgyTTN809l4ZpR0uxOWSIq3F3KaIkUo6V++8ZVFM/3AA3wRXvp4xSSNRmFuf3osnS8SMzLHq
8eZICie/aa0sp3xPrq7fcAOxxUSBgbUsjSPtSCpbmMf1Y0vpr6IANV+UoKe5x8RAPeJ7D8qu9R6a
waJ6CO+moEP5EeuSxG2u26GNVLhBhhh5xh2BmHCzG5FbXXrYFhMUlngib1cyTmx/zA6Q1ydMlunj
Emb97+tM6RN1KHzxeOaoUOVK8QfqRJall2WbTVZwPapo0JMnL3RICcZ5QRW+hOjKTyaIOeYQ7eu+
TC/atV35XW/LSVjXQD4JlUhPMkrbmroYUoXKNKypvx5mH8WtfdH0E28JLpY27EHQfea7ot7UURBy
uxZ2pgaUjHJvjt3MJznC9PwOPXwdl0pT1up9NBY6I8zcKSU8dS4l9vlizAyig2QUWQuWTWcX2EKP
b0t75O0j5XgR4tvnHsIKN/r0IlPGxKVdq1LcP+GS7YjWBqQ0xCk92jW70K30JgvGrGc6Kt/LqT7T
ml6ID0uYGe4NMpwCrT5ClOceOswCeaQQZUZE/GpKXiCd4Mss3xG+5TSC8IA+hxD19eDMbe9gclEK
oiol6aygvXqcCoALkMZhy2zpyDbJzoUk1H9MesXD5y2b/7KjkB5wx0EBb0TuUXQMWNjFtJJOo68F
VQhp7OdpXeeUwQgybuswcddc6cTZbw0d7gcjZNOyKK0wxgjSYVgVk4mmJuvTQA5j3LhhAgcgnjMr
6K7tnLC7HaJSjAZ8dWvxvxrNXAl6waq6jaB0FMwh0ee0cJtOlngXy6n73uHJY1yItDbcq4Q7dZAt
6fL+a07MXaloIbP9iDbxKj7UrV+LhxmPzPlmjQx0HoCdY1DRYSSN11YIREWTb6CLDoj4z14or0Wf
JVTc/NqsrUunYlvdIWkEZbnnHWGKg2pkv1J8bKTAiS9VpdQp/SrmpYrdAJ3WCKFWYxm/RJDi3Y9+
NS4uaGyc7BTGnRUg2DbuIp4f3MSSpONxzNjJqk2wVvO60rSrVhNpCBt9uQvF4phifyyvZtDS3Z7C
KNJkHgnaepsWdtay8fljcD4sC2ZijktzYgMEMkLvEgV4FEHwUw1gKwUBWkWQ09IDENkRCSQTjfAk
aoB/W7OV2fukUxayBhj/rvkmSxzPeNeVbe3e0V+kTIyeU7B0/S5qTYVHxqic8Qp9i8b44BrusN6j
lkKLGRCxL+7WQKawNnCvCkR3FiovXVVsSgjf24j6Gm7H+YiB6Nq6Yd3GUdk6drYJxDr04TerLsLm
MbM76N5aY27pf0SF59B6nIKuDWJaVh7qUrQNey9EzcT0MFlKagM9CDS0jbI8QxKftDb7kYWNg6b7
pg1ptyAy7I3LCsbIwZAxvcaKo+uLd7+yb5OGqG99mNO6pacwA/BgW+pqh87FHaD7rnO3XTKLhE6j
aabkKIsMPLKxxJxZMAIJQuZ/Y4iCZSgcJfW2EhFIWNx9qNNHwQbOcshcX0e4mtozoSQ3FoSP8Y3D
zbrSD9bN4cXapwYpKb04ydaDeQ0QSqRoPNAPZ0sQ8J2A3Fqd/VEE1ieHoLBW7nZxZY3/w9TXuf/Z
a4aGW7E6I8BHLTVGag0dUA3CpDcMZPZhaTBKZ4AsyYJnk9wN3wmsLollRUgBdb5AlzSBnuagMGGi
lw1wwTlErl2REjVge4gpNWLbPCh5Ce67G8+rhQ6IdWWzR88hgIP5OC/RyAB1DXDcaoPYkOJOBVbC
XHui39euH6XrIZO/aZNIe4XBOEhYS4PXCu4fATAdJ0s3qPgIyiwRd9RgX4kaXwSnhI9EiSTa2OMk
/G/z3DdUmG26M5cpXuZsi2PX6Vyq6QKdsmTRqMdobBt/tH5OxrCgMzRXlkRak/2QukGM0qhibCNY
Ngw/MXzRKdJTuccfar1L/drBXKtlHMvW1BULP5r13VtOYjCQHQoaUYs2SM2ho5oMBpYwU+g7mAYj
Y/r8ayRAbVDvnjrI0tSHmoxvbOuRnjTyMdhVVDEJkZ6KOR1lziy1SrzPlbCoPT2/RjZMy7rn+DeN
t2GfKJ7YKRrazYdpkIElrpu0lHP2bp0LM4m+SCr9WC1lnZ/W89ElHZW3K+RMnspaO118EmKSeXbs
zEYnFeZY5KTgM7Y1bIqh3zNZaup1lM7z2RTBiLWfTZaS2onO5mXbCeEdzC4dZPgO0wt0Hi79JDC5
n2V19TpwHCCtfSxLkkyUeVy9RJAt1gUvhHT4QCJdnahZFUfjvEdLFwxFMkFcOOvtoCLPTp9310zK
lE1zojHIgnKcjizQx+6PfHP09XxMqgI8zsZkBHAdWumIYCxTQKLx2a8ygT1fFQZsl1bGfdkb7OZ1
agjnH2DN1nI6fbfPy6NEwoObpWfBSxUDga++dBTqbl9lOKe5OHhWUNLlqVG/ZprmCzlBsXeFq+du
1dhRc1XPVirHbVqhiDud8wW1Q1I7t8BOtatgzbWaVfAIZidzXazA9wlDOdly5EuDKBcPUky5U8dD
OXUIcXG2dJ1Ld7bArGFjYTPPatPWh8Ci8zixmZbSLwQdXdJLDp6853Hx1uXCmW3OT36AjrPExw33
5weZWYpBobmqM58hNSW5xtCGgqfNVVSSGPw6EYcrsAK5V8ChOX01ae/wU8qZBVwGFDX1nS4nvocm
Pofmxsloi4dbmYl0MA5YkDjTrb9WzmRsjNli/AEU60M37TSdhQll6UN+EAmdyKddy/xIhkQrNY1I
fZKuq9DA6DsX0mvIUSIPIylGXUdcsNIcGY99AJRn0OcHppNPv4ovEsmqQ2VHTPYPXYBmAGz9QDH1
D1ZoYS22lCF51PPSa2SlU6vKqKMGkdkewa4eHSk56InRzLp+hJXxk+czDKK5uTFdpRrMi9NVn7i9
CD02emoWDbPywGk57a58v6TLvy5zkZ4lWaOm98i5rcMxnBREqhAYIxSqKTBc8gPwd5LQ6dNf52si
pHSIVUXf6ExUyxsSZ+bnU6MqsaXOjj10DoIUCf/k4wE4E513USr1KfD5YFElq77pdlUzJAxWGW5C
8RgisHLuyhBsxpZDksnsR7W/4ZXm1qRvHZtwdkI0r6ZkHHfgCdzyKtA2CHxwXZhRC3IuzLWR14iX
gSoHsDixb+TDSmcgc5rywWmVPqEvz5Ejwv2aMaytUs/K16tGf1MzCqkJRg4NncD7g7BJTxb38qia
v6lk1OdMmRkVjG3DhfQSxcMkeN43Lnla7qRMhX2fh5+ea0EWO62zLl0DmXv0x2+eP+vuzfPUqIBP
sXW9/nR/XiqAEWujT0rDiNbUSWUVZadulVQnvuVuouNT67sOJqSKYE3sev1aT9XA38uUFqXjAD6R
HaDe8WdXChAbqj1V6XxTTj1xkJkyjbbYeKObsQzp3FvshavfEjSmxvWA406y6nEQ7EabczdVCN3Z
iDjy6tjzHJl/9T4akeojQhOg75NfBn4/89Prt//HUEGDh+4SoV3Dcdw29e9/6zIokdRjCpH+Ycwt
xX2wQeljIZsrR6jXL/XHnEPjBEVZiJhARbWP8ctLkUbRbyeBesBP0ZmWQ7KExXxvrYFeIn6Szm9O
udMWCmIEUD5B7HJND92MkyvS9HbClPr9Qwfoj28fFYvt3YQmMxuEDehh2SYR+T7JxMLPPxDtNsWN
9rT1jq8/++kw0zX1kPXRXVWWG8Sil88+N6PCWDZ1vlKT4Oi4IKe9fEf4Wh/nX7/S6SgDTzZ5WseE
KkUH6bR4XZIYQo9Bjg875AArww6PDiD8BSe1AybzOmt8/YIvqUU0TSD2UHamyYvdDknTyQzC0Gsl
mCziK8gjXU+GsKLDHEFx4b0moq+UhaJ0umQYy5Zexs74+g08kZd+X4GkWo6tiVRBEP4Nh45TYlZZ
XdB87TNzSRtUA9By2FH1yKLi7DltkSLTqTGCGjp+/yqKGx4Qe2dX+yNwm+P8PDh14ekSD6V/qKUU
VyOH08JahQ1bwoD0RDhsQ2c0AMSBbxmJ1sHs6c1SLlOL+2mWmCz8GDEHXX8Fu0TxyJqFmqHOlZTo
diHJvD0ec1rL4bptS0PnVkA1dNplCBsmzGbIe72dI+1PbhNASOTru0503FbwXKAfSO2JmmVp66Sp
QDhYZ3y2pZPlpKixfgWnCgGA8lhaIP11bkuFUt5F1pSUZV8f/j8mXODCXvQ95F5tuP+nU3viZJEZ
5rp8abMezdJD2o36CARuTmcAv0rWr19Sr5YXL5xQi3oDKlCQJ8PglChKowy2yBDOX6LU1zVG0EF+
eaUVU0rj2hxM7iBGnnXiEKWsRCeFRlXru3n9Nk6f3EE9AmVAlCR4bBrvJ40X+IjNzLvMvpQt5c9z
YDljfWeXsy0u7WG8fv1ipxEEdVwPddcQkFhIv/KUqYltagplZxi+yr7DI84rAj0tiqLTmdXrl9JS
4r+PL9+OdJIWvgrovDnoeb+MVlroq6oaad/BnzJDhGUtf0z3KWVUTrp5MbM7QAFZa/4IKNgwLxX8
xntSYQ/1wY6yLiUYjjy6f9/NTkUeaq2uTtRzPMA/Z6jjYE/bFpkuaylDlwHC0W9ZhDL0dZm4rOmO
3Eq4KjycUXrsRWlq6E4RPAkdrzkQlKo/4gaQL9W+ac3UfcO78WS8GQN0gRyTdeoGKKidjoHnpWNU
+5O6m2rggIjMtrQqStxN0a65f328tWz6y/EmgHmBD+DCZ1uElPxyvOe2o6ZqucktDLina02omF6X
Ek9StiZCPSHoufdeAdJhFBpUFJncv34SEhqGtnk3GVzPDXQ9k7NgR6Sz6yGhomCUxWSsiO10GXj3
vKtxOVocPCWcHUw/jsf5SlCT+1+NP7pFuolkwOVh7ayhufI72db6hSMhy1WMp+548FyakBYV0HGL
u7t+k4VF1oKIpiTwt1vg3Lqw/KuFxopk7kKv0IfnBLUkvnCx6pkSyOtDGr58fZBNtAUclptm5LEX
onr2ckh7ngCuRZd8r6QTfC5EA9fSpj168Muwc6nxY1SYuiq6WMK8Sradi8FzbZfVvUxzUz7h2mia
pminGkuIzUo29ncJ59fhXaUGmaEAIe1DHhXva1pt32UH+D32hZFhthuk/o3E9uoiM/Phih0pWzmt
Z8gcGUPhfFrpI8tz1EALL+5QoHDR9/TKe2M1Rg4HFUY7myES71x2pXLvVoZzFSxCbsduweYs4g4z
evg4Ttt0CYpupJzXljMtvNGqvoKaAK+oUjCA09qb1tbpRHBrsz8/dBl41zgRfkYJIx2GM7tomts5
cKb73HHAWIamAQzToG73pZyiAReuTnwE1D+QFiXToVBTsadNsGjjS5rLEAGj3Ignt5ZoY7a7cY4k
BZusKD5NoQ8dM0SPejvOor1di4mSmIszBtU+w92gv/HeHRfzm43M5lcrWN07OBkIsii/xsd4yHeu
Nkp+fUa8DNZMCNrKBDOPVMGFAn0Kp4EKVAa9lzaPvC9Qz3aCTK5ftdDbfGH6d69f7OWCfr5YAFBO
b/PkcI79cvYlq0tqhxH3I8T5GoyQMm9xEbKHuK5x7HUdJJwUKnHvaREG5Rv52B8z/+kxwerQsiGI
n8ImJm+I2tIV9WPfAOVHHLUrFcRTLAPf2Caevuk/2/DTU7q2DfAAjRc25FOUjrLr0pZgZR6tuWXN
OE9qeyjRWPlWZVXwobFRcM2HxOhis/IiDGpkhwgxGqswPasR2BdgPf9G+CI6b4w+uGO/xU2MuuJ4
X9ckL/bY1MhBjZb73pRF8xPwaHjZUJ59j4Kt/SkqOKfGVmuZIHPL9MapI+axEdQ+1ZuSXpw1RxTW
RLQ8Fi2ClUU/ib2VeuaDqUZns/L+3siFTkB4DIlOA0iDGBc0e+zTlMDC1la5iL8+YsPL4Ge5k53B
+KgOalUPMLerL44Rqe2EpBmUNGH4BxcqSrN9ffp5Orq9eDNQ/PWpDjAgwDGkP1/OPwtiGO2DLHhM
JxoHlNNEGSstwbUd6JKMW+nWaCfXo5ri3OgwWaSif2ipW13JzpdAd1Ffvlmt1D04UPPoTyTgrHPq
6RtRGlf50mB65CxnjVM7t9RAq5vW4KXFPo0xbFpHRdulaJHxDTpI26SNQJhnN/+5YIRz7QTwDEsq
xYccetANMpsQ1dpkmL4tVTbdmZ5dvjeakA3CV9a8d+xxBtgt8vR2rqKs2OASyANkyoJ+Paa0AIKi
L2iEsCd+dD0jvMyzxf1kUdVOoNuXnnpj2r+EJfGKGVuUSDnu+5xmg1OdO2DPtNfMIHnsc9e7Nnqn
uO9yZ1ngJzYmVFcN3X/9dZ6ofD1dktyAIw4mIkDwTiVosGSpRM3W+aPoCvecshkI+ATd6gsKlcWe
RsRIpPdS8dg5ZnWfpwrfuTwy3xsycvav38uTwuTLqUWqSfi0sQcGiXsKBhQzYsS4njU/UkWDgXM7
zIEWspfc9jU08d7E0wRD0RZxntGjVriFM4hXPXDYLXWSCJmVFr7eVrR+8DlH/VmXfimhN8aQXZV+
Phx6x1HX/oRrGTZJqQuxVVOtBtQn4QF0Zj3FwgrbTVivXndmMCz7ohyNq8i3cC6ilGFcYoe5YOE2
s50VsDr36czuDd0jLy9r2rxklE4tITT3VQOkZC7o4dL0vPckR1NykeHjaKvmmNWVI2IRAJdhJtIu
0uJgwzsnyhtariDqYFAo+kqjX1UpKvVBdzWjxDbAgurQHmX8Wvz8wgBRbtNP7U+jaPPPUzOPP93c
hmczyAIA/etv58/4E6Bc8uTKbkHR+6Ou59h0Qks1lz9Cn/pAHEFY/QbKY6FryCvjTBU8roPWuWyM
b1g8zLCmfdm9pbr1dxM21BBktr4wcqkNvIw/IKWGeliD6geGXsuEGh0vxIeHW13mlT/uTYgqt73A
/n3xM4ymokR9yUIhO+bJat2+MSZ/s2DhN1JbJnSAtTxF7K71BG1ZlcWPNDD9j71vDR9gVCJ4T2H3
gn1xup6qfjzv3KY+VsqxrsYmoL+EP4h6lwdZCCC5meUlVEDnJ8j53otDHMM/vnGXf6QMgQ/e1WOJ
g5nmUHkyZLJOljrq3ekHVe8+vdNqkPh32O4ST4Mpkb6UJT2lYYVHEwqv/ZlBLMLNHYfZ+cwJ2uHe
w5zs0sSG/c7GSIwOCbvAXhQ4Gphrit+A29PufZ5v/+VZ3C4ddImHR0y0IMpySPk+vjDEcYFD//aC
/yBa3GR5+zd/4T8639TcOVOyT4Aih5T0b/Ot0P0rtAIL1DyZG2nV7w46FuQMpjA63xQ10fJ2/k20
cMK/QC6bVAe0ujLF7/CfEC1O0MKcEEnoUJQETqIr6FQbXi7fZDZSmTWedwTKhQqrXUC9zqouOQev
Dh1i8YZPkQNYCbOUdW/NKjkHSNZ9iQbY2R5Otl9AwQ2f8IEePqUK/s9vI/nuea/5Xcvo5Up5uju0
byJdUSXE/KHdC1Ya7NEcuceCrucDZCX17okmDnOUc0+fV8tZ1JlaTpA8+I0ASxB7kVrRvuCoTmqt
1fXQD3afzvK/FcyTDMcAJM77Y5IiKQI7ejPhaxpdlRFb2tankXgJ3LChu7r4wYVyoxwOlMi/qrVZ
HwNQIXLbrQu4+SoddjROq7MRlGS5E33rvyfa4EyppsA7JnMNrRJRhr1rdi6mx1MSF9DlrI0LFe8m
sxey3sACXmMiR7DENNCQ85nwW42xPjR6ILM+9jmFb3/BaraMQaUBRh3C9iIY3BVoRTV9yAA8oDiF
vVdsjE5Y7tM+irJNlJBmObmr1W6FsQvL4HZSq6g26CVApwz8rrkGwpMiXmHMMhZ0HQ80/JNNaaxO
XKzjtMRrMEtEEhJ8RrqsyYhkavncFGHtxcYQWZdQ1PB3Ecv4iUZUMMS5Wc1mbFoZMDlegI+WSrlg
bQtMBao1xQ28WSHfg1n7AN6xeG/SPdPyKL35BXKZv2051oktCijRbkYyL98jk4MFac5S+qCSMIU9
SCevilc3G2+tqaWhOQbzdMQnvkq3jd2MH1SO2Bzw7nlIAPla5p7OWxLGTTKWOId4fmcZO+yknItG
CRMPkjQnL8E/FENcsbq81sJwD560bdRjXF/Es+d9DoolhNPrN+/KRqj9gOYWvFuPigCiRnCEUxOW
IWBjsRfj7L0DBGWcrXaYPvagGvalme/pHcstKzU6suHXH1YbZnM8tlNxvhZhsQ29MXhAHq47rJi4
76KqGw9LLlrUS+wxpTUMK8qnu4shy0ZiVHUWYgIHTCVU5xGg2HsHl0ro5Bl+E1XgZT/c2ZQ3HKkU
ij9NUP8gDS5bmKW9E/ce5KE4stIeyRsJtDAGqER9CImGj1mKO+/1VOZUrmJoAv780RJ1rjqkb5sW
iqyT9GC50OOx4rAby8cGzaA8BEZYnNlmOz+WpUTFWJb4dwIOBrJmXg19JPIH7OSq7hA10rVvhkEk
5+u0wrA10ej/7GOrDNGRTv4DSfE4YUo+KcGq6I3xe5NMSF8KoDTZxh8Bo+yAuzTGDp+95UouIEU2
gxmM1m6S8E0/0i5cFhBKPUxdI0EsBH6sQElXkIl2X2HPoiFSam+sOOLABihsLs0DsKOMrWBsLgWY
9W7bY4PzQCrooKqxVEx1ZbbHpRzKDxY9PIJhxvOD72xuinUKrm3kgKIN+lRcjZZ2goRr4n2k+25h
Au8NwFVxMBk+jbmP0I7I0Uje4XGEMHWr1kPezt2XIfHaLxA7cF+IPIl0BcxlJ9wNgEKpzZhq+mYW
mMZcYUDqmddRMsOx7UCJPYihwumJlgKQUx3KMfxinECb2Ds6OsTREjTjtcrt9b4a4JS2m3Kmq4LQ
cGInFZpqKJAuD940CbM7D2Vu8kcJLwC/smrh4IghkrXO8jNu5VU+xGhkNA/TMtZMHRBrF5wY/Ot+
sLhjSdvE2INbzlEONUC+9aFd3Wi1Sxyo2pyiyYCw0PspT22E2lsWVo4jz43wqh73eOi93haVV3lU
rRZJNCXdu8vaEEFBSAQKGNt15x4RaA3ltYvERwEi30umbTOI4KshmxkB2lyU0aYCCm5t29BfzJje
VQh+uA/mL61ltNeZv0T1FjR3C0PAdI8pxJRdCf/q22CNd46a/aOMANyd0YGZ309+5SC6WrqJRNQm
7LH7xaVRxnaLyZvrFcnemszyKnNkgmO3sTSXWTWLW7ucFJ7BlMK+e7Lxi1g6VrZv53JX2C2ekJXl
qUsXNu5FksnsEiSYwFqbTvIRuFzn0VkS1oUDSvPIARUmNxMIbSv2GYDcTgRqIYKHG1t9HdBuBQkV
4kxn2wWGRviWnzWzsxD9pF+ILXEcfc/Uc/cqIeAPNTo9T3v4fxPHNxJHK4Jj9lu680fieNlO+ZA/
NC9Jus9/61/ZY0iK6EPOJPlAU48u2L+zx0jbL3I4J3v04XuRvP2bpus4f+kzO7SPkI2CYgJNn180
XZsvhKSLdSjlSlNTxf5J9qjtZn4rPtHdthDKpZzrkdvS7T4tkCB3OE9tbomj1yQIuxWFYX0ws369
Ikx0+7anXRl7XWB+G4wguQ0QqDkudZOcGyJHhk3YEkfDwLpkV2/OSneVGxv9VYybQF/ehl09bANE
UvJda44R1JJC3YDJn34UwrYuUTeo7l27H/F3RBY3hYZ01ZpuptjhA7kVMBk2VmqK+WysjfXQ9jg1
Ts2k3ujVvTxx6hFAW9Z2PYaBMf2jn8OeL4hqXXdkRap3fjKAJl2miHrmqJ+L+/5tivxNRvyytv18
PaA8DkU/JFL/ODvamrBGqas7zobArCCtvtGBkRviZP7GlV52Bp+uFNBHDkIUekFxnBaX1wm5uQGh
iyMaCINmb+Fiu3jGWQiz7KO0K/dsyYrkwz9+PN3O0aYXHEZgoL08jqAgMMx1M1RHDP0WWnAolMQD
RkgechYe6pH//GqaZA5MiWYr7MOXV0ujcCbPKdCrMmdoAiQB6175wpqRf4zeqk28LNQ+jSdnOi4S
gMT6s1ACJK3KatK8Y5+pygH+h4DNtu/rlkO+BVVtydTNJCbrch5KeViRnO52+eC/JZ/65wSiQwYm
yzVRT6WEpCf0b4eayhqCheJ6cewn7fAG83pACzFJbiO/Q4/j9QH+cw5R5bAojmvrAtc9rZEL3AGc
kcTx2Fnr+h7I5LAdDVYw/vNldlyGHOfgoIH9+cZ1/+4hKbJQXPH9CN/rk1NtmRbIkvgoWzRzLzGu
422SDs2Q5fKp+GfXwuiZ7+cUbRJU6cec6u26OWhNmUX5Mbd6uCNqoVbTmQIfk2V27l4fz5N4+3Qt
D0gdVenAdL1TxE8B9NkQBnNoXdaZDCYJ6vMKfIm1ff06L9FUsEt5Js3LRoj5abraLycJWc0gYE7m
x8T0ZLFVc8FDuUtjo17meB+zPMe1RyGWknNa7YpkZ9Zp9kZX/mTu6Hugo0Ggg/Oqi3knbV3SdgiU
3sg9IHm+7SzS9RgcaXoFwrQ+b9MQERrfWd6I509D+J+i99Ojc9DhwSm/s4eeFkRk6st2TYL8mGHf
+UkUfn2O9MpyDd00g7rQNSRiRquaeKb5GmySGYna4+w36tHyq15872RUn5dJkxzS/2fvTJYjV7Ik
+y+9R4lhMAyL3jjgI+mch2BsIGREEDNgAAzj1/dBVElLZlZLtvS+Nykv5b1gkHQMdvWqHiUJeYmz
mP9Zc+Px339C/6fvU+Lo3CDI9MGxR/3nj6ig+HFaPcM4EXp3v8i2OB1TXxnwEZXu5J5q2IIe5d+G
50EPnYqrYJEG4hAPwHnAQHsT6CA+z5lv3wWG22OrHbFpRE0aeOPx33+v//2qxYC6eTPxy7MP/tdv
VQQ1Wbtyys5VIGDhFTBhCipae73/93/Pv9z1XDEcyPnIMJxSho4K/M+/kszAMIftM6PlpVkfg2wD
/dQFa3J89PL53/9d/yK/b9eJTySIrRtsL5SDf10y4xSQvTPnPM6bDt6nH4+RKKkaKblVSCapJFSY
im/MYfY+jKqm7LehZe7/9k389QL98+WKSoUBEImQD5qE7j//zCVWMYs7AxDuMHXL2SstHqY6mG11
pkdhfTQwsn5JBvCQnoG/MKEUrmUGZdrf4lvypocLfwmGYXnQY2ANu77NoRbiSkNXtopqvZZpD26S
gMET5vT4e5yH8s1fyvW6lnjdKCXu3GevnYuLBVn7ZuwED9y+mqwnSZPys5sqcdJYyW/T2mE/IFRm
vBjetD4uSWwPu5Lh777qhP4sY2wCK9rStTfUQsJkruNv8GdSXeqqhdlXjyo+rb3p9Iec0Qnnnddt
ZwSkP5qjWsv5TIPY/FUPlf06EXho6XL6i5+bY+e7HLUzRaxBbRwqkCivic2djUc3icxuzL6GlId3
Q/3SN6kJ3wrrimMj6U/hJ+GUBclwEKnrHCc8OX2EQb7/7XsM0GQyvA/CKtCCGzPneuPuTyDHNgF/
PUY+49G3ep6doh+8j9WJZTSTcr16258lw8O3sUjb2dN42uOjyUrjJWjs5cp7pnxD6pvu//56Y3fS
e6tOxaOyW1x9DfsWsBVm4toXCyTslXG8GvbtmuYQdv8+rQasp51eeUL5cNp+1k3BFUkyjRqZsqSn
e8gUv7tFkmUKOyHSF2fOnHdG/NKg+VnUD3ZheSzVGP1vpnQrKdcqifrWy746KMuEKrpuSY7BGmw1
qWw7nvPEtl99En8WuGF+txWlXF9lUlkHs2ucz3xLMZFb6iGnxXATHuVkIFRR1jU/iLGd7zMCWmmE
TS37yeKIRxOBxDdzEQ5A7u06rKYG8XnIpyRcUpB60TqbHGDMCgGMYALXElvu9ZpMRNVYmWZUr+t+
XB8raZC2QCztoyHt0VxzfgDsGfm0xmHPBbYXFD5+plMiTuQWuXplgc7cxencnIaUicGVjfHiYvHm
c0yc5ZrglroUPlmC1QB9jj7KUrykZjf3zFMyUWNL4l7CHW66x0Sn2Vn4XX0DpdkJM/gakWv14ko+
d70MrXBPFIDGL4n2SFENxWfr1sWVXVkBslV699XqHYsMJh077vko6DT+8OFFkrytjqJZNJY5MIuC
sGNoMfOFJhDdQzA3tHV20E7YuDrWW5CN96RIlwsBsUOKdxMNJm0urPTwLRiDgk83BRiX+LHKgqIM
Mg6UbY4gra3eATsrnY8Oc+o1qbL7btYb2A929QhrNOSFYx9km726sVvtl15ZNyXkMgFqLiSIMx1p
DhVhsdLVwhqLeKMCep4F6RN7wq9AWZ+4y+AAGBWtJ65Tb2A762wI/0fr9gCwR1uV4TL7vNUGZf2s
bHbiLDJ2o5Wh1GRw2B33ZRzjG0Th5IdW1kqEcAE7TSA+VOR/oqayljsX39NVE598NDNK5o0RJjMN
H7f4hBYfnHyVewRst4dI0v9pBYDsxWzyAUF4022WxM4vZuM0VBYaiXc7yJJvqCkdavjo1lxf5erY
h3kq42GvEehutGm29xyUnDSaXJ4XhSdKUKlL8jpYYnpeGpqRUOkVZG7atpdr4a32HiXVOziF9n/n
Vdad59Kdz2kbIJWS3rCvXSKefDlNT960LHt7HYb99v6BO9UoTGqZaquHXntr6HGnlWcypxwFLMq2
wm7hLEK1Fe/C2u0Jr3sZj6IaWduJeSN4ICxOKmf0Gbj+oopj3gGUoXNkl0p7caes6r4X+o3YaxuZ
U7Zpa6ufh0nZIEpr8jtkJnOrujHgsB7qvJAPW0794GKIftd5Mt3Yw0wHVDxdsJMScgamGPy08xnt
XQKyI5HCc/JcB116sVvO7Ttr8vvTSugLfZmzAyNCaTxChPT21dL9qBtfQg3V48cAUONbO3NBkrc2
rRerkt77PK3BehRUC4TLAM0ibgbOY3goT2pdgzuQ3u4jOB6QEk2jYM+33okJOjgFswnITplD90dZ
vr9XmAUurcaSVzkCtGY3sRRhm4GZtOYIU3vkM8vgsYxbwGJo3jbDf546yBTgro2MRnNTl8GFDzV4
nuWAjJrG+GZqTOC/5lX0j542UA3Q6SMfXhmKI5eAm9dqR+BZHjE3lAfX1+N+8jPntVj65oG0MoCe
2MzP9LBbV36DGfHTEck/No+jlFzYROlYKooQeo/1kNDfcpKtZ98GSdLvOrXShS5bE6jo1BxLyGqH
kjXR56D5kXjQtOHYT5kd+ppy410Rwzb7i/6B+2n2u4Sw2VstZrR/4Tf3Yo059mOZh9jRQyrdLwV9
r6QPxvJYFrX3Ac8bEadpk5vZkH4TxbFTnheynn804/ittqfhERz1TCZbBWMfGkXNO31T30PWCPKO
iV0dgd56DABmcynNRXN3aawXeVU+KFfqe7+f55PdAj4Os8A/VWyuzhMQDQgLMaR8+JnXfKj9o5OM
1VdRt567L1TQvjuJpDbEzYvvQFYZcEaC02eDzvq9ysvuzYOBXvGlt0WdU4aBBMsc9gTlPlnP5TRF
GL1xBvfAWRZGj4bkWwPQROa/AR+ehaLJ93zi2b6orF+TgRkuo6KtIP5mk2JMkuXqBUPz5Zn1eFmB
yUR+wDuwTW3yy3KJI0i9+sGEgvaVdwXP7LbkrcFDoCswtlG90RbyVYsB58IvFzKps4OpOaffKS1G
oc4IdnNj65oxSRvfrZvW11kq6y6b5PBqJPH45XSZ/5EMAX7ruibvH21dz+xy5FKVXgWGsqpPhuss
FxTjgM4Pd3xftJndiaJqI8MfS8o0WuRxompmyCkquSPF5kUAOFA1rDY+ywZvBd+VnrG85eJKhq6M
SpYKNIRYy1KFlLjTNcTDKQXnk7fzyYwnfWGLpIZIO1bD42xZk2efjRUrUmkNZxnMvEZM1CGuyzLg
6dOvxkuGp/ZAOp7PjZfC0SYNcFFrNvwii74yYaRlVBsVv4XOz37GRATLTVES1y1eXUN56eaTK+z4
jbWS/WlYyvi23GG6ZWuUvMh6zUOz4cvOeIdfTTAiO2uQ3c8Yth3HSRGEMCVeORjHdBO5gk7g9sm1
3xJ2C7tl5fFKkSgXVfUmJB2nwjeevHEuQH/Va8i++eCshrvrar2ETiGq3czhJPKwWAI4ooLBZ8YG
x0o5M9TqL9oaUooymJPZV+iGV2VyAslqHQZ3+kPVa3BklnfCtrOCQ0GMAle9e7H6SoZmRvdJJYeD
nwQI/b6FGSbmchb5bN4ssjoOq/m5Kr5w2gz+0VpaQH3QTY+OzmYcNHAHwGkk17wevw0lWA2uFVHG
cbQuGcIu0Zt0vmRswE4B5KGdNW8twqobjqRLxVehse4x4/PW4SB0cYbG2fcg12mp0f2t0HN+W5jz
sXATTvMcuEKGahcn8Xw/uWTN2fe7JwlsIhTV6DOaqIgAKoB9joIPs9kLTNS5Ovi6/6M7o9kro1mP
pps1u6oNfnYsqg/dotwbrdAO1kSc86l/HKAVZ65zaGIc3OR07+qqv1RG+zFV6/1QxBcN/Fp18ZVH
LoJRmekbt1u/ceq80Wj65AGSxW2ANTovPwORTce1QKT0dPBlStGHa5cMUWCY8rUps24vGutrDkwO
VkbCQz61zqULryCwxCEfFKU/3rQDtPWrGgPsrxWq9k4aTATJNAzvq73+msfs7LKrO7RemU3hEizJ
u1A9m56u84uL0ykaPBbW301mH811D2nqxzzO/WnQ6a1sX4U/Di+tD+kk7bNnykHTk0djT0i57fDD
sOjMnadRn0ZmmFtWfMaJvdl2my/iIu3M+wGPoT5mJIb9CDBVd85aF3l0yrdxwgvS+dhMLMsFezWc
C6a73mr43t0hreanzeDyG8vqYlwMVSLo7AqQTuJojdZk32i/osBn17L8eygtYC5hY7VF/gkykzae
hS4BfU4qzRWN0Ul1O1RNJ6fjJy/Ng9knYLALzkMnXO2ecacH7eE6hMjPmi1ANKVrh5GzCKApUMnz
4SfUioDB4gbkb2XFIFksdhxFGKQisFeMRQmX/YDBPi7RmbadxtIM8ceQMCDERsuM0UAdJ+4/wxIf
GYHbeLkajmRKzjxjD4bDFXfkJbJxr4OFsWPweCxNxADC2tymE0p8xz/5ak33ubuYt8IsMNQkXXFJ
6XP4gNOCyJ04nvlkwu+gSQOPHHrXKL6aZnLlVafjNvIGuiFpKlX/3tYjR4fScMURMlN35mzPlzaw
+0FnYkCP5JKsB8/0mK8mV/90S/q4so7jH7xh9SCp6SnMsT7XKskx8jbd2Sp6XqS9HV/sVCIK9Az5
PgaVm7+bmr9/H+kHY7+wmQWqZbOzKcrxKDyn+vH3Pwn8ynoSLmN/41HN5Em5niy7UJ99pZnB5s5C
JfDt6X5aOfYYDJvsetbafQ4Kfpl0SMudwL95+CsUq3JmjUJ6GYYJunFZZYrW64yWLSPgW6xIz1zc
VddHF5vqe5NpfgAAz9hl03l97BFeHqhNMn+AkeVTr7EhY7SZu3OHR/+hmLdKEyNlr18M63VWdIiF
MxzkM9TY+EVJxr52TFUTyiWnIM5QzPbDUNI4Q0HNVNCRhCqCeMnDYDCZTrCeR40zSgoCQCtWXP9i
NW6DJlGfiH8ZLOYcRdFfb4KOcjI64wONJNPGmqBEsjZQr6bJucWcKO6kOdFWnK9syFaJeBWvxeXv
dWdk9XoYaVvh+K/Lt7Ir18eUgAZj0mxs31+q4m/81Py4BmPWIy3L/E7KgS2byf/ls5rvGgBlVL2M
QeiYdMJYtVkfm02K64d6JX4SwwAqJ4ImDX4v1+EK0I7gawfj9gXL3H0mPWuQYR59ytIa9HxP+dGM
JYdOJv5IUTvd2au3f9toflumO3PBkt7FiMEX2i9rhxmhnQzxIzWlk9MCAYCFNirzKTU4XpseOmv0
V3gyDSv+XmmbuxlzriZ75Yvms9F8IiXWdsTrfHzFvmveBiaFKCNtIJ9xSuBjYWeudkbKLUz8gt3k
pONLrMzms8DseQ7a2SCK1I+AZnddGZtPDAf8hLXlIn/FSVJwAoYAdQzqzLplbunedbD9eitRFpeh
4dc09o31RL0cqYbthrX6Iv1dkZH7BPfHXz3DFrmANIrPGskVgrlv9J/r1vIIzOxRt/w57C7FDQ/f
LzIcY5iaGaOHVr8ofAnCgGXesR/xiBAgro8QQLjZZ3al+MADFIsaQEs36n3SuMvVRgK/qmqMP7pJ
LjJc3dW8KRPLvK9tOt5kuUHCNZOPjGoeh0diM4gfrEX9SG5XwaSQ5qSSSAp/HX+Fr5kJp2DgKqGr
6Suh//GTVaTRhOxiuaebTsZRw3R6GABkfQQOv6nETYyXlYHg24sVP3Cgt2uwExT9ehIvIX4ObC++
vawnAyRfRLaXsc930xHzMnNyyIAx/yD4Pv+cR58tVM+BHJQyL5l9yrGCN6PK21uzH+s7XC/DSyYm
/7caaWbNmjm4jDItFwzhvJmcbGoPi/SWZBfUXAFj0MYfOZS4etd3dhdHHn3vY1Qq6Jj/KT//f6PD
/8XoQPLcQYr/3x2V/83o8PJn/uz/0SL7X3/iv0wOgf0f2yYDL0IA/RB5kv3B9KfX//N/sMx2/8PF
/4yWb9KS+1fe/i8Wue3+B1sa/hXJJwfZ/x9NDvI/SFbi33S2TafPcuT/xeRAvmlbd/2DyG6aFvt9
n/0+GVmWPda2LvuHnalgZzm2TSPOE56+99Fw6FsoCfXPVnm3mka7Tw0GZADY1BZN/rXvFYa1MW+f
VWM8t6LrLwOKHjBPb73SXWmcKfl14+NILPZhqFvjc/A8MF/0IbQn2G8eqBSJEvUADWKxHx0nK6xq
Z9Sl6Z1Xs/Otu8BZRUNLJA62HAVwbeyjKkA5XX3ViQ1mRv/aPHPcGjV9n3Fc5A7FfInwxp2aYMW9
EnLXxGW8uirNSxrMrrVjiRDovZcK9PW0dCx10U6ScRjKacYUYjczukFAqfLVvHjNYr05S9IzLawN
xPVQO2ChjgRJFnkeskYKiDBL5uUvMeSbYdxBABrbKIXN/pnXsf87cfPEi1arh3yy71JCZS58Ry8T
zwzxuQL/WDr9EUimdcNyae3DwaXhLCabMYaTxmF3GPFSjnvQsAs2+SY/VUSMPuY60xVLBVufcqQF
GBe+/KDNzuHpw8kXP85zgsmQD2vIr61VN6fcmt7y7eyc6ynfmVWQnIrpP3OcSfqegQlK9gtncM+f
rxR73qTbwbxPqjocyv7B/ntir7fDO5vDX3qOtwLC6WPNsfRbOP6K2T7Dv3ubR6hEyzYIsCj/SrIG
6mpcDM+rP/S7mrXHceBXathQ4aSHz7/3Uu/gM2uwAXwa1+zNLa1vJgp9s25jCdShuxXTGt0M+qPZ
BpixqU+FxpjoZXY0A0EkR8PooxSYqg7oUAq6bVdYxZvidR5x0G/QJ8Y/bla718pd44cpQMrpxQbg
o+lsxzEwKpahODqjY+7mdby3ctuNxnEE6GfGiGETzrR4KLurrydrTxGjOHtNlh1qYIdwuZI0/Mur
ywaLvoxRZl9+2s6XuUO+VK00nhK1OLs6T/6gnjX30tDPbHvn53qbPoWqeCNnKjvVhcvQmwl3h2tT
GruaWVb7kgo/10kP3TbxJjAg4cEZAWS76U8jiwpeIFNyvM3LBYUi9O0wRDfbNA0cCYZrwoQdCPxF
TbMxo7YhXG7juBQjUUJWiDt41C/mNriDn30zmOTXbaSvetY6Uhvv6DRU2hdzfklbia9z0wTsTR0Y
Vi/MTb3Li8nZgj+t60AcEcSR6DS6cYGCPjBl+S0h2dX4brRb09lEG4Ik/OTT19vlCMLhUs3GySrE
8LSY4+Q9l06hHtiRM3q3cZfdKUCoB7vJfEqHsFSHZjnkL71bsU8R5pocM4rtL/WQdFW42LTPRVxY
xbpDZflFAMYORTyOD6AjzHAcuSySYBN1/HlefreKh+o+8ZB/sGnWJyJ5y8SBg0trDqHgUwfS8t1u
JnPiTWaLYMuLN1YHF55R+r3kfcC9NgVbpaZo1XSHNaT/6CVXi8U8T9UisX4BnSKojlPmg5xrDeso
rIafrJjO3pK7Ry9teErME8Bj6uL2EmoWmsKa7IRqEUmDlZZTSvOY3tYfM+GLNy9T812ZG5/cUu+U
ILIOhBG1r4j6aKN17rAVFVFXWvlNbWS/Y9D2UWap7K3qcmySGPmzq9Utm1CC4Thazcp8aKv4tf27
TIWsFNwqp2wuZqAPtmePtyPbsydissZz4fTeJ7pzFiVF0LJlCtACBrrDmt00W9Y+bur5sJSLuLrx
QnI61n0E1EDflT1gSr4OpnxDLMduu2txkbqP1Trah5hKmr3RlunRK8eHMsXRnC39aaLxgFmDMgTe
JauPUuzWj5g5P+qhkSf4hsGvzkJZnp2UGF2BV9/29Q93yStM9xy+SWeendL0owIQLNZyU+nvuHEc
9i/auKGfPD2gFphRLejqUvg/WH34ySGmr2bX+wsaol/cr4YYrwt5eMqWBi/K6tnazX3OreVZ7D8o
ND6mgQPOcrL8MMjZoiiT0nEj6XgG6yuoDi9cCVHuMDdwJWrydxqUzc6dOrlLzOkJfI/FbN8ULMQq
Jjewuqd2no/om8GZ9fJWOTYLsglB9WuBgrkXGMLJQJHzYgPRRnnVsAEkMNu/BFB0I9IO1AoACYl6
3Z4DI0jgy6vvmRRylXnNfg0mtrtbWwc0xpX4gdPsIZGlh2Go5otRtL/HgjW4jtF355JcwSTbEH5Q
fW9xMrkl7dDsa7GQzsy0ODOyuSdDUkbRKrIYI8lsyCzUTSGpEPAqckCW1Cvdy9b9ua5igT/gmfu0
0D+tpihuOC7HO3OpEXxt/Mr0L5i3XAP9kb4C6paK4htzTnCY1fozUXxVWtV4luV03F3jxowtYiA8
+tkxf1XKnELyot1DXFgxEH+zv5scf+TlzoHaFQl+Z/mNHP4Hqa88gGcmQzI771VHZL0q+vatZJzH
3+N0VCjO+rsbHCukZKiIKG6kOLCf0gdaivLHwGoUO05rvR2ZiQ6TV/wcqlhEPEwbntrZ+O4vDS8M
bT9nmVuHY0IYOZ99nutuVn4RyLAIjQCGgDDgHvLRW0J06frQ0+R4a5nWhLqyOlS0LF/UqSws/1yP
EYXvYWJTyRKi9d8wCa70IfdQXWuGHeRMb6ByEOWIb3/URf7BbV/oq55q/6X1tsJ7WyzPRG3OLr2D
oVEGyeOAS+VB6jj/8Bh0pUsTXFMmdyjS/clGBbXDeduw47bmF81S3HkNZDGhUONUX7S/d9bYtZCF
QXxD/pqgDxGUJWAyEuVJGus3ygObgoXPmYHGbO5Hc9UnQS35yZul/3MCD/aBWvErh8J8vwrbyPfj
mI4n2A/2vUSI35trzurQQege6W5awsAaA9ZPUnJFiOqphcr2NC1wcUKemugEGFGsUDp9+c30w6qA
GzXhM/WEaHYLkY6jUqbkloH32Zy6PlihyGIFjVh5PiuweaGnxa3vi/xHDzjlC6ThpZzSeI3yJgWY
l9i/S7eXz7WbWb/MhDVuuFJfg/6QDfNZTQ2drFkBQDKa6Qf/JUq/RBcY+ud16ohV8fC8bjg6Rm33
YXXrG4oRtReNvA7YCRhrzuXsjt7vOGEvkWKkuA+0zN6l6pyrOWQy6kCB7+kOVqFq1EoEpPWAkWq7
eeps1hwhrQf93VxYaMYibiQqrRqSaO0YciM00uW+BglyTMwuP8TepA/k7ay94vtiwnaNY46Bvzpu
wus7T7PinVfc8KMEmfNc5Do+iRybmJATJ964dS8IZEZOyL5n17O4U/mWoEctN6NBVXCwpt0lMCxu
iJS+zz1whOBitR2zfzXTdDdD9o/cMRF7VoPdo15n/S78dfgt1TSCQWwCFKFc38O/6l4bWxLy9/om
15FNlTbdnjR8cbpa3wK4RA1dhbKfXhIc6gHYWWcIojVQtgsoSS3jnhWdLm4C36mqvY9Z7HWK/dX9
kRRGtkajP/Nm9Qcn4EZk10+GwyX+5bBnv3PtIv0Yvck1OKwMz+VaU8zWp7VxLes5+4grWR/ogQXO
SlE9Ft6hFhHBpcTfOU5hoN9XU/UuqBd5HPlPT3PF47Wrgmfib0zn0Mm/WD3Rn5B6+cHFu3LT1RxJ
oRO1UJersXox0wkJVHjWcfKr4hbuALN+pdOoYdUZKmMt+53slDxMZj09Un9CX6hcY5rraDvcj7k5
3Fb1OuwcgCinwZuTB0vZ8fLke3nX3M9JOssoIMbYumz2CGZyWKhUGixbfmKwLNX/5riZ+ZSIYhyY
nOdGU/rb8xhbGt/r+lMepFVA1RqRqZtydoyQmkRzX66q7iK7T3mOwksiS9679kmTlX+3CItQcgQI
0zt1BffiF57+OBJGHie32ThmmA8W0eV7cmJUTVvDCDAJ9xRPHzLmtyO6JCDbwHyaW80sQBjqCEUw
jUaN5o6ir84d12Q0aDu7VQTkw9gavO8KP84vUWO4J2lENu04V+qlL4I4+8DuTo0jS1jcEuiKPk0B
kky37/9pfEUd6ICbZmfq1AjbrPPe1pxG+8zl6bxHLS4OvdWvn4KD9c20KEkfdongqMSx4cteVsz6
j0pl6kc6O9XTNJnysip2GhZ1pazHTdwoZlrZ+6Qgk90I8pai3WJIBcnHDsL2nUOwOQJM5rz2nCL3
ekYhJsmT7xPedRzO22U/W53eo9OeDVWPUcPg/qSTLDh0hbA+pTM7p6ro1C4ueDKVjfIxXTXpMUts
IgONpOU2q1w+XlYdX2VgjMfScu7tOWWPUXf3NP+Zu04LOkUtazm1Jk2txTDA7meknXcmYtie66Y9
qGCW+3ZhJVJzUQqWnBm8RTDspPZ4jcezUfzsOdPThuFVJ4OykQhc/YQO5tY+NWWadbgw2AzSicGi
yqloMPOMew2i40lN6QkIVHmdC1qQwdzYVJRBbKdKPU3/KLpUrnGcsXFVbXKKG4KMRc+Df1B5CHUD
3F1XVvuu0CMvnWlBQBbB3TgnRI/qzD3BZZB7qxQ8MPumuWTCfPB9Ak19389NONCC23vg6GusR9ic
zda/K2hTDtnOFnuzjJ1dXgb2RwJpfEe6ksLAKkurD6whHy38G0JubOOpWxQ7XCu/qcbtAecLGk8r
MncmgycOOonvaK4TfD+FjfoAYymCi/vJ+jzdj3xaO6uef1CneENTe7SsLQHD8kefj9v1NohmP0BT
anazbe9BGFq7Mgti9PNefhY9zUZVIkDQ2gsbH6Oe83LfkQIcEmdubxvsF1wtvXc0ReGFZOuz2xI9
+AH9QYhocObB34+KiH6vOW/nYrSidpN/Zr9X6MptuSeLsZ6S3Bd/JvTkQ67z8VQ5eogmo7Uec+2h
CKjul05nfaGrOGcvXICmb4YoTRd19pXb8gI2WJN41fi4FjTTUC73xbzGUWypM6Jda16d6wHQf5iM
/fJOpwp67jhdbbuK3zhKvWRG24bAmr2b1LWnkPodDo4NfsFpbYkZDkYX1ePwMzDb62Qu9i7NrTdg
nUVIyNo5ALTww0na/jvclWpnw26IApaIrIFj+bI2FH3KtbBu6iWFk1B/aOX1J3Z2z51rfsPA4Py3
cDqqE0VUtLE+7NQsz/ZYO797SduoSDqbLGL1NpOK/1aKbM4hqX0XCINiZ2/Mii3X6lZPNBuJZNck
uQkPy6cdFEvZuJvHsUOgWKan1qSue1f6MWI5AsQEt91ZMg7/lcmMM8sjvrjgCTOoRFq3ZePy49HQ
u/O7VGMN4h5wRdFdrJqj5ApHhVEnxvzEj3MtcqnuR9fhYE2R+RaJLTJz51prWe9HnwTFfhApxQwE
S878A/+qwIhkJdYTyEkeHn6WXoilF5dF8nIlZfwrLoDLHwujSPazOzg7z8urSJbzhfbTglvdfOt4
JRH702o3WJsWqGpsjsFA4bPpjts9wSkvM+XRwmuG+cHikUDr0zid8mY4AWD7mfjrZeaCD0v2ZOci
Ma4xUDNwlrLdY1K9YKDXh8kuvL1XuOVFSeS/NmBhTUFtG3IyBeDptLddMj4Gef9bVBlXfLzIPT7c
x9ZRdYQw451BHVuQAHV6ZHZBQFwr436ynPcMW+4NTa8qmjqXOFbJdjAFdL7Pmso84XIxok4O/bnW
iUC50M1OFPK3gkz8OBgCGS6eKFVolp9FYqKc6cU+eAUupFzbX7EczefJx7Pnzgv2IBhj0x/Ze+Mz
zz5r57qSILBoh0vXIkYJE99GTOtF2fkGOkuWWftOQG0O3Prq6LIP49V2hsiitGnYe4lZbTWEuGoJ
PYdmwC6uyBZWlmbTfEgoDNWWkVx/FRaVF6GJy+mzcavuHkufccp54XX4kL355NOqdOsVjEhegL84
Iq986ejp3tvVsnxxzuLWSlT1meWmf99MdnyF/z78MjL3O+nMRe2C1OgvLTL040qLTygzj0p7xabj
lX6I4cGyUme962a/oczVq5ojKmhFZ7W2FVbGwD2YBPG8yC2yOVI03XVhBor6kClYOg7dUHdm1skx
lLwMTlk8viyJfOWEIJ/bOGmgASz6xH2w7N2up3kk8N8m3+UJn9bWc4KxPexT+943+/izmiH451Xs
hzSJWllUMqQbN5PFoea2rJFWWz2mN5wh9HxI3K4Juzxzh4tT8/zZuZoep2PCInYTibAq4ZxuNwik
a9JLucItoENLydBzm+6tU05707a+P2JO8QKyugKNbyFvEi48Fz5IqAT23ZRJ8TLyBdzIb4f1fSg0
PCLlUQpiI1DjhqqX/moParj1uHraUKhJH2FGZberwqId8cIKdrobEk5MCy3X+ABJt3R6OwnxlPmo
Ctf76XQpbs1iyDVlXFsFt4F1D1HE8Un200FAZ4s9P0vg84hPGEhd8iHwNJVlBG+UyCW/oeHm0Afo
38MMiYXzaSmwA4U2N9r/Yu/MlhxHrmz7K/cHkAaHY3xsguAUDDLImPMFlhmZiXlwzMDX38VQ5b1V
1dZS6116kKnKFBMJAn722XvtYCE1RCdxe2PFGTyiOYIW1LbL+tfI8TpgRXDBTEycubX1Q53ZHbu7
ftxGSagutJcar2nKCXxN1K1gXrfEQ6tAIEE9GtxrS5svJ94mqh7yRRteNTMBsB8rdJli8dx7XDLd
a1Zr+kkHiLQ12Ad6DK+tvLSWC9FLA1YDhin07iBwGt/nPMkOXesOj4bxabE3ej6lVcltFZuRiwXI
pQhunVgtperOCN1v3Y+ogivZeFF6QuHveJ54jczvUmHM1qazR4t3ukiDsGsiskZZ+0CDFKlye66N
QCJDPemLEx1Sk1tlmcfzr7wuxHsoWg5qiw3LHaWjOcWeh3U0ShP12mPY3owaT92IAhUe9jBqGXaS
gJbQdFtro6uvkEbvmnBy9sOo49No7exYi5JwT+YI/Ui10vgMtKEjlz4lxRr4henbjRlyO+m0S52p
+kTFAJbDWEQBLvN6O7a66UvKNKKV1ozdvZsX8g31VuMhNtZPOue7Y1OpcdN3nP6RMx1UGi2+EqIc
fBcqPaJ9ha+tbot7DJkf2iBEwM0p3NmxBXFzXgR903w0MMXFQaLoF4+F+1BO2ITH2RoOtuYsI1y2
fG3CfeCi8Rwfvbk5YI/s70nJZ0fagL9jDxDBQNYClvD8je4lDF4mSNHQTZEVRViglTXzi5bIcOM0
Ig7wVMtA40LHDFq3/tDMxj5rKzSbKitnA6FtWcdyEmtbYC2hyo2zrL4070lusvinxmtHEb0NnkK0
/QNtZejAwstx5lEakV8nK07Wc8zDJrVoIEPPGrKj5qj1aLG+QWMVnDSqeCMyELhetZysbOHf6+Gl
ldN8HuE5r4whe/Fa401G3KwtrQwSUy5rlJJvXtnYKw9G5nocY+ILlBsR3tCqjSEyczfioTej9LpA
6cS8YVm+1+sLtI/lTFOgpEBMvYJrTR/sqKcczNhxsOq2AwCQrxoWK9+Q2pvUoYfoCyfkm4lgW8Mk
AL/Xfyu8VF3GXl0I3rOb1iuXR7u4DYJxrp0pJ6WAQzeoKCh142gO2g+Tzfh9ZZRwyLj/r2iMwp9p
euYbsJB+FRXTcajrad/k6vVzF/uftfW/WFvDs7uFtv7ntfXdz7LrP7L5z5vrP77odzz/hmkiG22R
MbVsgyX4H3tr1/sCp4VGX+L3zq3dlpTt772190WwQSYuqkvbNoTOMvmPcP7nStvlaUOYXuBv5Kv+
jQ5t8ffYHelF2AGEt6WEiGf8PUApbRnDjQ6jA27oLqYCRjgXalaWjYRRv02Ug3FC/55qI0qdMs1x
lVYuu8YKN2DD9LGVSqit3rE5+BfJcuiof12ow1Tkj7PAtBlk54X+99Ta1GJVQZWz985g1dXZ8zL9
jAbV8ztoIcslqD2PnCg1M0hoE+siHtBajUe8mLw+/OGWpbi0YFFVE1AuWTivS01j1RyrEch03PLI
juPOpq17qHF5DbbmrnMiCvqZria31dam3WnubszQMelXLBGQ6D6je4ybAIfO53geIqJAGhEhzN+5
urpEtZm8iMCwhs9K7+CS0w7wMmP0bsDbuX3c9IHoa+uBQ1v37FU1Scuk5wgSJmUbrfBLqu/FXOhX
M4QRuhqwbaZ+wtobhFPGPLwZQh78B5RLVBQKC1kzpL00L+UtPUJyaFM24csURtoWDldzUBx/tn0v
249Ej5uzV1jTGg7XnYiqQ13Z7ZNTUqsqvGnecqro7kIsUYdJG7R14iyqWeGghsliyvlYRvFGS1Kk
CNoHqyupkXd4O1BcEsb/9ZLl8Rv1lyRJ9d4a7zXCcZelz7wJN9DcBqRBpiOYmke9j+C0zIzv0+Ix
UrWjLaKNm2nm96Yt8DvVMTt3tMjFB3Kd2Ffm3vo64OPyOUkWD9awODG8sUZk97IEQ/OcRpwoJqEl
52VRgclMuVG0mDzNuk6ShQ6V/WTX1jbPi3JTO1SQ+qKxe7+Vuh0sJUGsSYaE4Si0W8lFZ0bX8fib
Szf6xLTtC6+6uuOE25AlzPVDJKR38BjoDjHRu2gdlnr+VneifaocuoPUKBzLz3qtfsT0vZxkaUxH
OYBYjJzY3phhp9g28tc3xtD5+Tw0gZGw3MWLOOC8UONEGjCr428Zlz303GaiijmjqxBy/xVXxnjy
DHO4s8a2D3Iz8bamivOg07CSG2Mi+YM6eY1xZmG6YjkWNUnMJd0UTrgZKRUBxKpMSs34JkzQuQa5
htHG8kbxzYgAphbpPP802JneA6c21yx6m51JIdTo02lkv7cGrjwf24nYG59QGMYTADHLJyxm+ATH
YLhABDU+gTLWJ1wGtsi8zj+RMyS1tCdrArG0MrUbkwYWBrxSq7KCiddxP3ziawqRx8coQ+WHe82r
Z/bh4ptDGqRAtjf5bFhsFN3Q/ChGc6SY+MbJWSggPHq55/HyASS7t25EHXlj69yU04GZ6YbcifIb
fmf4RPEYNyqPU+qJtXWyyt5nXfPsxePy3RmWKQjH1tx7N7YPoiWYn/pG/OFOOL4Pnxig+hMJVHzi
gbJPVFA03rBBNNs7X0GceP3a+gQLVZ+QIervzP30iR4q4MdiH/lEEs2feCIwS8O++oQWoXwAMEpv
LCPrE2s04Ig7t7k5XuyGvdxq+UQgzYAvzqQ/OEyysQBq9IlLYh7jeFI3UJRsbgd3RezlyaoP8+Il
7Ep1TXrZVcGUG/I+VKM6ardm07UjlX5OqDB6ciqDjAfrEnMNfUsdba5RL2DkjA+QvZr70YjjB/hm
2TPH6vIJyhjLqrkvOFazqOD2zM3XarPsI406rVwlJp3MYFUb+6EFyK+91ZL8lD8p5V0NSVgpcIAB
8KbUwJ4B2hXez2aR6jAXYnyPXKYbjODDVXSD2k0Vs6sG0mAVgWnb6UY6YOlXsXkXe0OK73toHi1Z
0SQpNUt/4AOl7bOZAo2VM0/ICm3TRg8gfGvcN+iRNOA5cfu1mnVWgyYUbmvbzCh8oU2uMlaeEitL
TMM9zvMB0wM223g1sx1mizp38Zk4KnFOa2j5eXnUDb+4wXsMQPGI995uv9qUkjObefpyBJ4lqSWE
otFkxhQoNsIBN4dpT/g7fLvJxPwXVx03ej7lmZRshPSKpW6/IJ3jPDFKn5iecwRRzTramY34lhEW
6uBRHxLuh071GORt+/N922kuA7UOcn7VS/7IQTgBJvmPVOrjenQJ6WVqki8J6tGe0L/zgFKK114W
H4ZqSQGypJTnSauPaci9f7HyYzS74cfUVnvP6RGSLO3m6SlIIullHdSEnE4zlcxbs9Iw3i/LZJzR
Y3lT63bOTx0qZaBpEdQxbJSYmkZnlYCU/4qhRF0aQ053psW+3W9RD97Jyw0fg8zbu4xiBDZ21bS9
HUy+51pWfXCZWtI3Zyfh3pE6gxvARYuPbcXec0VHYnMnXTWx1ZExDaYC0KwZQEOezfVYNBCP5wZe
GZNTr7/YadeVgbJV9t2k5z4LZq+UEw5dyvfWacsARVqkKxAeyFxQ70sJK6a5ZKAjb9AZV9o4e+EM
x9sVf9PMdDhrupldZ91+zGgV3KZpQeUXW0UiliSL5H2b4KpfwU02ziGu5z1nrOrrXIXdpuu1Yl11
Ou9XqKdzxaclLb9KSxV8z2T4YQiA9LodUo3qUBp176pWHFvuZ3yM2nmhqHowhhUHL/b0uduFXCCO
kX0TnvPeasgc1gyWyR9prj6kbqjdlHZXM1dynsIYVxreZYgPig0LDUQn1obzxQTT+zgRWpIsc4TE
AAF9cNO37TW6vXuciqz7mDj6GkiBYRwTyKNswiZEf58RHoyyVaBkodcMa/qQnY8xndR311M1DupF
8w6OiRmAE6ZlNEGRVvSasdmGYzc2y95N7ZugWfX2scMUz0WU5D2WEY3AIczCdDgqsRA/G7mRpH5T
mrZFqjhtXo2U5MhlkGZBFpWn/oVPLRMuYoAZ0rKa24eB9kswa5SrqV1GQfMEqSSMQ56tJgewKpfu
44RBaF0pR2u5vmb7zm2QXVaxJ6ldrew8vW/gDE0E/Z3ilDIbI8R66opm63xVjMTbyo4Az2dJpn3g
gtEObuWocqvaZip8LSoIRMWCjqGVgkhATKYWD/T1xsXBrRPvHNHI+osGWTPxc534Ue2muX5LN2rY
63pbX089sT/yRe5sIFD/Z64ru6Sb/9Vcx2D1z8a6/8q/ff9W/BW69vklv4c6sLwsvwWfCbAUNpyt
/z/WuV/w8xvyVjln/4O9+//GOuuLroN3AgRCpQmhXnA2v8c6/YthoFTgOkGK/neZa3+f6vguBOb4
LXRDGmBV/gb8SEVtmK00tR2ZBEQyHAbAHDyzffrTa/KvOWPgTSD/0HbHvhlwi/H3CW0RLYa4ZdB2
7WIKWlyRhWSvu+diHCDS//Of9TeG2u1nUaskbyg5BmlgEX+1V/Ne4BocZLgjdO+dCeEM97Yl5AGT
8/RQ22wQ/8UPlP8Ne3wrWGIotmhOcAmf6FCZ/+zoRmS0lHCacAfCjvtrqKruWCEBVyuQ9diZXXDq
LzqZbGPDaDPQJ032Zd7a1Ygll26R3reGgZEZjxGiD1TJncfAeHsYNrhkpqQ5Kmrct2jr3nZcmmRb
2DNQkXAqD3MjikueUV2Za033LLCAHryhoQg9LJJTOHfJCVGKoggZQRyalV7sk6idA9W1xcXQzIW6
ZypQY4o/Xpw6utf7OQlGJ8eQXOfkmQhc3Zv0hbh+nMr+YrR98YsgYXVe5Jg+GyAkEKjDfGMRWyYe
Sn6cTMu406uwWquFHll3wBzUAB8JRAzVNe9ke+eIrjo1tTvyDM3kN0YkbQdmSOGl0cadmmmRWBGT
DTFxa0b10bpFcbSXW198tRDy1dWILtq4Jj47g2dtpnkj5Iy4cehIRJWPxvbdswxrbsHE1Jz86FTB
vBVynfs6UzKtIrIov/eNU7+nRPJeUy8zrl6kgzAe9db7kbKB5fjtNU65ulnJOKGmybRpKAbCNkrD
xPcszl2LcLOZn/V8wHhqm1F1dPqxx/hYjiBtltzPwqRZG0bOtZciQq/MJLXOiSSbNCWE6qd0vnKO
tINWcGIo0DI31aR3mCZt7QZisIsfTVHEWyjIH/PNxR5JkDhg5iAZ8IyLi6DlxYnLML9XebG8kkTQ
LrJMliNpeqqHWqxA8PoHXVtn9LTrsG20R5ONPFYpnU6/sWwDOdNtoKdR/yNqadjMxO2Eu0S4NQKt
SxhieU2pprM/VJf7oxipOL4FnSYn/6FDL2VXacIERtjOsujZa9EsFZmdrcZWY4UNffLbib1TZZg6
cOgESGnd3aVaY8rV1EUz9Ag3/Wa52PsXzflK87DE1G/ju8D2cA3H3DjacftAnGjEUOw6Jpc2nx4y
3MO9ZDkWpGL4ORWOtrEarbvPjHL53k0kxHhnre/1lGXnxCuNdbZ03RX6Fwiezr0yWyRBby1vpLfl
yVhiI2BkbU8o3kswehCICbL3HGG9AT8Qqgk+IwdTObVNmQvFAgWJ+e4DlxrTdzj0dBQxErD8X0H/
AIu64B5YZ1GRWQEeG2L9c65IsrpjPk97Muao5H4cKV0n+q9F1Oq2o0mrxGT07cgOgsPWGgpYmz6Z
TepGrJ+g2LrD+OQwVgQexL2IM1vcsOkNs4T9OdSXW0aqLLfYBSjHmNgTuhtnzgxrD5uh1deQgGYX
AyT9gIxSYN82UTYu0XXILP6fsk6G6GQrnJqrqmjK8SGytciVK+wDbXznhdoAma0NR+vdqOMbQ1Ev
Qw0HSgNg+yXtR83aqIl75A+HWZycNXZ57ZDNddQ3jxSywVvaCq/N3oEvZY/eUFDart/KTqrCsXaD
TvjQIdeBZiAN/JhjD4fImgaCW+MyUOFiUV28tTopD6MRktuaJmtnFBr6AKwONkIsnsSTEbPcJ9N9
+9dOaIePMMzGD9vASsMqkApjk7lpD0qAnwvpg9KVPjf3dauXh4RCqqDDrA22QpFuwVtLCx0aJpts
Z3DIB9st9dFNUjK/eh3ndR17jjbHnNnC0Ps6NfwvxTT7iLEjxC4HVZR92zAWl0ma9U8T6fjIL5JE
m8wwq7sarWBZ9zYEx6CZx2rv6rl3zq3E/pYXit9P5oPYhK1TXFjzsKbKqCwhr0+tI1EerSt+GW6T
v0jMzg95ltrL2l2K6jEq4gRWFscIAhYVgHg+t/n6P6fA/80pkEzaDdn2P6v7jxUB+P/jf4N+n/wV
wfvHl/5xHHTcL+xNdefGrUO0/rPIL7/Ae7VuibDf8v9vjd/6Yuio/rSPShAclsMh7fdh0ADbe6P2
WuANLdi55r+j8aPg/U1JhzmpW4CA+Z62FP+tv7FPDGjzaVLtJq77kVxuhuUHz7nHQ4i+HLs0WGOX
OJIuXkKCdoUzIDmNhHLXQ04eed3IXjylYSJfP5tbKj5/j0Nrh19BmHL44sxQwwtYrF3d4C8iNCOo
heT2snayspr8ccrsAqbnhGQcc5qURxLp8SkTFQUkGDDloV9UrgJu4DdiwTyPAhnVhtK73Fq+2oIk
xYqydXOTaa15jrlxPmRxiIxZTfiXdaXJQxPON7u5beE7o0acpRnWXRSfarbvDa0Ja78zQrkH+8b9
hnJD9MdEL1HE1PCuF/xSa8Ic3U9+imBcNUvM2GFfthI6/e2z69j5HEC2lXuQ9Xbjs14negDVk9Yq
4rgOYWu9+JXwhu+s0ILxW1pEwsSShD8W26KhMRNj+1rzOOT78pu9mjV59HLUsytrjemB6FF8Hvuw
fKqpZDh3bTPMd5OaIpgxPYWJaMQOz/6cJF7o60JxF13i2r1g8ePQZ9e8kLAQMLHqMgknptjJuSwQ
wb6KyHUfwhzYIaJ7QwNg6Dn0ICGSVxsHuAI+LWc/1UV9zoTyHqwWx/ox5TS+I3RXU/KovGNuJ2q7
xPF4jHvP2EzxUECAscrqEYSVe6EmMDmlkPp9b3atXSEiDH1hI55CoHt72pzkQcsTNNDeqc5YKgft
cTELTCROKg5oArjP8qw3sQNQcbPjeNHxNwu54cyjvo9Lod4b9qOvtT6b0vcWZVGmHVntD3q03aDh
qURbKKGMy1QDCJln03s0aAfjJr3gSUZm1vA3D/KrESJVYJvULIPgoDZ+c5fM9bNWENyppRNtSGBF
B2hZZbILHdUteJNh1myTsNeOBk/L0R8x3AVSn9wyZjb30m4fW5kFI2us+6tDsUt2ZMntPdSuJuSK
VYP9XIrZvI9bTYdIJ3NT01dumlaL5dvUvsttNM26F3IOTcd6XhHmyZrdbCWV+67YsdHC4Y3Kj2tb
hrw/t3IN+od7dTOQuu4GS9BCW0NYcUo6dHbd6/tcqTl5xYTsdQeL/zQkYwz9zWEp9IivBdNUFgKr
Koa7ZOja11gVp9CT0THvi8T7SC0tZfNuyKIytQPCBXA/B5/ns8U6ZoNVCMPn0i1BCFJxo9v8Y0fB
2F4t0fiSdNh8NC+u7ikWUUFbd9e0F5g88trggJjCyEQ0i8cXm2pve8fHW3sqIxluUdOWWwcGOrlP
whcQUmooLEpTtNFoRMcUU/I77GY9IRAy9Ea/nvH03mnkDfZVrxOV8MprtQCLSttwn6KU+55bTYcx
SXFuTUkemF1MFgpJcdRM7YfFpkjlIfjKcNlOrki3c2KI1Vx3zqmdp0cIcNHaiUYMg6n1IiAYsmXr
+9VCofMZVwi6D47ToVl421ovBsehIuDBIeb62iYHVbZ+y2R2h0ra/kQHO7GMCd9Vk427aVQ5MYjB
PadD1WJdxVxt5u3wIPpQbhR8wNVIW93WtBcWDu68zU3IUTEFnxtAtzz/Nb5KgBj0k6ZBFsfu8A7e
F4pg7pyXuiG4kgGqMliSZbJqOLTD+UttTb9vGpgNdpu7K1Z239nNqG2ZCDdIwjncVNi7GTsJo1bC
ULsFrIOfD4N2gDEH/4dN1ap3oq+37oV1JOLEz5y5XBvwqZj7quaVvSWjIT28zykFjFwYo7aNmulX
39j5FuvKHHTNKJ4GYYRfZWYhDaBBmgBrQOpxKjN0QN7AZ3eyAONQKqDweH+Yk+uoYm7uM/OAgEmn
sEbRY4/VfgtfpcLESYF3Z5kUwA324pxmCr6BXNCmQam2Srqr16rwxVMWH1mrCAOevfEJM5P6DueS
2W+ZkuytdvJiI/qhYQdruBtKob1ttQz1O6ZD/ZXUFNCWAQd1NZbLqaTC7W7GD7crZOFeSByW9zSf
aufWjV6cSN3gU57qN2Cn7FNjhGJi9O8ywbE3jY5eVrgePrNbLqxLevBLBrGnlbIJVJgjESCru0VP
DSFPklXsainiqWGjjXbg0FGydWong4kfEWDhCI63rNdeulpvX7niSrVO+rG+02VzhTBXXaYFRohM
s3LtdrzSfc5lYI4bfTJafxKxuTMMduZDa2r7JnTSn7I1i5+gX4u1Hcti8TEMjxbPQXs+lA5PbD+d
FR5/KxHP8LiGawyO+wcWliggG+YeVWh81bz+FyJr9GYb9u0cXeo+RN3nkg7GG1UxwwmDN3cQ3OeW
WYXPUWNuJ5l+ZfHy4RrK2i6V2VFgRnZbJvPbPMweuLDKgHfVfAM7SUxO4lmNJ7qRhFH/jEKC6lmq
VaB5ZLobDArufWOZzWCxQ/GQt+z2mcGySynsUxnRyVIsLOCBBbFPN6Ih6fwxbsaaOb1YTtHcUTxX
tD/6NH6asYJBEfbJukh8jnLId45IofPhxlErNJvuwGb4dphRrt+Z1G5MPOXIA4bJNyPLnkCbUnA7
Kv1rbDgJRZqu87MRzbUfxK+wUNiLE+V7mvNOWl9fM8Em5Bd05+DN4XKs9Zv3V6r3KoK9t3j9YSwz
gvJxXQdDqbK1i9RE/e5c4Jiu99aMfT21xXMyztkx55onEm0z3RDU2hopno5aT7fNkNeHqpsezSVu
N2KJy1U+WH4fp8uPjvOn30ncFOQTaAloqQhdhYVkczuXQ2DZFQGfsi02U1/h8tPcjzAy3liQh+86
i5kzel3ug/W9KNFxXVkfhYG9Oln6NqiZXe7IWFR3vTJ+OsXocy74QcZOxeueX8kXZTvu3JrxqmXX
jGONjeYA82PLicW5Cm2OsEKN6Qa6wnTGhh2CXK2wzFbrKm+2SayfcBiQ63ZqLlHhRrjEJmPdiFSc
ZJ0+T3gsr+GE6l7jAAX+Spj/Cq618tn1rJzB5q9DzjN5pLMSbW1g4ctLlybb22FTifLMkjYixO7d
0ZHzy0qinTLA7NFvf2ZLDAQH/yRwHb9psQfXxdcm90qEgumJHf1DLboz4+M9p7XE5xvPfO5xBzPB
gm0deqzbKR9zy70tTKBoWSH6i2kdKcVyj3ahSj8mMQg0z8JoAdv2wWjK7B8lyP+xdf0L+d9gRvun
+v/DT2yccz58K5O/LAH++MLfY5/5xaaKRTg3GfwGHkEh/m3u0r9YNAuQnuN259Hox0z2x+BnGl/4
V7jsEecFvivrT+Yu74vDwGezO8BLgoDwbw1+APD/NvihnZmSTYRusAzAmHLbE/yJSYK7tIU4pM87
yynJN2PeoSTNykf0sXBiA+cZqcBcA0q22IydrbwVVnWISDfWGY4UOsn9OMdP7au2y611jEjPVgpa
Aj1aH9gYQxB89nxXEJRZYxmeBE8tnG6rQmvh9XL0XS8gKeAsyRb+m4PXHLJrHJKfbNJ42WrCqF6a
dm4O8LPiE/0beuDgo38ODU0mHI0cpBQPMziwskI9RlkzlTudHb27JtztAM2SJIWZI7lrVLaECKfX
HnTafgrBOJc7fEzJT02I6GNctOR+4mverBlmL+w9zzzS6MqNRzitzp1Bkk3jFBoZQcVU9+C5UX43
cMY/Eybq7oex1bYiTBcMmSBKV1U3TAFNdRnOoAhvLt6HyJ8mZC2tASyXF4U34WdCnR1ySz67DS8z
ZdC4CHoj1g8lZtGgZM3B/VJFAdtEDxnZFIymXvHQwWPH8rwUF33Jq4eUgsNzHLomp06MaAfLMWo/
xbRHBRf8DwpOOSQ2bnGPoYls6OzYBCAJCoKmLC39lR7A7thX5ltrRd2jaFtYpzQmevna0NKoBmfg
Ztuy6eXLlGcGwEHpbgtwb5M/AGsCRZPhvZV65hc3qpVlDe0V472bBhzkrYPURv1XC1AuMAtxdYaH
wsvLNdKnwjWrP5iEtSrKcA15gpjRv5NhiJ6bQk5nlFCstAUmgdbtfIt4AFVXXbGV5ZQfvLwJjx5t
ChdL78x7NOHXZDQJsVZ6Bteynzclj59HYAQqQFUvdqNegFQVnZ9laXoNe3wtIKOddTiZ4x57zTZL
qUErTIbNmPjXOlwq2CHeUIXkMUMLRGYB53UcP/CwaxtoByEZ3C4XVy7yCMl9UnuaaDHOkwMIBEjB
NbEzc82Yf6m42kg5kL3VuZ0XLllbLW7flgIRl9S2tolZE66s2eW3bGPLj/qI8H4vkkNOrPnNdJxo
X+exulp5Xd/PWCEOjPrErbV45qTDEzknV3CSg+K64bIdVxNrom2NB2LVlxijU90MM7+2eyq/hDVd
iSdYgGYSs4q2NoN2JJ5JlkzJhgzoSHzSEouJjJhido7dKzJPbtdwyFlAYNdnnH20WlsHhmOpLBYv
wuRaCHQrTe5ssEGXzsV78TqZC/GHXqS53JRexWEdkWDm5w/JyWNR/cruHI0iTwXp5SbEyxGYyD3W
G2GMMt2PlUEYOce0w1+Tsu8vt02lNcPjkCTm+Nj9ozcw+iwRzCRd7+8ZHq2lRBCCGkwPjkUbPOQa
jyxyC1thzWUWRe80zZMITCGl8f5oVcHlOWL0CSZ88WgDwBX589EKkNpz9vhuoArZZdGOWL75fltw
dR9O5onMfuc18gASAccj3tiVkhxUGWYdVpHSDrN9qldYyElp9134VKJVAQlV0gBX23Hu54Mlpv9w
w3BO/y8W9fic/5lC+19Nhg3nr+QwhBa+5vem3vvCttjWbRpQMDp7f9rUezy+BU9i7MUorXigeTz+
FmdtcGM82x1aU9BfpYNt+7c4S3EaS/9bnwey4Cdu7N8wYCP3/vUZLQTfTZeIvXQgWfymf3tGK0oz
zNrozb2Vu67fW9pwAvg7bBcQlYc8UhaSGPwqRtBx/mFVrXOkegDJwRVgUCoUkFXf1tq3HIfqfWaZ
3mkpQ/lkpylJF7u2y3XUms4pBg9ynYm4P2Fvzsk9QqsqIlt8rerQDegjgTll2DA0WvWdW3O6mzSm
FJwD0DBXLSUhH3qdaVSIRcArQmgJj01LyMcrc4AMjsy3+IxXcgIpjTko8b08LNZaWsQHMbTjvkwK
JMNCsyEyAsc/YIPFe8NN6Uy6Ot/WuesdZ0pG8OzZk3GZNIi7TpJRgDAn+v0sZ43JsZJqYzgi34rK
iN6El3g8U7IHQVjyPjTEE1nDCpQkfupSmTh6dVXLXzBk8IgVdJ5ybyoNvyma7gGRlw7G1JFYtbCk
YnRK+q2V6/WPceSHyAYrHtH1fAtWJntWZmpTE5KbxIKKKd15bdetsZ8Wa92Zhd8Jo3+t3CQ8d308
Xqg7Wj7IntJuyzP1AlN/3sk5bQAj0FrJuRT2N4m4jQqt/k6fbCzfsqcnoYycTT1ASnVExp8RAVox
szLf0UgJdi0z+x8QTVfE84DSe/WdUUZ7M9SmoE+Ijmf4BtcteJciq4u95mr7nA3TOlIV++OhUVul
BkpLPDytbdoldx1iwNZGedwbRVw8iMVZjI2npXBmZ3y6qNlpf1ebc/oSAfF5dxS1DQT0agiZ7FHr
YVRPXmgm94tu6/esIinpZemavIad2R7TXs8fzcqstwUef1AHqNU7a8qxvma5lJcFI999FJnLZnYc
POxslZ0rGC+E95L6yjVw2eFoj4n+gP7iUOLU2aGfLmb+0U9TfQptGzVw6uWd3bGTLmo7ee9dJ3lT
dSwY9GvrUmDb203xPJ10bZB3xmjBLemr6IzC0j6loLDJorf5vtD6fU3kkJVFabknQ9XGO8q/fa8i
M6Oqi6JZQnOkaCHd5JvRjK1zXo93RjyaXI6q2WnEwuiD7b7FvYuqME+ZCIw6dL4pSfhUTcU+mrG/
Yeq39hXeMyR3QKizUxov0sw+6P6CaKxFpvHuuOVTNcjlpW3rmdhsqV+q2IauMMUYyiytZQfgSZd5
dxCW8EfNVt/asEkfMDGqfMUU4H2ABI235cAXRUuSP7sJh6JBavClh6y4SyPexFFKSNF9TgzSzItH
R7bdd+l66F/oVE9dVe4jY7QPWIC3JYFrSKEOOLEkT7MLSIX8aoX5zuaAcbDDpdybGcV0LQod9FIC
/V1FwRnUnHAzJ1Kt4ahOq5D4/JV9rPlzmVTlywyn+XJr7UtrK3tz6CR5dsqatJxRVD5vqANMLc6I
zNuiftCoSB5zm3wnHo3U97yN1aXFNmxH/d6lqHmr8ssQhsObFpLey9h9XVI9krtSuGSWKZAeTuX/
Ze9MluQ2siz6K2W9hwzzsOhNzBEZOUTOyQ0sR8yAO2b41/dBUpRIVhdV2msjk0xMZiAAd/h7795z
9b5+tVpcyKgjVoM+enAmhnHd50YHA9mz/MfWm6RYCM7aCabZmdMEhvUSgl62Re2r0OuACl3W/egG
CFcYpEThhHNOMU1QVQepNAj6u4jGE4rgDJB/XkeSba5JciqAWj+LhORcR0rQ2jC0x9ScU5Wwj1lr
8C4Mu12JiKImIDzXkgeUCDTx9UYnzhJKtZlm1UvuxgroTRycnAI3TNM4IwfRSGtP2Awz2mMAHug1
P7upN25T3fGv9GamvInC0i9mUiqk2kJBlPJzd10gjL9HZ6lfkHwdP6C2SeiL9V8C1bo73oiKrkQD
uyCyEx6lIT02KSUWpJDgWHR2fdUiDz5P9UHea2GSXzRZIdYVpO2NAcYYVGM8k4+k9ZANhbmDz2Kt
gb1Um3hMzXcMmt354ATi2YYYwMulU/YjRVhy15pGny9QXgQbizgBePMxYK8pArlkhPGVYTCCI+F9
PtbKER8JX30ZO2oFkJn+3Wj6Zz4jK3yheRVfWh6WHIuBGy02NMbc2Y7QhMjqaHmP7T4LlLjLu3Cb
GBSWGS23qwz96Fr0PRIigALUTZ1Wcv6Nxo0rq/7C6CMT30eUfQHtma0GZFP0MXndJizxswZ8Eu1B
f4ScKOvgCRRhsioY7T0yZAh37ExQFVpzNZmuc6W6VHsVtodDt/W1TRF5zaWRlPnesbVwg9qoIcNk
8O+iwScVWJf6TUyWMr/OC+ERTBpAv9irL+qJLnajpldddWz/dN0VRedoR3RUibNRFjIPs9HOHIyD
PXkidYK3BEO8UwBmKTsdTnGW6CdUffif0jSNbqmk4MiknczhagEQP0loObsqZkkvRjrP9MubmkQn
L/TlR1CLbM9o2ETONWgogQn18cviqu/LbNc63ZNTO0i9IO/EUIKG7iVrOVIn8bMedh9ExDwxn7nG
yY3SAvMGv08W+7r0KHdkcktBLA4i9rzbXmTmfZYO5Su9kvGBHOwnvy9dOMnUGi1QdBFxFd1ByEb2
7TZ3R6ncc45apEAvFGREZ52YVWuviY2OjyMjeGzG4DmuZCsnF1hV+NElaPt3eT9w45B+mAjsEDQu
w0oHtcmpZ1uA9z5PhNSqJ8EGytkr6Gk+UPjLbIqQ8GpZTbmbmisOeRneqqk8YHb2njCvyS86g7eU
4W6cn3mxY9S3XazicJtjmUL6MTbEQJGZ0jrpG0n1jXbnyBAmjBH3pBpRVGXVniwti3yKmf4XVOWm
d5sHlELwQ0l1XekMxZAt2Q+jZg47NxEeUMi2u+BPjpsg9zhO5jHBC/aRuS3aOl0Db5VFvGU0D9Um
Z5G7UuEhil3TO/AG0W5iLYmOyMBwdzC5vOgRNF3U3M0DnqgFKVXDs50F06EO5j6QrXVboxyBqXXz
cctiGImNADl+kgA432SeO5HmHbY7P0eKnsG93jZIJZZTaEMwJMkilVq0V3bUwsYKw0NdmMkBoMfR
NXLCJzxDHNGotXDGPPmls9x8CeSAgazsE6ApTbDWIj1c10legc2xBcykGCNFG2JAdrjNu04XJlJE
s9hCmtU/8BJxjMZhBa8VQ7JlvLl+6foPtH/mmJTua2hKKKmbW6jrn4Eq/+hs/psizqP39qsiDkBe
VT+/Vd+baL/+zO9FHA1MFDEcRHh8vgZZ/9FoxRv7m07VhNjX9oOvMppvjVaDSs2kv+rSibX1T1nO
tyLO/Y00VmjRLpXf3CAN/o7Cxv6pz6rP43YiNrHx8uvwW/+ktyZdT0DPUNoZRgyZBrwMaYJ0j3Uf
2GV9SPXCY3PNKCbjFK9li1jzaAV5MayjgreaR/51NdFnOdhB6GfWeamZOBTRA7TxjFZHtFAnzRYs
JOjgLeQYJ0mOTjT0bK/4LNMQDYBU/K473eFoDgM16uiBxkcDhNqkMjwynraIObsstZ5nvjhYHtB7
ZsRDnkzAYsNef8JUHrbLChaAmG5SqdBir307GrwTW1MXB5dJ0q6HNrDDnCaXCcTP6UpMH3lXK21C
n4tscRk5FdHzX4XY/wwp/mJIwVyV5+g/i9OWVVm+v7bJa9f+sHA+f+zbhML4bWabz+m4WLkZUNB9
+H1C4Vm/eSwXXA0e4nk0/Iwhvi0cVhtkdLzVdD5+J6r/vnBs/TcaH64zs9PxF/jB38qGx2b3Y/eD
iGLeK9gUUNh7DhOReWV9N6FwzIkGDfTPXVVGxsqMkWvEqkSx07aPk5u9+DT/FqJS7ZpYdrhYKd11
EMTZwTeI19Fb/9bvSbjBUZqdEzp67H27AT3kUszVwBl0unReSoTBBJiLswjZGMB6mLlGAlOOLwMo
bBrtCpc0di8wT4KlsNJjXr8pHsu1IT3MYQhFF7xqeiaMJb+TU9kqzZrHnsDoDq0ODNfKXLpO+uIS
fkQGCX88mxHkVe/Ve9HXj4Yfi6VChLRIlaOti9C7p21+nVrGS4/QgZ8Vj3mVfPDiQUFdeQloG/Nk
xCi+zJLrccXYrvVaPrpGOlNo0K8PGpdXwniikoWg2Gvevq79fVS27Tps+Gr6IFxHbWEtFAlmZqYB
KYE2v/hMTdElfym+d4sWQ3THJfA16P6+SJpmFdb8KUzLc+IeISJxaDaLLjaBL2FH30A6zVcumoVl
n9mnwe/AovCTqY0eNwngzCtzLj8nvgJBqvcan6g6RVV+Chi2rfOGX5lHyjlzbMnHHyxz3UlyWyzh
ZitdRXdZw9wEAhdFVVV+TKWsdhJ809IJJw7e2WSC5M6j1zDXDL6H4DbQqcDxgoMegvQOJzPlBre+
Dxmwp9mTBs1t6IcZRgt6CELL1UYoXe0Gn2/PgueyGhxv7xva7edDkhD0uJps7PTC4zmAe4adzCcd
SA9uB/pHqKf4B4G4pz7hQ0Up+jbqa/b7tAMTDn/j4AWtCf5tfopa/ixx4BdJY2QrWTXgz/s4XZKB
OfI18WB1OZKnwnEueJ4/xiDjzG7y0UkueUFNyr1X/FeKnJBqQytXQ+s3KJcJJPycLuH49VemRz6L
LonkqZv68fN+FxG0oZ5ictkOXG8U88h4M3G6krwvOtfPD7oRfbDIeap5G2B15On0PR6Val4LkWyn
O1LorYXrpy/wILj/Y0AJgg/youPr8mzvdlLc+QF9Ea5DclUgbSoC01gdgdc8emgVlq7HHfY7Hiaf
1fj5ZZSCRTFo/FGRFS8FNpl1qHvAYs3GWTPDEMs8IzBnogVzXTSpWJrkKwJ/IiHEIrdgowpg2TUz
oFVR23ylOvkmUPibM7/RRvJFTONoSUKM0e6Z6wxL85IGyzEZUjLsOuzOFvqMJcaF7Nw3WahQlfSV
33P+5SSfr3XWCaaP5NTHzsXn8rJSpXa6QQrvaOckDFXow6uOHppecLttNDCHiOSR7cjJf90b8zKE
SL38vLdaweVrYXl0e/SYkcEjUApQ/9bAd/P5lCuPbKdK1MGWYhsjagGxGRpHDgWQx/nzAZifcJb4
KbFVubUmtrGgZ33bhFeSZMCta7sBQjeReEs6su0MLw2fReJou88wZ6KLKK5gXu/Q+LF7Qden3OEW
GNkHXSOLhhKrR9dYzcxByFEqDeJk6q48eok+Xjjw8fwhfdEiDgnwRMsjjOhsTVmRLDula7vIYZ2i
ZTSOkxeTwOXykJWFVR7RxSUwN9m+QNjRvmdzMKAUJKO9DWLwq3R9+MuMASBWY7kzPtha1TU6B8n4
mZz0hvSXOR0IqpKO58gBLZRHbIqRweY2cOuYpAbbsDNPsRX4W2WU01a0bCbgCpjFSi477PkIQ4dt
niVS7Tix8A8vt77uTWYwmuvPRdsDXqYDpwHChbrv1DwStWOfoHZg5Arh0Tp0tXjtwJmf5Cg2DVXW
MqtABMVSL4+ja48Xncfs0Hb4aiZWwOd3jSQgA7k7g/xJcdrYpZut7RGuu+Y7bIFzW4K80vDKpAhe
uZXMt34oP+Rsdi06aAchXtcoYT+BlZCg5alf8U4761IzSECT3j0CTaIZtPhKG7oLryIsCHtvdJiS
EbuEljc5pCX0rGszGxjDlaPGwE/l6kvm5BARXE4E7jqA1KZh3K7TFzOtxhXtkADzk27eOqDIV40/
iPSc+I7ukAw6t9DSQyaXYQSmdZ3qMoW3lrRERtgIOheUbDSw62bsIYhm7TxzC+pmTZNJGEtXSu0g
wu5Za6vqDRvfq53oFcAia8w+fGlpCgkvc3+Uk1jbd21ZV5ugyMZAIDciiUCkNWs+tUGTRLyKVmhJ
w/OA/HZtA0JwaC7g7vlgB3E4Frt2Uq32OEU22GRcefkxxMgLqq3ODXcJblUmF07vmtM6wryhAX/k
+BB77u13R7H/xxo5n/i/S4OZzzW2S5sFl6dOrOJnWsx35xqwsKayMQvuvGSidlfxR5LxcrEAi3d1
ZfFYsershCf917/3Z5vk5+8lGhVoDtHz/yb1R7cEj6AV3Y64q3mzYw1aSfZWDijER5F9/Pq3MQX7
96v0GKKZthHo/5ZvD5MYUpwqu10+8YDMJwFC2rR1RLv663X9UwT8RRFAoWfxrf/nKuDivX9++1Gj
9PVHvpXOhv0bbmOsxThRP8vgPyoA7ME/HPl5XjwOlrZjGIjV/xx4zq5lnL462YkcQBzj7xGnZqHV
9w+Njil6/jUEN9C2Mz0AVj8c+ePWHvuyFoQmY4a6nwbb2U+WAd/DgYKMgK+QcjWK6kBVD4yjMiTh
Dfgs1wNHl21nNvKIDrMzH51YZZCj8zo+kyMdXI4LEjZ3V9vTvdXb/WObFfUKPyJ6ATGZIy9PH0Oe
aCGij0Te9ttumIxrBpfVU9mH/aUCFDDS4i+R8WQKhsOcozJsksLOdl6dFssOLgBSITG1WzfgI0K+
TMEzRlFFRp02WeOVPSG/odvtD9EOc4yCaZ+l8LOIAZoW+ZRlb9LTJDnrTk+4wFCMl2FYwX5CzcK1
F6KYJyMIk719NdVMyJTRjWLbTIjwgYM7wjyQMDCRA+zIaR9pJT1vEilHkAN8wOrMDrFPcNArCutk
+qI6BXYaXVMB9JcyJw8ejBGjy7jwo2UIPmObDrW3mxU7cpnalYp2NMjHq9rvEA5rNmR3gSHTvOPw
RWg41NZQr1q5Cw2HeWkRmpHlbX2nzCIggACaQRWkGA31JaTb8cIC+1oyHp16bW8DSmVKJCIZg9hF
91YCt0jwYuTjQyMIcbIwLUKMqen+0O5wYI+OF5ns6YesmQ/UASUgMMaNYHwGKIuBvUtOrRan4WVo
TBpgLGYQAyosDgF8mV2P5Klh9oc6X5ItWu30ZjDCM7OO85CUj6afHxxP7UhWdtQGYxJhjeBFh7w/
tG3XCf3CmAqosnD2moaYrGKRDebQGI9RGJumesJVMJX1WzvItiAmNFMqD0+fq/ifDe8vNjyfxuuv
9rvVe/48PNfv37c8vv7Mt5YH2xUtOIvdyqPv8dnX+NbycOiG4AH7fSOcbXrf9B4BaXA0CJGy02/T
P+Wa31qF8BxstBk6XAaU5CbgiL+h90Dg+eP2h6AEU98sZTQgSCBH+anjkaUUgaiL5G7CQPPIZlQS
6iAs9pwRv+dy9Oqi3Qg5XaF9h5mEOpiWA0hwBohig4CjpMi2lPEYJh1oXxaSS665PryPgI/mciZl
3Id+ATjRVelr2qLu8i+2VnP2wEa3KaOg2SLni9b1GNBi5EvE7kQRepOSenIcGXgSkuTQ7fc7CmVP
NvjsQpY12zHau66imtHIw2UYAByfDb7Gpsa53y0sJvmjk24HPhz4stoVe+SX4R5dV3tdBpF9QDHy
JfWk9pjkBQduWRI2Icdyy3ACH8HckRE49C/VyKmoGJtT72P+0TIuEig+1H/zxOEmwxySxavJsbRF
Srtjq0fZB77DBPEnubdzLBFtB0HKqClbsZGK3x735sm1iANKvPa8rah8CGo44X+5RYd9juQPKddY
3tA6NY4jp17muCUuSFzh/KM4VlNxtH3xGOIdWCqjHXFBR1/oKOzn8eBi1jTgyfkiHYpdr6puAFmr
pyynHhQWmNvMFx1INqpY7BFI1YNbqHNkcqXkjoXu/BEkdCX+6kCO1tZTnn5pZZq2afsM+28T5PcV
3at7Y4SW/dnq4GVhbVwmjuglWokKrfholLjSXVvtQoxbrT3J58pm3ISvGSxyEpqErot8PVD3XuV4
Fsny8NlmW3k59XH9aGf+rdsk1bYaoVAYzcQIJgQCruBa7gLpYrPL/TsiKjSJ0mC4i2yAkXaBFoma
bAZOBGH3qulQ4Jee1K1TCxzhokDMbzAs5WXIYEaqdR6XN9asjLPqsia+tbKum7wNNo0fwrGweDOE
rJxFmvTJzD/tl30xymBbS4C5+0gYBhURnKQUS+2ihaZQAVcfuzNUgm23GWrNufMIkT8jHkj/Ali6
XzVgMogWSDGmOXyX1cZA9wqJG88d0RPYLvYV43JyUNJ2IhLXURrC2KoKP6bAG86Jm7Zi/DrU5jlD
uJo43oiZemrc/LPR/zdDoQAj8i83+qRp6+S1/Vf18S8GRF3x8qMU/+vPf9v0mefobPUQhr+2udna
v2363m+cZ/Hg6pb17QD8bdf3mQLZzGICyyBR0XM5iv656/s6ZRv/00VQbfK//s6u/5PIj01/NmCD
mOF0TSN+vvLv29wTMC8DPZK+I6xyWUQfoFEuR7J/U9zV5VDuAOkfoAysWUiPxAksUqv5i8Jwnh18
f+z+/AiUo7gTuWbYsj/NqCrAQ8L3I31X1ZN+EdqPUyCOnITWZQE3ApG+Dk9uFYgIonAengtkv1vP
tMv1YD7ZNFNVTAdLAyWjNHLk/U1LgpPwjAuOdOHCdkjvFByCe3S2uni1kajMKRwIlDGvfElpfs7/
Otk2OvfprlEVHCxYJmQ9O8HO5lTJUsvcIz29En+Y3tId0OrGslZ61hFPWN5PPsdDnokd+QWLAjoZ
oKCzqJuxcqk62S1mb3+2N/oaGvWUbgVEmnWTHRlSn9h5ujVpIQtTQ9ngBk+Gpa2bCANBwydgSROr
CmDOJR0HIb4ex+uuylc99K66y65HLbzF4Ti7yYp134ovvK/0LXyyK1JAAJSXLwrUT5tmS1Lv8y0x
JP5iaAF8WGX5Woy2jvjcRxymD6+lHa0it2uO2J5IItGJpHIJiqjUJoG+FxVptPxnc/lvNhfDgrX8
q91lxyEySb4/RP7+I9/KZgfCl86e4VmOBaXB/XNwZriwuqB7AI/wvx4W/zhGmlh76IibgUOe/afc
+I8NxWCv0QOHxgzZU397cOb8uJpt5AnEl2K3wfPDzmX77HffbygotXLiYyPzBr2gID1RFRSY9KBJ
xFZ5gaXdjuoT07T6FfGOeRvHmXaNzWTalrY20WhP4BzlzciwBszTsNJcKrVAQ7w1Yn5tSH6rl9Bi
KKZmSsxVWtM7QqgJ/6DCgLnpaBSsBcOoo6lBL4iDcsC2nU1baJgZ9aaldgHSJrB3WvdOcC0G79ge
bOiZYA7GMkcaFzft8BxEYnr2rJhMFjrpsBHiqMdLUGe12qBnlgdn0sQLlpn0uY2G6UrLCBMz/XR6
mjCNL9msiOAhMbx97+vIIC8P+Etk6sYpit2T0WoJqQN5Y9511qiyv9hQP1t4f7b4Pm+BOxu/dDZ3
eqWz+ev7W1Ao2wZE3bg3qraCvWPhvxDmWEPtgfKVLSzOn2xOZhFcEW9lHtHxzp5m14cchrQZgffs
jPY8B8Cm6vpzFTrxBTrw6s0AffVQSqe5jicUvk6SpucdkzTEVHhS7vM89LdRzDSua6zq0vfruza3
AE+I4Yg0yASaYxKPCu9Koi7+bpFcfb26f5F3c1UlZdv87//MhLrv3iJctD13FZGz0Q6ybYbEP160
8F0/ohApEfgW4ZMx3/2oqoxHw7THK83T632XWvUeKjZzirgkkKjQWrVpmKUwnx31FwHHAPmNM4yX
89nqMFSWcxNO/BsGCvMdn6VxFiFnuow7l3kOer8rxw/vyV4yt0GS5PdZydzAzaCYJbw5t7FWa1sE
fMQR4mMnGa/gmbZavT/TlfVWut1xqE1j1xJMtJv8umkX0LVXCSO39egwgcIxFm+c5CkXQXqw7Wp4
hbhNi74lkUfgXCFtNq93NcM8GBzUYqInWjgZxmsWZXaBjIrF1GTJLrPedM6aNeEKOMBWGZNeRImg
MFDljt0qSRpJIF4abIk9MJdmwujEK8vxeiy5SwsSCtLzAj/xcfJz82GiKHz34QHDbxjqhsxheMq7
UUEtKuOm2dF8Ss7yttXPQ04VV35p9OdOJrk402KquJaxSklUYPRH1GJkXmtJO142rcEXCnkSkoPP
DNSZ1ya54Mw4YZOARJcvQZRFR9uug6WOAP3i18/OT3sW033U3lSJFggaTlb0/358dvBch2HUe9o1
cWLq1AZdiQOwye8n2tSr2mMED92CZ6eu1CtwY7VseKuTbzZM8VtKxMeFcM3wIFtdPnjSRmiLN3GL
3gRT0TwOxMN1h7GAaU1fO6DRe+qlnHt/rGY7vd5Gao0FbmTSVpnXo14TvOZNXOrUadO5HdMuZ7ua
Nr3toGMThFgdake0BjNszVyjM0RmnZLocMEEUp0+H1uRMtEjrXQ6ryVTMENQO1S5rz/6WtE8BKkB
4kVTkglwQolMSmARU+iUyQvhL1sJtoOWIrB60FBd525tpDreOvNj/9LXZTWtf/31z83d75bu/PXT
1vA92sA0Ohzfm5f2dyOJQTLuiVQdXpu1oFXQ0gQmuFFqN6kKuAID9j2Tmka7TacEsK4zikCcj3UZ
j1tfT3i9WKzBbmHmMjz4WS+es94FjhHIARE76SrhE51XLkY3c2Mvk07b/P0L4FDHx3JpwqBd+en5
KVXWkDUSede5S40/psZ4IUUUbSR5JphUSvaZEIr6FQZbthgEwtqa+bZAdao7Z8aA3JO1x9wf9N+z
NXoGJoOR2Y8punAjCQm7zT0gQIsYjLG/+PVn/3wf//my+Pzy4S/h8TFNdCQUAT99+QUhisoenOuq
cxzkG00TfvA0hz6BqlC/IAWp83Rsxsvc68ttW/hcgVmWLmlvSX+oCmauQ2DW+9wZ6j14We22dYtg
Gwzk8i5r2ZWXym+So2dy/QMdXYSPzdB8UN0LblFivwB66/a6Uj5sEKnGq84esnILCK1mvOYoOHX0
c+h9hg8mgKUdHhL/AFiOET0dtQ2w/WiDS3F8qt1SbeuhDyH74OqDol/CQDDN8d2gFVAvyGmkdG+E
aayVJdBzV9mLUdQ7aMglDaNMiH1u9+FT6bHUORPQM5+XHrbL6K2GP9evgQ/y8WAeHNRYm9eoA6aO
6R+D68CU8ZsuGrUhiyt84snr37ExzDvI/NWkXnggLFud29Qo2IcLdj6R1PpiMovsFjEoyjgb7cqj
V6SvVlWgro3icU9rFwc/wHNSnUETxuPQrBwvHy9o0/Eu+fWDwCHx52VIi5EzAw4y5/M4+NOxgb0a
9UDWy+uYJDcEuzoLbPG5NxMaK7dTKGOIzyEXgFY42nAUE8+u2aqTIssuQzHY7GNNerRI0vwgk7wZ
FmRGJNmSEM+kwFlQbloSMVmuhqe/TIOe37H9ty/mYPfvXeLZ2gp9V+ERyurDVyFtOD/vy9ZZF57O
qISQWTp5uZVD/wQ2xfQ4UEW38yNtXE1KAIuyi7txqDA0w1Gf8qVmgkuQLoxKFtawajq9e5O0xE88
XzF5mUh4oN83W5tVuyMldz5yzvcVIkP70IzZjhZfP61GM1HrwJoeDEGMnFWhYOfzxAWGJRYE7UMe
1tSE9eAixXxFwFis6r7PDpWRwjMN8klbuJaCUyVhBp6bY2gHS5wp8T3vgeS+0dI5lFsMFs2opEgf
COUKFH0+6Ua7mHPLiASC3WDRxCLGaeUZ1wCf5gNOPVYHwIC8qprCXdUYUKOFFaN+accYsUDTZWx5
edXwRTXDzFoMWzgqC7TkGLR9t7HtVY5A4TaK2mYfQgu3F8pIrZfYCpMJGqUrsjOtbefjTzCdojYh
jFMxtXgpSB6Nlq0skCSxs89JlLQnI2cgMpAHwYc6VVVnmj3F1dKh6n80KpX4PE+dOqUljQSc7el4
XXO23IGhgCDfENT6YbqZv/c7pa1puWTM3YGloAyv1bBGPIHDBYVDvHShwqC80XgKE8kpczFGjNIQ
NWgLB1f7Ckxc/oH055puap4gBbWrcAHVkHjCISsuPK+Ir8zCI1vcBI25aIJJnT4X0j/zkb+Yjxi8
RHh5/OeB8P7tOf5BSf37T3wrbA1U0TYTMupXRMSUsX90ymiTUb7SpKI9RGHz53TERmJNjYM802XX
sllhf5S1NulGAQprytp5P6Ng/jt9MnpuP+2O89+g87Fm/b1tYGj78T2ZGaFEYxa6F04MmyjCPibP
cIZMJuliBj6siBdVkVnlYaQdmN+oRDjBi2F67zFCpBuSeSxnaVT4X11jfMg8LTlD/k1CdY77KVwI
9P5zznYTkCBNTm57reVmRAs9GgZ5p5cy1BZln+RWcZYFSK77HnfMhWfGZIvA7vI3BACU+yKc2Pzw
yiwBXxDXV+T2anYMb+KE1/86DbpTRue9JjFyCI+5JeizdWa7ndxeHsygHt6UwUymaP03O2j0J1h8
3lYn8/hLXWT60ibEfe9azbNVpyzN0Y8n5grMLs8AsI07XVT2hhulXZSUnyP+r34TA06rw2XNIKUn
UU90RtGTdZoT6keCZXqpxbH50E/j0e5IgsQHj14SeM711MDDaTtZEgatP8AqDe5Gh8S0sWQSIczg
YRx9d93r5JBZfXGi3pU7u6vNCwjGVHq+BYwwRYxe9NWwd9w4OQ+0/DloJawdQUqEg67zTBaItfJK
61+azAv3U+hYm6w08vd5srtWqW+8zwdXydZTV7vATN67joiAYEjGR8fwMR1FScpUl9HvEg6U/8U0
OzJHPHIgCbp8KJLiQWr8alCWiubd0D+FLVopDtoVscaJt3TEbGJEwNajei16+CRWEmB+JEKN8B3C
WffzE3kn+8bd+EaI1yzsckb+Zid5CYPP4NP3Hi6cvre2OqXmtBL5zPpwMyO6tjMju5qmRoEEivVl
rGwJBRD/3wIRncNvsap14Hn21k5zjssFZJMbJG750SnEdIwn1zoH4UGYeRwOVwPppJuyacZXkAR5
uaCaapddppEQ0DSkMUaDbWwLDG5H+HPJbnTK5tgyzWGDdofoLTZzbQlGwtnFRku/EwuTd2ZQ4ZJl
03r6xVCSQuDWAW7AujT1ko5lD5PMb7p7piLdsJDWZG4yK5PTckQDvDKjuN/0sUmukVYQXF8VZnAG
/nFMF62wAaP1lDGbgKieRPKhMAqLA760BrqXB4+zR5j1UXWqWvt+HqCFosVbO9qbqxydt2icIlbD
Uc60UMPlPCrKZUtYYuOlevBAwhXMr9o7E2GZXBWYJzZ55OgvPVqzjZkY7itxDopDYtHzwupjdzsP
gRa10Q6PQWVbdItCD482TjowDkFEiO0wnVVAANul74ORItlpEKtihh5PnamuPAdRnZJAxV13LFft
aJn7Brvmda47SCHzobt3CMA4McaLgQKGvAy9IErONGFBbyPcp1j6AZfkVtDDqJMCssi8QS4UMM81
gnAy1Fuso8ngq7t+lMh6qck2sUMEKPnx3JLWDs9jv6yvXFeujNCvb+kEudcgH3d1aanLodOHZTV6
B6djWZOibY77JCwgaA0unJjC1NbGYDQI3YU/3eBZFudF09MQMmX6JQEbSp8PlFg31MPen5I43JcI
lJlXSoaPoAWtUejncLfXelkNp8iW9XFKySBj89Qvmm7m4DllvCwL0qZ6ODygy7GrKmm8GYPjXghb
lnucnOa+aDrCmYymWI6lMOkchtEWMEa8ChNxqyGgCTmTW+2NCuLpvdAF6njNm3ZTCpcbN25BCxAT
HLWyGUOfd7KthwxmBdm0pbpU7VkSd+MdyHIgXXMGsss08FwfS21RVWxEQRQPqxC7zZNV6fFuEgOn
1DEnz8jGyErMi+M+8RJUO0ZD2ruBC20xDrG1nFy7+0hD0p5sNPHXDR7kpcD9zRlHf45UEa0Jcweb
Q+4M/PsGtLXgsP5EWdEe6yK/JgytO8QBflmrrrHozyN4Vc4xo6OvrnSDsI8GwPdcZoVqbUdujUO+
SgDjjf6qyfx+1Xmx/Y6FsF8P3viKeY9ijT0TVAKon2XtOtox1mxJLrozPIgRiattCHXt+gOsPKty
nzqykzZYQYhMAiy2p5M4npdxp7FhYRocnMT+kuU9mm8PGaQRAhdXYHOeB8KYVoz+70C1E5s1TOYO
jaQAJ0vS3k2SGMQF6wqHQJBfK93Yc3qgLqgtw11n+sQNLk0nWHlJfxpEFj2gAyDJqmPAM7llfJUi
fioXmoyGez1yiS+yiJom5Un47KBhsGPf1Oj16MfG06xrpbqrLkrahcz1/IzQvAxdT9fRlTCLQwgx
kSVB2RIYaKtVFO8DX7vOYG8jdqwr5j5WCLGtjHy0TC4sRr/N143VgQfywyMRdhlpLU3HSZwZUal0
Qj9FAXuDHvOmK6iHohYXgzmCIx6xTXPertm+h3B4jhNdbLVed89U33ivBuiClxryxoXT1KfGKpwb
5ePAmmzkqAFAc1ASeDKIZ9v6ndetpeP1d00RdwfHLZ5TNcNjYUdhI2Xu3sOT33Uq91wYn1FzSMyw
W9tJZF83UVldwbwF+8ebq1+k6cmIwBRoRI4dA97KNI+MsH8wkoSwBdU7x0Ik6cFMnE1lpeQYE2iY
ufb9SDgtGQdFvk5KK1x4CGNvYVyJbdf68lL45HnB+7U2ugzf/SxiC4zieOs3SHAH+KO7psrVMSYA
8gzffvTYB82cRQziWahckpXoqA9H5rdxUZa4JFLvhpQEcnuNrF3y+aaFm1rnPbsqSEDjS4h1dIGE
Ob6krXfMB/pvJNQep9Cw73IJ4kqmGLIRrfTbpEZZnoxZ+KXupnFrj0n9ZdRQjvwfe2eyHLmRZutX
abvrhgyOGW12N4GYgwySwSHJ3MAoMhPz6Bj96fsDpS5lptSpq7uuRakWEhnBCMDh/p9zvhP5vb+h
J3Y4uGPab3O6t0bBukJvltiSjVtlDF8549DT1NvzusXzsnKprz36Pmm1DLrX1J3cCjI3QeViOFt5
FQWxp1cBQkT+mIK0umdTlQEk9XjU24IDUTJmXnpTVZ3Y+W5Un2m72hbO0hLEOPF6NAErl5Ot7eLU
KrZ6bERXLiexDbXt/T4KU4BQJOqd28amBCy2crGFoNmu5xQSFjyRzyQ60qBymTruxlGom3p00yCz
W3Gs6Hnd2t44vfYeBXEr2VDDG2akaUFqYKShBrmx1nalpreS8MVnB7OJzjb3tYj8cM0b+Vr0RbNN
C1hNwVxq7WGWukflX4aLX7VYiNwmA8YqQI5c15NB5XSGQ3wcCoYR9A68U7tsrK1SjTzSHLqObF+f
LrC2btj3BpRQQccwHLXVw5on6BiKo2IdCHgI12sA4vo+NDX9KylKe9URBFr1HbwGsoYgshMOy2w9
2o3MszvbVaRgJKXxtFFKPWhKIz3ofNWfF8bAnlN9uHHLviY0PUvms7KXQUQl+roZc6iZjRu6z02s
L4mc3rVXidLvXLgiBj3b9EqLsRNvhNlzLEZouySE8sAk0wCzV+WluPemsE/DdTjQ3f2Gu2pwrFVR
5n7xQANCBoY2tL0kO3WT51cP4zzwqVXdO1haJmwlO+VV2jpCIU3nwh2Cckztte3j5cTTGuGn7MK0
A2AwT19qhyHD6PMO2SPYz/xM9VmLRrgZBkRPkLwwd8TgTWtdesmxH7zmuqn5ryvpVC8md56Zze2W
V9SuM2oP130EECxxqeGjUW8qmaPp4rpKJu9AJkZxB2N6OLu98wDEu141re28W3ktqefA1XkK6YDc
2MpvL+0SWkkdzF4aVtQ7fcS95JhwGDDwjP3eyjuUbYY+a3Z9Bj2obGFwRS4zpyTbO21ubdzcNiAf
S8xeOkoYreukSBkbrm1nJlEE3A9IbVZXj1MyWJ8IRhFukkldUC8mNDg3ep4FOp/chUENMlnezS+j
Hd6ApudjpU9hup9GP1oPKbXmQdcr4EB1ZARpR3KNunAoBxL3H42qUc0UnacwWbap6Q+pZHi2kjXZ
16lI04fIy7sXStMczkzgLuZSRfeFreSWNGFzjd0s3WEV4PRlA8g5ayGAAPrLJ4aTmEMPIDKae2jr
erfG5JCCq/Bt6q7b8tJFPj2FdOI+tXGLKlZ7zXNZRU8hw7UrizxTQo0j0RnTWFTb0oc40Q/6yfWL
+n4AAVCu6VEt3WvSu9ZdGTevrmqhsdZqwlehxboKAITw2E9UBAhOz0PnBgJ8/ikFkvjopWO4Q4Mh
IzL3wthxFOoes7Yf3wd45EFtWNFJFlG95h2V27RNuQmZ74Pcdzp7XnH0YK+z8KjWYWyPvyp2fez4
NXI5bTVhOnY9jHclxZKXNvLZieGta1ZDSj5KAjzfGPSoHsbMSg6xUumVDbniUACHPedgxVculuu1
o2u/5l6lHkmNhPaKYAF/nDmzaOh2NkM/QT7nyh/1QKWuutHmSq3zvg53nTHkF5r6cDEqritG6bTq
NfDaQ4Na8pqdLzqMX+3LNBRByrEMb3a5bGSF3V7ZJpvrpAQVzgoGEn5uRheAe5IWzXPVkV27EVkq
TeI7Doexhtwl2MaK8Sh8XEfq44qRiHpfiMbjrYCStHfAUfILB23+1JVTPT2oUUt5vmodB97uttcl
8sWm712yR4Ss2mk88ZG0INurDwc0NMzFDv2fhTXI2AJte1bRtKOkr3mgqnZ6+mb88xea7Yez51vt
wcN7BPaFhgmGK8JejBHfCj+44kc4fWI8k8uw15pvYKakO9AFT6ThPwqjz0Zh7obUOJqZvcX3vbVj
AWIeE1CPZlaRvR20na/SNeGZ3c/f3OJT+NN7Q8+hSc0F0WZY37+3QgyUm4fGeK7r9uzW7BWp2xr+
Tnn8ixcRZI9doM2+7v74AeDvmzj0DuM5MfCA8j9Hy7elW/0mUP17JPk3I0lcZQtZ9n8fSX5K5FtV
yqT81m/z+0/9Ppb0HOw26JI45JAmv8f0Gb94dOxhxYMA8dGi8i+/jeX+gqq5hMf5N4ZL5uqPwaTx
C2qxi+WGLZy+lPX9k8Hkcov8cZkClmC0aZvE1JeqFvGBs/j2FqKhPc56O3ZOflThBigEKqMo272a
50wFXSvt128+oL+4af/qBV3MPYREOP87H73t34i1GX91bdSFfTIxpa9ZEpOd8nuKRXKv2bP5Ef/o
FvntD3S5B3UoFvQFfojH37weVd8MRcEhsiWOnVdy0wC001Q8SHv4u1v+B+vS8lnyVS8aNFhGFxfJ
97d8GwMe7TNhnbJitF8TN233NpiteuUYkTh3SvlPbgbAuyX5fPn5p/r9avPxV3Il2VwNnk4TKkmm
71bCsUFp0ukpO0kjtQ6lV+NU1+wSu/kQlUXw8xcTi5L3w0XDFQgCGtsyvpgf6csT1qOCAgrrNFYO
L+QCAxtWY6ojmAydy0izNNM6PhbTJNFt2niQz5aocgpW84RKO6P0r37+jv785zu4AOgoWpDVrvVj
X2MqYgabUWidvNHiz/WppdrpWsY//v9eC0HBBnFtMX+3fhjkR/QO5zFtLCeT6M25tzT57lKse+lT
o375+Z+1XDDff860Lll48RAPuLRs4/tvNenqVnOq3joNYfxVGoCBeqPQ/ubb/KvPjkUIcgsvtvh4
v38RMBSWi6/dOuFCqE4pQQsMpxTvBEJlqGQ//4vE916N5UJ1dBOYpeGQR1nMyd+/GgkOMSg2bSfM
61mxNgdek2ZZnEA5M4cXr8nsV8oZuEkTH+Jv3JkH3DXm4W/exp+vYAetiBnBcqvi6fvhbUDVxKKA
Hn+avG7ZHZRCIxPne1e1JrlCG78oNllmsCMDCIA17+PmtWuKOVhB2v3P381ffQNLjpFwD9804JLv
PxPKMJ0JviU3L5H6C4IVAy1y/Serbv3NP38p9nqejXFcmMaPV9RUkwNoARicEpuP1/cjblmyaiz1
KLrVbxD+t+m/oi/V3y71LN+Whbbm+vRt8nJ/unzruKuo7am1YzjrqVppWlu/oMHXL2r0plv80KwO
P//zftwR8pKux7ORRzDXmWX+uCGqM0X3J0yYox4S+CCOR/OMJLx9cUZtuiQy5Hs1bVwisZcaDzSL
+pti6qqTq5X1uPYSh5aYhsffxwrSWRkH8lkh4GOR05RYJwJl+udvGZc8X+8fd7nNg59wFrQmx1+M
/Dwav//6iRSmuMpN6yhznemKiqEnJI62jYTMengfxCCjgALWtgqDKq1nZ7Nshe/aVsMQR/8l7zEs
Qr7I0I66d2UWHN0Z7mPXjBX3ldForLw6ktvAsGdE5ReRb702sTfhN4L1SZ1m995SsIYjkJ9by9Qw
D6ORNi/d4FYnL7JoIUv5AFdzls63Ee2M7Yawgv/U0ecOm4ShoNgLyfhsJV2aR9aFHztZANspBEvQ
J6azI4jJa3h80h9Fa02DC3NlDRY7dsJb4izjiiukZuj7MlNNAUE/VL5zHGuzOskuIu5KcWwZHzNa
Kd6zNG9e3Lo06iNg7PmCgxWLptHB0l2mM8lnMft8ZQhUDni/EZr9U4Pn4KXsMuc1ozNOBVZq2K8z
LY/vzKaWJ/Qw2K9kVI23WoXGfgBYcOHwCGBtdGlVZGBJYop8v70afZsnjJiFeNDMhpt0otUCxoeG
yGDxiYZJ+ERWPdmFpinfW9l5a60C4gu6g8+Hgat7kTJST8ZA01ftW3xP5DN9UlCtfM9w9hjYPTp/
o2TI0dbDx/fU1zP/lYY4e/BDQqmrIp2hAnd8bhZHsmUWyhMVqqm3raUDCmIu4jbdR3AZ6Ph0Xa5s
K3YsJLpyVi5MADYmWupicG0wVOupwcSLOrlpA1VIo2Cd8pYzp2Wumgzm4KvrZHyaDPPqLhgqb0Yb
00PXgXvAeqkNJOl20hogPRiU8DQBPfdZsWE+LN+dKub+q2gQjTaF8sQ51oqcr9JGIQZF6DXj2p0B
KcBoDdECRGlyLQ+p5j8RGeHXeh1m0kkjflyLxTfWdW42beec5zLGUvoFA1rT1bWCvBgtZb72K/Ba
+9VZ2tywzbVUAdizaO8BAxp7RajfRfdzrM8lPMcHTyXzNS15+bqRU0U8S8uFtxWJ3h4B7w2HKJ95
GZlP9PyV8FCZWRFqy3O1BPKw32Ur107ns6d7+qmw4orCAWZW1MdJM2BWajGOVPNDRmqSHAQdN0cE
Bcx7XJPAzXRZ3nW1hHQC5Kz4Utlt99WzVHWwDRfMoQOCLJinlNQ2ieV6XKzvMG71Grhoh839mfFC
K7fSnp23xTy7ll1ZXlVSb/FVmZ47rvy+TtYircrdUPXV2ac+jGZEJePPkYmWyHwPdKuDtNiUc3gS
c+c2DMVH56VOSGmC+1CfHXw4RxOz2YyKZKnPJRPsjW0b2FeBmrZrL7QXFWcsPyOlud26HCAfZnrr
4lqedRApUyOprGkLbdOwB1wqzootvJJuWZgo86FW4NJnUjuUWVMf0pb+ntnu5y9hVI0beI3a3exX
xXOSDVZAKrlj8JEQIm+WAX3WvrodrXleorR1yCgr6IdWbIu64hfhILCmWGf5pwUXeClxN6ghMFIq
ahQan2AEgyHXi2h8ltPiLRe+tzdMXBjrMhlGfNQhL2TlTJitHiHGqwAv5p2M16qatQ1A3/6xzpwG
FlUptz0DnqCM9bfcldUzQyQDYJSYtlLDjo3Spe/8sCvueCoBrIPRFF85VkNkPdL5Rt3ISK8q6p5v
9a4nwig7LmrNYUf2OoedOGtGyi2Bp9KeNlXdGenJmUI22ChrXROw2nbvUauzIFVLqeysLwlVvRv8
J1zHlAR6/WTrmywhBPoh9kFsRnRTgWGD/USUoJB1arTgwwkOd5LnsdfbIZ0HS+9rBViE3yamWu6y
pGMJYjVe6ocqVtuJcxTCPVs4Z1ACounSPtvHNjaKiZLGvQ3F7KWuuWwZ/DNzYpxf5i9G1UTs52IE
eWFWRsU9H0vqhew09uqvc01ZsSTiHhJM7OSmTK3xC43ADZH4TLM/EUz1D8gmcp8zuiU9O0VJz0w6
jX+VQ/eakuLY2IhLMAAwG8rnXFEldk9ZZGXuPUAq54Gu0MDJk2wTY4vZI4WA6sZI+6j8iEktBZLj
4wAq5+JE9VcjV88TeJCbrDO6PesqZVB4XJCv+tp4jyAYvqskGe8jRLD6ljs+3TR46Og7iagMXQ0x
XBSkPukeaRejkHca87oIpMM6HmS9jMDB+JN+sjBEX2NwNy8OxW2kmousF8RmwyQN2Oz4T1o5oC5N
osvxLLfWDYba/KaBVXMpErwlLQLCGwCZfFMBJf618p3hRGWiMlZ2aNBgLT0zCbK4hTPcq9FfFQ0I
HUk1CD1znnWcx+HXsNbG+7GLsjvR9/o1HZP252x00DnaPMa7npaCOrfZjM6+NSfX7USxKRXmvrOK
h0i+otjXp4KemU2ZgH4nZaSRm6Ovvd0Jlrwtil4/rCccROEqsUJ32sZ5iZEpq+v9gPp/T09weKXP
2Pu6mPJ1f4jGlz4ntLfRpbSS45RQoRzAe9Zw9YUj6QRn0sca5FIv95xytStmqtWjDrrMD7SsxxNj
4HxEeOTiOY884b8yjZPXfV0PO8BG86lMZZGvsY+EclUJjhcxi9sus0LBzJWdhRZg5x/uImMAQ8Xo
FWiRZMl7yabOXLVzbl9NicEyauowaYKmHogJGUXbh0FeVsZ1587KXs1QPjxEAhwyGavvl8pw8GP7
WgO7rI6sg2VhQjYX86js3eQiC9E89mKWT15O19tAsIdhMURXcLOECwnv0ZPI9Bim3AjEToQKy3DR
8Rzqlgh2qGHvoqtoYmetOKeUucIBbVdhcmPo7vSotyMBwqRDbkjMxtx6mtm6q7IuKcOWro39wkhI
0Pdcu19DhI1PtWd2b2gU7vvowPTZ6hSxwDHKhU0TSZW7NAt6ZvWV2swmWbcxLZJ7t6u/2vEU3cq0
IGKsCMJSVDJh0qkqmvyokW/mleW21MzydL7RKEDbGLoTdmtCVf4R1Pg0YXSqGGJjvOy8U9YDn9cs
d3iOnbnqCWWr9Ab2MCI9akJ+w8w+hwJtTNpdrJl8azkDJGtfYIyY+qcpbnDL/naC/fcs9G9moTz/
BJ7G/30Wev4y/sfxSyu/zN8OQ3//sd+HoaA5qR3hvMNxF3wtp55/eTRd+xd8luxNuBoXTAX/5vcw
M05M6CguCFqbQR2j0D9moSbZQ34dIoBv6BaFI/8ozGyaP5g0maGTb7Q9nvcekx3xo0nTIOhPaYXN
+Y+0nhmULaTHmcFodorDwT4hhjfDfWTD8qt0rDoHoBXdXVxrQ0EUVlBf2rZDXqxiPJaBi+UEvx35
GKPmABcxnkru/EHqO8qjORf5TRoo3AvniAS1CZMxDB8mo7SfnXJ4zQUWan7Vw0CdBrVBBHMkzDyM
05iWyhqvdeXkLF6c8xGxlgxaD24I+wumwwtiKvC8utOf/UwAY8DsbFzKEn+1bCELfmQunJofHB2U
JJKg07mYwAgKTYhLqDBbFVLzGTi1eL95eE7jaqBikgc3uIyVRffgqzlArEM0X2JYEjje8kFlio6L
1o1/5ftnqqAtzvFRDO3BJvVINZcw0OjToj+oLLUC1+z5QWmP7BGNssYJSuyj8D8NqeJ5Xy5hI7fo
1LVT4922jQUMqE9q342yPQwaNnUlvHFkcSbZJBMgf2NSmT3dVn5rE8XmlIc6TFyzTb2+WBt1pL30
PYk8ym8h2zi9Ka5aXCD6brQFOYsM+t96iHrx3H5EVDLYh+wtqCq98epc+6rikW4NKIzHLJ4w0hMx
Pde25+0+3h+JlPbAlb1U6vLPg5F3fBkl/QMAT92SflLgg7u+Z52uvJpQdMWHLL0ZAUoNWOvdLjGu
Ik/0Dufhjj31FRGaON6HucjU3pFda2KncxlomkjqoCLAIa1KjSSXsqrDgP2LA1H6EeCLjOdaY1a6
FfXs6TsuFbXvu4JrwauzIzhPibS7FNlQt5Bslv6g+4oShadWM/P7uG7npW5EXnml6VMoMnjb2DRa
Z92goB9Lu49OcMTjT+m8AE/pDccjyJftOSmO+6yzGQBX/JEfNFhbGbLc2SgBK0pFAa84Po3WU1qr
F1WO886zKPLMc8P8OjomtPwQ723FvlBN0I2MNAGIkuoddepg0FHx+5xCdxraARZaULBIwA4tucMN
+xZ5CQuSXoka8XcstW6q06mMcYqErrdo9Hai88WWzYz5lPeUwhUehcOrzIk5IE5dUni7TOjyvqus
Z7vL+6vC1j8xlpkh/g3NGNMeQNJ3M2T5dRGFquP84zjbZCmqs1wq6/qlvC766LEj/djeAE2qbunF
LO7kUng3znNxi0FNHPuo9FEoKcYreKbvlet0G8O31DG2Ghr0MmM0gzG3zceJTRTGy9mDGUvocjUu
plxrqeIrDY4oAWjSbEuX0rRZagByos4U+PUjVX5NbbLRWer9Jg9sf7lU/nVL+d8QD0wDdFfSCRh9
9AN6dK5d5T6BtvWIJ/aZuWxyHS6lgnObppRcVYeWwcNaLdWDJdIRxsyPRsI5XdoJdX7mFVMpN71G
jLrcR0uVYeMvrYbjIEANxARUgCSUCu81yEa1VCEOZt0elV5XT5oD8t5oXJ1N0KxRxdpGta5tGFFA
yhryzgKaXMqN2Zc2VbUsFAKu7AiKdClmHPHj3MWTIozI32/SGATx6lAXlSvXmOfaI0h8DD6z0ysI
V17WMfuwCWfrTd8DfHArEQB1bdngGvGD40b4D6YcQ57RFulpAHkwB0OLX5rhiIMrxeEAiM467WId
B9k4F6+V0hsI/bNxqMLGPQOy0R6yDJF7heFOLcbhFCt9mXc4QD3V3rZelh0/2J801qs7wxlYlSQb
wpePlaXJuvCrzxT4SOJGrjG3kIv5uItqh0Vrwlf/1I4kZui8ZlkdsGqyasw8YdrKAdSK14nCH45t
3A6jcRE2kNEKktG0Lg3JO8mpj74e9XGoV/Go+eWZp/18liQ+53W1QKglBOnrlpq9fxex/r/Vu1ls
IX62XTqU78lriXj62687vP/f/4PUs/zM/wjH1i8ugiKBLyIo1rdbJc9DHEbOBLfyISh/v1dybYgw
OvF6nAdoR//SjU33l0VbWH4MLsxHn8A/AL9Y1o9ja/QDQF+gaWz6/7w/SSi9IeNExZN2CFmx12aT
5692Sg6aga4OdCVWWBhXs5wZF/VEzoIsIrHsxG1xTY21NQUCdAyY5GR4d0l13KhwKj/7egoIKfIZ
4q74qWI90bKxLUpVfi5sjmkgGI2bNuFAQgq6Na+5LUhTZ2mBIxKelLNLHO/ebbP80k79cKMPr0XV
gmiQcfbUDXr7wsNh0AI15GQ9M72eXomSFBPd8dqMQGFGdBxOPnacldnRP7WpnSb7NdYyDk1mW0Cg
nWkX38CCSA4ZPncG77nfX+N8g1vV66HCqtiiUWzyCpxpAD0BAkvqpeauYeRFqoOGySszdQePJc9N
3JVW5vBZMi2r3mpwFy8V+fFzL2c96M1cnkCajW/YY8sXwrAcu+CGzSe8ms3dXKfRKyY0dzV7gMUF
T/k1e1cvaEgunpU9VbeYgyo6yjwoZgyER3dHU2Z29sxiumPFhBc+U0AiqwNht54QCjSaoexJ+Vvz
bjQS91Y06Obweoq3iUMfcKnCu3VsgY0PtNu9ORMmBasuN6TYzX2oapGzI1laXDvGrCmy2cmbRjBp
SormOKg8zlZ6ZJPWo1zIvfL0wiiDVpvzJ7Oo+/veyogV9YLJSc9p+Tlxs/C50/CT1iNdqGXpa1ej
MkhnUAK+qiilCsaJUnEVif5Tns11E9h+0V6NYduccGYOdPlg7MFOuVRJyRxL7mCV+aZu/DKFTOTj
LeXAM1zn2tQumJw+e20QUzaRnKhsB1GME8pIR/mZojRKW8YQJYseJDO6LT2/FHtdRsCJLS+Jjhim
xa2vbF4OwkR7L2pSL30TWydhpIO+opY73mtmFyEmVfXa6IZmD6BzuERxkQdOkU4vWskzC263/4UI
g9tuHR3jOnuh0Us2Y9P4l8XHMOIljyqatiLTuY2thKP/4IUUAfhSZW8WO3V/IdoTpdWBL/uANYgV
kdDki8weRyHjW3dK5bUUc3x0W2PwN4I+NKpoSov8BKU/a67V6sEzKZmN2o4Tgdbw70UVWdcgK/tq
aSuuzykGo4Q9ScEt/jyVIl36wSJMLnw+NFbp9dGn2on/q0oRdd1q8oc5dQgRMO7Kr0qdPAM4Bwk9
Y1+MTALDQTEJZhBlzsfYjtN9Mzq3wkuzNX1SKqDYjbwP6Ib7iSD0sJG0IbyEIWZnkYdM792erFmQ
1UZFfkPa931v99RdJXTmLry4IC4T/WxRcHjVEeTaWU1qr2Qlc0bXyBJ+CCjKY5MRtNwwl1Cyq1kl
xOMep3A0iyun7/T01k3ojvfXVq16naZ5ORZtTqNjaUNqa7T92LdPVk5HopZ57JWm1hwPZjsc8V44
1xUGsF3RUf2WT7na1X0x3zWVZ8ATyRtqC+yIyIrM78bWJJAzUk9sZWmyDelR2QDBRyN3mNqFTL0F
+yd6AFZ90S3Yh+RqSI8YL/lNptYwuQmbjZ8YLw4mx5Wdasc0NVY9HYUrBDIg8Q41KYzkraeYDOUh
JJMWCD6WLUUZ8ibRrRc0g2g9KgZ51Tho16kSIe5uluq5Zz8suhr3aciXPCNrMWRUfIZhp5/SxOjm
QPiZvtVl/DiZMeUpafXkubN7KLz6jc6ifMPA7KKjZq1DSC+R2d44Y5redk35jGESu+18Aiitbwu9
uh8Sk2bCye2CUZ+JaozZwBGRLcyKsIy3d2OREWkpqZweZOOuVEyvIZmcY2vKEzVu0Xb2vWFncEhY
CwkXG6KWq69d6IpHehethD+PMwimVHkNldvaOmwtkV2sk8O3faVHLVNvrS8vOsV+u2W+uBAsuJow
bZ7nNkxDrh/EVOpq6rtmnv0L1k0MpEQ78rtMm8Ybx2/fsRvpxyyJxEkVfrPRJHbMoLYnsayzDTBb
j8vvwUWxWeMdQ4qYbGPDxKyAoxXN53xCIpkH0T4qWskDzSZ9YfjJnd1qSGxmRmhmGOS5aDNYXgWN
h0Mehne2wbyLHGNK744+A9YdTn6o0xlsmPFrPoWvsdSbO6N2x1tj8qdTAons4iR+ed+PVRF0pnOU
RAqDCTMLgpj+yZZxs4JHS5I0pQ0aYQpIeea+jROtqxwg3ED107yFVORv+9HNvzoyLM9ErmWvANQg
0ZD+6qV1Zo1hTNslLl5oQMh0QlMI0FDefjLdyqQGw2CeO8n4zcpz7i1CW1RCZP2FizCn9kvPb1N7
MdaWjrtJsHSRS9VvXUtaa0QR0CrKNG9zz/TXWj/XNxwWPttD65Br0rL7ws+Yhneu8YkTXrOVI20X
XBkxRy42BU5Azrik2dFoyYCjVQtUthN9Qv7RluO8L71kOjgdz0hsEs4BldAR64+d379nin8zUxRg
l346UzxU4w875I8f+H2H7Ou/CPwyi0Pq2+2x71CMjMsDBDdWOOODl/Y/o0RzaT8Wnovh0l92x39s
j+n/MRlMLQ6+D2Ii1pF/sj02/e9dHSAWKczCzrEwMQzXNIm2f2uspK6uG0o38Y56U0wnLZVQpmmZ
uEymnb0X5aAOI6WycEZzO4pYU8PsbJpF+5KmDsS/0JXarYhcPVoQ38OtZXbhU6a4vU8NI/63uCM5
TPMqA6kgLFn/g4aQ6bYH+boJaaR9mu1uvOtbpgHoFRz3j3Hq5e/DMNtXQ9N7T/FUgXRSeUtsvGM0
N+OdJzrS8eSKfZzuRLLyTRqbDWHg0rcRrgvTeceDmH8pdRdxPFfn1J+GT13SWBfY+L1a90Mdfu1M
VdxE2nCdEVEqVzP8pxcVms0raNXh0xQ1RWDMMv6qmVTErvzIbppVO7m3NYFd9vuzKbnTowlRvxXI
2JB3vrqFpt1VZUr2yR2K6DxoBoRaqyZUFkkPbQpmkXUFSy1LSW0r4aNXE49SEB/3uRPKjY1/7oXS
m2gKTI9pj8Tdh9xXOPn9LOL4hh3DwUYmj/bJmEe7SPneEaPcsNOrqTbXqiic+yKme3anyjhnzz3H
Bo0p9CNDYMc7RlTeqvz3Wejkz2FxuaSl86E/8RzoAiPMGsYRGeUXzI3UyqgqKlGbyT+1MDd4UPMo
W+l+7Z0tNuw8+Ae3vwxusbhh42qfabrkCBJ6XeAnoDMCSzn1PdDz7ojpSkO2QfyoPnQQbZFExIc6
4i1CSfKhmUQ28km+CCnOh6YiPvQV9Bq0lnCRXYApoMBEBWJMvsgyxCrbgCpBtBoGH2TgPhQcQEnd
kdkpuo6zSDweWo/8UH30DwVIW8SgkX4Na2WOCiY73S7dG4Nhh5YWol1PYc+EBnRVs4HKlJqMK5zh
tWYUf+uM7bCuFiXK/xCl0kWfEpXPqWtKxHijOhmlT42ehdNwpzQvqXJSx7BFdq4Ykgu19/Et8e1Z
5O98u+BgqEtqEz5bkC9kqK6AI81VcoaXXoTnSBLvLURFHMPqBkI4IyiiWRiPkcdrhLJZp7m6tyTq
+VgSOgg6Qb/2PixFvdWqsGDinDqUUFEsOWMQ28qCCmINNFwApi2A2zeu3FIwJvfJXEsdybfpRLhN
Y9RgDaPlJgGMxazLLNZ5Jk4Gk8nrShcu9VjWBZf/nhmXfaVqK4R40lI3opfz3pkaPvelJZrouTWH
69JruQKtstHPGhV7zlrKHhRyG5IpTFV3RIwsNknKBsyc/PGqNxV5UHgFu8bu+460u2pwYjX9kQRf
cYHiatFiUzn2zklL2BG+vFMxN2ZWpV+VZz5CO1xh0M7esQ9a69RhTF0lqXzQeiM/Q/dxA1kCOk0m
W9zTYMSq5ZEv41xiQR112NISRmOMOkZeMBgkXIY+uyVU+IT9KQ8ixY2todGnXXShGTreFLBvgrAh
cZkmOp4rDqDgpJRDFDZzlk+7Gh/w0uFqG2b/4FaW2hi5Q3bZSI2LU9NhxPJE85DV2gey78XGgfBB
WZEl+2ubfeqmmVJSmeSiPpm5ZSE0UDdAxWa+muqYs1HfuQ8MWPpTPTr5xCIlWVPYprBWJnaoUU47
YfeJs0jd6Bl3b1JShqoG1saMeNa+AqC47zU/vRqF5k8cKSncDQ0FS7WkuZpZJnJQkjXngrL6nYvg
cMpa4xX05bwiIDxsJ2qNSSI2HULMoBMk4kO5GzlBb0IFKJsIa86nbZgpNyqbMAqyk5mHiGcOtDEu
TQcBmKXyKrFjeZNSd/M+6CDD6LCl9rUz9I3uQSLC9tvTa+MVz5xGvNu4i0DSRXz9zynED8PuCQBn
U3kjhj5Zz3mkP0BzyL/K2epeXBFZ9y6I8zuqt6LNTGJpm4NNuB5UR2mazqgaBJGGXcgzchbdOOnv
E8uETBBL89WUXNKm2YxU1zbltSdquZ80W9wgSWQBxpaeu2qc7yNRLEhcTSTnbvDZmXNYu5I2QRo9
ttNgSGVGVs9jycyjG7x86T6BLgUdoXe9VTZ4bhCx5q/NtMNUF3axOup5HW8L5kUEZvLwMSb3GYOv
s+Vntn94fhQi+pUxZHIvDRwkAI2mX4uuR4g3a/VgDqZBMj5F+s7zpItWWN8eCX8bV3TfjldqrGjh
yB095Xpr4ovt9OIebomxVdg21zOdCnPgzF38qW5qeWsqBxuqrJaOoWW154k+vcZ0nj+YsYU4ByVy
2pC1JjdoWOq/2TuT5biVLNv+yrOaIw19Y/bqDaJFBNtgK2kCoyQKfe9oHF9fC7w364nBSEYpxzXI
NFOmRCcAh8P9nL3XXibMyj0ysYPoZJtwPjc0Ib6otT1vbiVHmFT9IpUwK3w4Ck38bHIWKDi0lHbH
lyhV8fdOJbx4FGhdvu40QAxEZo35uqKt9tMVvb0OUrR9DTw3ZxEZJiecpiFBPoxktx3U/GEYoXjF
6RCumaTBjkeZrbqiyA7GXEqyCof+hlKtaruJ/5L1/u/++Nz+eKaSflZEvnqJi9d3JeS//sXfG2Qb
eDi8YPKacGq4NNzZ7v4THg4syVUd07OocrEh/q3d7vzDxKkEUJGNK24cwEf/ZIebBvGZLHx06DUP
2TwQ1T/YIzPEO90zoEZy2Pg5IJHAZ9r8cu92yODkDLAVk18Ga+mtLXnFHP3tbpxQoH8cYnbFzA19
auIaFfH3Q0AGzGD90jvGQkDyjbvA64i5gVv63zqHf2OU+bf4zWLERxd9UsQoTvGtVb6V46uwzgjb
z13Ikb/HiUuzKHuGQCTlqAewwvX0/fOr+FDPx0A7WwgJ+YXhpztHQ9hjpuOGdBt/MF3crwpcmZgm
W57XW5BV+Z/ZI+dOx2wNAJUPhh5Y19GTcUZrFBZIAF+WobWgmIqpHU/ROgurbPX5hX24dwyl6XPe
KxY864M5SG1JGdVHjQuL3PABsX29CJHDXqGTTP8SB/1Lx8OxfmS+KjxBHPogrDDi0T3E9a1KDKmN
XzRFd5mS3erbDdncwTiNRCGN+ZZPhPzTucGgOs0YA6ugpdOReT/9yBTSdIWKrC9T7iJeaMokjWsu
CPn7W/z0L6/v6FD79tSIDODNpStlw0t7P1RqKNVUVUrj5xLM3yIL8AwrtZvsUl0d+Sg29W0ltRGx
5xRddUinz9zfeVb8bpWY7y8gN5YtDuksTUezRoZmFalp2PpuDj/aLrhAux4eP58v80UcD2IAM3dn
uCmNNFpyv7/Oo1YKKTy98YWota0zRHjbQ8cIrjOd4JiJwC32r2zryiZvNp8PfWr+0E2z9Jm7PWea
vR/as8xRC3Wj8cltkuvKoJdCGU5SJVBUisVGSGUXT1Sw/nxYDYPMh4sGaGFyscivTGCuR3e2zRQ6
Sn2NY1Epmh+lY6sDaGAw0s7AqmMFtNRoT5CimXXB3kBEsBlbg0eQjNpWjv2wjaumeaL1bWh4+Ntk
1QjnoFugXVZRP0J0aZAQlgFxh4YY+40GMfk+VvVZ+0Iu5INMkTo4iZNctHbvoPWsvlE5ph/htjTT
tN7vEsSMHgiMheJp9ipVnOgKHpikJdOVCztucJY0XbKL1My5UN3J/qrknMMWkSUjcmQV+4KAX7mc
VKVFW25Rvg7zjomKRWJF1Hh32Xn59AhONFsBygS84NQ/bECP+yDOIT0oNakr5H5tTb29NFNdPI6F
NA9D0GlbpXMQ38K025k5m/Ws08wN0KMaAXylXbkqbgioLyN8v7G/M/AKbs3UFZfOBCW9nFwdvD2q
xauAPqpfJiy7YdlFhyDphx+eoFnQT0ilSNfllOUQhLpV4ul1KOzgS1RR6cVsk02P9mBbBrV77bVp
RiUDLGSKX0qNDH45Jpl4Aj4HZWy0hXnoe5UfNN9gy+ToKS0E+bkgadWWlk1SWyAuKZoQLBnPnJmA
fR01DYAWSxpKzrLLEuU6Cc1X0Som9BHR/Uym8dGc9FePOtHXUedwY3ZKTEgd531VcmxfNBEvUjGY
r5MoGw8FQj35Sc2KgXmJh2AFk3jqVH5ePvJ7JKOT7nPPap/ieeqjUHcucreLrqp8CHBvNdq2a4f5
QARDJSyMfuU1VQOnBblTSYgZNRWbFDUPEfgaEY+KzC4jQtTCleNPYEmXiT4RmFknYouiIvUTK+nv
Udh194LN/XICnMHEoLp/yEK60bAoCOVm7V2YStmtexpdN67H7VzUAIBI7K0QsLFtuhYDjLQdghHi
3DL8M4uRrkSw7JpAuzO7IDzIMFbvk6JLxwVtG+sGnHSyjcJQ3WpmE3wPqEpRutKV4FofPMxeaeQ4
yH60okPwFZg3YIn1lSSDekmtD+l21dSXteJodxpCs53tVfZtgAp221aRcetoeXg5mBaEjhphNUhb
uj9Wr/pdVNv6rm5QA3XdyOkMe0DwXdCjWXjVgA7HQDW/LWXk/jKT1P2lhAGKJ/oXFw311u8Roezr
sKtNmqaYkWlsCG8RlN58PwJOwyttGn9mpGsly7YfCT1H1YM5TJN+jirhMgtD80Glkr4OJMHTDGZp
W9cpmq01mMMXVw/6bwWBAQc1r1W/55hmY8IYAYMA4TIWOaLNH1pKKaoG/HPdoU18aQAiXhVd6N2A
4zUeMk+A12shd6zHGj3LoJMraKB/QXXduLdJ3BQvMrKGQyMhzI9JJK5HiGiX2ujIK4pD1kVaAVjX
atwtHGzs+0oaLgZQOdGYVKBMWypZEIua6h98XD0Qh2ZSCS6niZkiqCZsbRVTCyO6b1B/mTEmskWU
ldF9Tf74T2uyW1/rWYTADrZbpoZFZKNn0Y3HZSHKgSZsW8Xtig2lue5Us77IBpvGclTW0cOk55wW
0YXyM60gsleJ50A1c4ppz28bPuiQcvcylfWFlehymWEiIP/QLqCdWHni7UiKg55F/WrlmCHJDtBC
N8IeS86AobJtojSmvGVDm1m6SEo3HBBIUZZNs1MadZa11q7cBJQW1mhbgwbpduYte7DAKBtKNjg6
mrnbgk3Ad466gmWsTw8ZB3SwUYA2BavAN1gmE3Arx/Fp2/SvjkpuvR661gURzcV2KGMA5a6SVC9t
WmrfhVOAe868OPjVov97ki3NNY+4tv3bX9cL26IuawJ9GkMCGSbLGW4GNPM3b9LK3kXdtGYOv2kd
3JWp4SNcvA2JJwQJLQzjftlJ3SNKNhPq9zQV7TNM1XbVW1QQF2ZDms4bBb+Ydbd6G+p3ZjEGXxPs
Xk99nOfbN9a/ZU3BOkaxNbfMqO/UKjEDY5fu8W6/ENEkdq5jk/ITdoCTCG1X58878lTZ9NeeULl9
b0j3RvPiKzsd+ytNAbezkFo5+qXiSR3soWbsGjqasILcPt9TSQbpDORLdCtzDvMmVoFfWB0xEwBm
su+1sVW/iLafiNhueXTVzFm3KhfW9DAz5KeqY1gO88F+nIjS1ZoOaapTKw9VbCOrVUYevUvgHeYk
o9l1mRH99EjexYCZUAtvbOsioEJLNvmsVqux9PD2K+6Wg2izMyolfRq82NsWZEDczwzttTVnL7hC
FNtwFkeTP4HtwSPF+s2I+CZExhnuLUuvNRZRQGnEaKT5omFXWWNSmPZohlC7MqOXkBcojJlq8Zrw
Dd/prdo+tKk9PTGRwls7UsIbkXTefZHk5GnMItO4qQoS0Az7i+AsKlAo6eBrh4KteAs5bKsHyngL
qhoUuaL2rz3xyY+5UwXLSYhEW8057389p1SMhKipqKZH00DVa2LBRFZI5h+1k1vasnIPu7JbK9YY
fy261j14ZT9uFLWzno1Oms99o5jPiVXJa75U5KnWkbKSEO5WSmVGvkNm6tUUKs1dCW9uraPoWSM+
IjF0vuvCImWhbF33Rp9b7UVR8uFrkwtAftqiLqFlFzh8cIJp6mak/3vh1FGxLjyAfLkUBtKXHBZe
o5q8xI4n950us5vA1cKdlkdo19/mMi7N6eApJuQISg0XE83Pa6ct5rRSB48lJXP6wSSj3qh1ku9s
OdpfvCDotwICuEVLnI+hOpk8/qmergAKTFezjmgZDp4BmEymEUsgKnPsfd+bVJI5EZH3qgNCvXGa
aUKajMQY1Vgln9SxtCxIhrQlJkpeG0dLPeSqCMW71ElIEoyUTWfo6d7soIkkA6ZuzRmUddBU403t
tHy6nYgYRacuFWOOoHRSdJUN7jZXizz8NVm/8xqKz4vAbKurQUBKWwL9Lx+6ciw2HQsOe6DCaS80
Uxc3dYiYu+kIVQ+jbLqSg1bt68AeNoZOuAb6qUJ5aN/ihRBssWM26bxlPcuGGra8mgCUiLdsYwrN
bg+MbPYMbYVWZE9qx3TKsR3vDS/WvquhSWhHXrf0XQYw955LNMWIth0fDL4DGvhiHYNx2E/jMB2a
1MFfNphy7QrZ0MiAs7YwZF/Vixwn2EiDu2SlK1DCH1R75J1H5l1yIOUPDybkSsyYQdRfdgIjd8Bf
vU0MdHkIrOrAb5H2bGPVmEhzC4DQAtWYr+jGiUZS0zxSfUh3IGKgi/N7fUybdekmxXqqImXL2R5M
tGFJ/ZsspIsHoqjvqZ/Cq0pj5SIM+ltczc6Cfny0HBLl1a2Fs9HM4gsxLxryERlcchnpKlNLVk4r
bJsNeUDDusxCfYs/s18U7EvIBbaajm6a6uB1pHRfTQA6RSRv9SoucRnZ+Q+nUH60k3WDOdnY6OOQ
z/u2mvIlUgRyPB+GMpqWjauEPqsV1EhCHjQV4GEYcLzzUveLUtDcEcmsuyfrJlgRgUzD1mjESnUF
7lWrQvDnVFxvUVmIsTsdvxYV9quxAjRVRCG5LWGxtnEVk9pk9N0Wihg+3K63SM3TMrzVHQA2UKrl
fUX2FvT+UKX4nOvRRZTY1S1RqNUXJUwxC+sy/9oqVfej6h373tEac1xlCPt3XS8n4JheShxB1PlK
BIBuBZTLvDXdZrpNQru5r2g6rPu8c2Agjw3Ozcm21xSLaSE3MDEz9HKbvk6pxkFy2YeJJkHtC8Jz
mim/gA9m+FOaWV6zGsoQwf4Gd2maXrTFd7b32lcit9wrzUMvtWx0YMJ9nSCo0MtuuA0mWe6EjLxt
ouDyFcQwY5cDj7tIPSUKqTPzFFdjYH03UcIPy56+4o2pieRQWKLcdLFsvtoN+6vFSFjqNZJHQQxp
5OxhshXPgXTUYFHTBX9S5y+kreVk/kVu5I9F0V1EsWteRXkrngtBmBTthWFPz72/gM6Z/hBmQoZO
BNdhUXYiuO2dKv+Zt3RwoTGbL1hcS51XpHL2Wqqbl43gBG4rHLAR5xQmZ93W7NZSEeajUTgwQwKM
r7N+LLouFfma9o77RS+dYg200sUDlE0zvTxZJn2Oq5qgbz6FhOd0iw7d0MqWDStZkiV+UvXZosL5
xOPla7uXnCpWZWRMi0FzV2FbTas2zh+ULEaBJyhoscovqNkSuuhJDsVa9YwryFildkb1QjUdEhAt
dsZb/KH5Q5nm5aWYMn3XNAFbKbI3ZBASFJhWbgfDrx2U3Oe4ZCuvEj8EnEUaaZhT3CehoJvk3Olu
OcUM2Czj4DEzFHHJRzG7ZauYvIw4ex+TOq2/VF01OttKsaS2iIM6TvGizyIehHewSRVRHAiWHIpl
C9HxG8AK9MJdMyT7Xu9ecW0Mi47K7uXoucWFwc72R1Eh1pFII1DBp9dT2WeQDw0l24oUSMPAo7ok
vYeOjldX4ppCYHiNi8ReJGaWtIC6rfqqCe1g2Ta0CXn/f9KOo6vKNw3dpINhyAgEGNWy7W5TlSKD
GWbR09jg51elo621Ig8OLR7o75TBvplJO3wz5Xg/oYQ2N44N1pmAdW2b1BMre6UYxLx22T35nYNY
RlHd3Fkq3KRlYLcg0Tt1M/VkrlvMeF9xS3MbRbZzqafoMHGsd84uQrbkI+ELv1sSUiFQ6BJ5khJu
3HB0Hjjq8D0JvfzbTGBcVaH3jPF6uFAhP235KTqCslrcm7H508nwpPQUtb6HUwD0HD8E6mpDJlee
Nw3bHssWeiusTHWYjA31FW6KETjPTh+ZD3EPBj3pYl7YxsNDXLCnkpHtbSzF2goj0m85gzzNhvmb
sZrsfV1jVxGDsNdVVgQvpQdsI2sGlzKhkeDbDaYCPRmnGMxloz+2Vo3PbSjuQBOE7HAV6s252AlX
5ocgVuxbp1bDlZ3Y+jXcbOOXFtIULpOhWjcdytsArcJNYY3RZWalpCRUiQc1W07IUb4mhQK1JW23
Ocvtuq8gtk5iVA9B0Nk02atuWeKr28oe35NgxaW9Dtjf83p122TdQ9ghwBsd1d4bYSm3Ymi+RV7h
+An44OXARnDPQqr4cCD7S7Zyzn6AlHDdhnXK/rcsfnX4seIV/o/vRp2QPAjLouYIUEfp91JNEvVC
I50JXlWQrKiWQOgIW/2h05VRLgEZWt41EYcAQPHNAiM1GsDYm7qgjLx0o8a7LmSTPRQ5+c65Jb1t
FLfhqqKE9WDr7StZ191CndiqNLXR7NVp+OFYnBqsTMeNb1kckuqeMFLgkLscVsEsTPEVXU/2vP8W
3XD7KQ/ZG5sBihh2hdmKcsePlmi3FarCORmB76scBr8bbTAMrNzJdGk16oE9lE3ljDKR0rnaD9PL
hguzxJVv1ySt4JJqbsJA83tPCX5F+FpuLVXRD+3o/apHU3kKefUeiZkiQ9lqSyIKvGYMVih8ZqG8
VW5Vb+zWekyoA4Bd9JfE/Z2BxX2sghLeht8CaRilUCJl39dfjdazyzkS2XdqMojImnikJz/5oc3p
1nMo5H9edz3VmTBotoCKI98XHtP74cKmVjUFxIvvtMJ6qPV6ywlgXNf4m8+0W464W8QZUjk3PERL
bMPpuBwzprxp+ruobU/d8KN9K9LLoPuJWGBcKAj8cTHY6tZ2J/UlCuYTJXEC/0b1Hu+JjbdtRht+
6B44hoDBoja+4YTmwUIVf1WF1En//KbyCOcatkrj863S/Vs3zsTy3Zk5PZi3dkiPHnhpehKPhJlU
Z57fqXaEiRUH/SGlOW9uov7eKUjHruhlNtBZIkNlpQ/lN0Iwv31+OefGOOruxJbQbd7Wxtd0gXOm
gWqSHz4f4uTkYP5pPBymByah99fheYk7NLpo/IoP2FXYqfpeLwuq5dAZv0QKrZa66GdPALVWiDvq
DozbudbOx1fPmFmuhsv7533E0JlWhYqxJAwy1NDhiFLYSzQN9WWmJPWO1Jli9flFf7yvjId9CjSr
BZ7s+N2r2Vu5mFhrPy+g2Jq2PKArd86sJx9fcIMeOvpt6ju6gYzy6MaGmkAantU+apFu2VZkIpRV
Dzydgubnl3NiJC4CFK5pa5ZhOkfTBGp9DLLTLX2WtoLubXuBw+ihapKnz8c58Zg0x9RVjWfFyvUW
c/Tb22VXZBR5jVP6U6yum+xFcaFBpMUyxhn9+Uj6x2YjQW6/DXXUbOSgage5zVBd71G9I2J6gY3p
L0MJsQM9vlKJuGuLHy5oVrUJaQt/fvAVxJqyBrcl1gktoC1MqpYqvUEVLDendG+5SbUXBsa1cIim
qyBjM0i+h4H0ipIxmyuxznQsTnunJypvKDvKWLKzsyVn7QTLfDydudDj4DzWZlqZFPch+5FnZh13
/dCqKYYH8M8HzySevbxQr4Gk3wFtjl/yqUNXk0GTbjJyKMc03Di4nWhc2TvbRuNn0Z7R6grraveY
k3uxFDZBJmV+Vw0u0bucLvMyrQkMh2RSx8hegyYx9DljDX1Pj4pRSZRuOZql6dPgGlZCuPqScZIV
53jnMjXRMiTkPuAJKKOVF8KicsIRK0xJ7ogb6gqbx6lVvzsBmbWfz4ATcw33s4aCg28W3/25W/rb
XAvyvqYNK7kvCSrOXvOMHU999EMI3+QCBcZwBsT4sfNL8Ar51pYJTgKA99HrWpcExZGaQVaTK8wd
RRcCZzFCXZKEILaBSxpKRP3lwYy98BwFkEt533NGIc5mEg4nkOAP4osmlL0SdXbhc9aVX3rkXN9q
ir4PlmYnr5/f1RMXSZeX1YgDD/857qHTHGHTKbvCz/uG0mivUcmnHIzZKymanU3kr7ts6bLJxQDx
7s+XKfZVyOJVC4kEzeb3j5R4io6zZ1H4LYEn23ogPnAM6fcmsvnjbYA5L1Ia4F90JgAR34/EQbAN
kZFmvu66z1LOgB7iinmLDOOPpynbDQRTCKOQYajH/MZqTscJ+y6judgNq8mm+mIkN8NgwQhI7Z+f
P72P67ypGlyYrplABrDevr8s4ItVYWY1l2Xlhq9UsihpJFDYbTMjbc/cw48vIIOxtWFrYNHVOv58
1TSII7vLuTLFfIgM5bme3J/JaDyEg31mDzK/y+9fAIZCn2Nzaaz5x2BSZOUx8R10Y40qWxsUTLyS
qGMn6ydyBfo9tYpzu9HTI4LeRsY2v3THnxf8A245j1hr/T71qpcSqKIxpxgBxyfGvdP/CFI8b8FN
8DI8vXnXwYhHM9JqOXeIwEl9pev2hIX4ppmi0VfPDPNxYzMPg0YGlg67j2NlVe+qYxzzo31sEgqZ
VIW5q0a+iJ/Pw4+rCKNoeGlYmREmH5NyRkUfEcJrqd8YHGs57i2zpPvlFPYhqQVdNWzZ+I/PrJK6
dmKWzAsHVBKCWOzjVw1ZtPDQv6S+Z+HXHjKPszg0HBLYPVp1U0Enq5VzRrBSmljkyG2oqH2rzlaM
gOcymknQOJyHSVr1ndel6SqsKjYH87aA4A/rAm2M/ejpg+2Hov0bhfAvxVMnH8xsO6Ij4HpQ+9+/
uvQlo4zyZuZToirWiSSWXRkpdnz+YE4tEHCUZm0dHoQPW87crPmMhGXmF8KBvVn2vppqD64jzu1a
Tj0K/H6oKm0bS9XRSk6OsFFUdcFChEWGbnYQ7UZbHTefX82pFchmC+DqLody7t3xPVP1MeyUFAUB
tCCcMXNnHPhP22bfAVf/+S6aM6OFLY0HDYH2+ITqitjuUV2knB2Dn/O9a2L7kDfB8+dXderlIfDD
hjSJkO0D8Xds8QxNJS9PFlvubSo16uyB9ZOKa7lpQsv9ASowIXbSbs98qk6teShiTfbVSAY/HHqo
n6gou/vUD0P9RhTKy5SQfp08Vcl0z3J9ZrRTE55jj85k52T5QS2YcY0O5JTUr8IK6I5tOYdBT5TV
5zfzjW1//OngJpKbbmoGMuejddXr9LGzqLv5bjeoT6R/lhvMSIhSSNbOKNA7w2OiueWyK0V/U8si
vbYyx9hGLsKuSVY23SXk+VpNMlk2AE6Kui45d7qdUWkfvm8uAbfzm2lY7H/eT+SG0CdryHO+NqNJ
rVDUL5qYI6sMt93FjvuMOaoi3zSiklkQ65wOPaHKXvktoq2L4Utg9CbNjSqSRySWQvhKxHV8fiNP
vGs0ttiCOrAa5/3h+18xc/gd4pHtNrjbn9WkCZB/KKqCjCa2xKb5mWT6xO3Q3oSG8GJRyh5vY3RN
qqrpCrb2gfZTpeCwyi31BXZF4QNDnQ0Utjizwzjx0uEJBpzEaARyHH9++yaTYxOWXF5ifYniUFnq
tO4pZjbTwtBl/Vg3Q72iJdv7f36tmoack4oUG8TjldLECBSDGit9zmrXNWY35LnZAVky3s40fJIQ
AP5838aAcxlA1zj9mkdPkndlEC1gUV9Rw3oJaYLWZGGIwwDX3s9tDtKfX+GJbw7jsYeaiTBsFo/e
wDxozCgmodIf+xAJtwkCXK3LemUgi/t3hiJl3nBtNoxvBt7fz4QV9n2RFxzRNK8sbq2sJuTJEfZF
3GnameXr1Bw15sQCfAiz5Fl//z706GKKicqA3+bdQxeVr5ZFjFHL84vD+uB2uGv+/DYamC50S9PR
kR+/gNpIwV1vp8KfSN4E1TXcNaToAXy3zwx0YmFGW6xahkHlGRvH/Dx/O1hX04AMJOAImIXWcziO
W3eqH85ci8HPOFqV341xNCdIk4LyR5Cuj6pXm4F85OdarXWnd3YANmcgRThUSaAamgoOVhI+lgO+
I8zRMEhdSFyD1inrpohp90DHXysAq9aDKzM/NgQEMdOMDrqHobeQffA1qNRim7coNDjdyiVauGAX
WS5qbRUeqqU1CPYwQ2p3k5ejuCgg62/KvG22KnxFIDnox24SUjk3KNCwOqdxcxONTrTVmlbuMgud
Vm9E+VVPcKPvpt5DXKbtkjucbnJqRQCGUAv5KJTyRTlM1ToAhIxiEIwfQYExZEJyHD+/vafmJl9x
R2OeAMc8Xj/tusVMZjM30Qq+1KN4caPqxjSUjZGX60AZyn/jtWPPzWaP8j3K+KN3wYpkAfpGFr6o
o7nmdA1DYTeI4szm9WPJj1Qg7BMU/qgR2N7RMKAlI0LFPOy2anqoqrhBOOT+qNNHOlFXdKWXnaV/
C5vizJHp2Kw/H80Ylyotd5TD9fG5wqvyGmasRU2klNOXCM/twm1M5YDaXc3WNM4549RWHqxF2ter
rEApBCCEhbwmptNC6mslg7Iz1E7ZaMIslgHqMCZctcX4QRvLS75bWs9BfUQPlDpTuCKCD1hV70yr
UAvu9dRsl+5kYbgViQnQF+v6OuH3WYmsekX4rd3i3ocdMw71BkcX/3s+WcuoFcnaURz9qTasc4/i
1Jpu4/JzAKyyUGjzo/ptjYjV1sqLFOezCoqc7tJCDiqYRNGfmVmn1qLfxjneGPVVj6ndGwrftTIV
jrrdLfMoWn/+upza2tiGw2lVp99mHwcWqbVelbXZFD5NJxKJYHNyGH8u0whhbSvPmM5ODjYD0dj4
4m47PkTYDYtRAbAeEY6dcxKdtr1ZbZCBIagU5wJ1Ti0ENmV/vhZY9j5sfjMpDTtBSgHntDnorQPN
JJDPZda8ihjzVmSfuZPaqXnhcEriAIuXyjk2ikxtlXF/2aclYxZh9dC1PXzDYadTi1+VhhL5ZlWL
5Vh5xl2sBqRUhyibwzLG6Bu6MD1LUz46+ALQaAehOZ2ZTid/PRZEykjUb73jhREmWKukEducoa5e
DS98ivT+PjNoJn8+o06O47icFDn+zr6Z969HS0RiVCHK8TmJVlRzxEshlWFVds2ZD+mpbSvFKdxr
6vxfztF7aAweMm4EWL5AOB616NyG4tCU1h7S701W1g955p0ps5yawL8NebxhTSYzQ6ij5r4yjNuw
K189M0Phau+b8lyA4Qfi8rzyciKlScb2kbPw0blIDC5QrdHJWWZ0+U1E1a8h9uArkMWxpHwbLpVK
iZc5K/I6rmfBsaLN8qwG5Q8s5WeiBqLnoHZbv9ORLWNtwWwQieYehke5cgvIbaCz3M3oDO6Ta7Fq
gjNpUU0o7bia0rm0Weq/1AEcr1OSNVKp3xIiZfEkVmvBli92+2GRSyNeg+3SIdVrFh973Tozm069
xd7s1KXEwbw9bsBmZPhA3qjY+VXTDqK6BtPdfLaqt5Q8ECtyODPgqUc82zNwDDoUW49ve5VooazZ
DPlx7UEGqLqm2gDtIIU0DDL4VrMw9fMX5sQl8l2f3cYeRpwPp0vPli7sASPzUy8011EjbfLb2aHJ
pGyfk0aD1Aw6+vMx3/QaR5tQtDc6N5VXlKPt0ewKwQvSmc1y384nbxkNnX1vRhoRxgbk4qjMsqdK
B6qamEi23nTKbgSdLO8Aogq0RFtlACRz5tZrJ4qYqBKo+syrNmQg/f3SEY7WVMG8Y+mYAvRsBlnb
qNKMTRs0LfHbtrFgpiCfsrK1FzYRqLM2RX5t/k2d+pf1SOPEGjb7wpFjgFCi0Xb0i6hII+wc/DG+
5QTY9Zu4OTay6YDAsrAueFzOTiRIEvFZEEydUUTWCPABgkGcy+1gDOpGykD9EplsvHUxqV/YFhek
8zKlsE3ARhk9i5D46FWiyGTJ7temnURrBIPmqlEK4Ud27azHqHNWbnihl6lxnxrFeMNrixMF5tr0
HLmdt89U56s6J8l/Pj1OXT8dMDzoztyhPy4cUW5LCFwxuP4sHe8j/Ln+aI/xc6wp0ebPh0J9idYA
NzqfjXkX9NtuiqZTXefzZ8krwZZUtTtbekaA3F6Uhc+fj/X23I5n/Vz9NTi98hk8Pv4Xip11Qx5z
OOitwF0QmkTw0DSZ2hZqcr8qnEy70EjfuRUj+bS6roQHXSgEfZDNtq0K+OVvv9Af4Ruu4h9N2Za/
xP+d/9mPspLEiETiDR/w///0UCI+zT/9K9vX8volf22P/9K7H9v+v7f/m5i61Yt4efeHdSFiIQ/d
ayPvXls0/P8kGMx/83/6f/4N7T2Db9ApYbEM/nddbB7h7385X8J//sfVC1khL8XP3wkOf/+jfwYm
WP9AnDs3hlWOkxQHWMj/SXDwyIHlDE9vk47S74EJhvcPOrzMbM+ct+6/ExyAALOX4HhFsdV05qSF
PyE4HH9FvLlEPpukKchwTDie1YWKKzePINQ7oWaRkQdh9ZJ+rnzMtRGfRGidwyAcHxYY0IF5zBeL
3/xjRVnQ8BHKZEt/HNnuqkqPwccmQfa3h3D715vyfxAH3rLpFO1//sfxKZRRUOXOJn6LpfHDx1HQ
qetrckx8SWj4dtDH+pCWTY8F0azWqjKQWtRS4oIkqty1A9kqnw9vecdfiHlTyYuLFMrVecbHx2By
Aty4l47wy8zOxs2ITmWTORF+SIQSQHOiZg/AiK8FYuhcW1SBQRREU8XslFq6rPdARUl4LwMXQ+MQ
EW8XavgS3GlINyT88XexgBDMZGTK1C/GCocgdsJWwrpypfxFZSG9MxI3XU14EvzIxAgZOHa9p4Jf
f8FSKLdBn2Miq0INPOcMoasXFFwnX61H7QFNXnXdDDSd8DtjqzIwjA8w7V7cPI9VxN69/AWQedr0
ID3h8Rdy2yZjcRlo+Jax57jacij1AiytSvk7ltVXLVT5h8MYe5dtPeprduTBndcTD7Hq20otd9wq
IrBCjXjYJRh+09iC3eEyVafFwI5H5UGW0l05YxndWMizKct4iMywkiCyd+LmUGY9sLF+VmonAnhQ
a6MMmowxphCRDysjiJt92un1oc1FsEeSM27tWst2NTKjtWaI/ilR8/6pTib7nqcDyJPz5brQYTZ3
sLt+SICqy9Bh5xEPhXzEwV9+7dQ5GrhmvfXJ/+MdGhosQIIkP1tTYh+wkvw1YJJ5VBv+CSyw9tlG
pX0ZjGQHYdzRHrpsYuskhuJyLEvvMs/ZYa28pIbHa+ZI+AG+TSoshqxat1UAw7jo9XVZAyGsiD5Y
dFqIWlcvmx9mwB/DFIEgAChqj74y0kktzK6G/czr7CpCbu24y3Zwa6tr6ZAoCCKUgMDWgHSxVu02
21U406hcWCnmUmXcKlqQ3oVI+Da2G9XXJgKoZeaF/SsxeOqiwG1H7Uwlx6fXym/xWPdPtDumK6/u
+VFGJLdVzrdLG7lib1Cq6yCdX3altm6UUO2RdHIttpl4C+FF+bLHUwAaLSr6Vy2N5Rack3kTmjyJ
APEYoLRKrnLFMIGuVR33FU7Xi5N51nJEgJ2sxKjEBf6KILizSR78QfN5uiqGSD7qfEi3BR6kFb7W
dAPgWvxUE/u/2DuP5byRdE3fy+zRAW8Ws/m9oREpiiK5QVCG8EAmgAQSuPp5wOqeI5F1xNO9m4iJ
jmhXpcKPROaXn3mNdZe5gLbThdBhGaxtl/Adczwqtq9btKz18BPLymI3Q3ZAXnvmS7g+QHJ0laaX
FnjKY5kE8ansisfR6NQpzVp0E8MXU0XmsMqMCo017ErtY9p5TzCO5QOOteo+sdmb8C6wArGhRm1c
t3zCU2v4iZakuBK5x6bU9rDWKR8Ke5d+h1+HuBb4i15H/ehdqym27uqsE4/K85snmCvs1gCObGvH
zZMDnPycQ8r+rMMpFLAzQ2ib9dg8JyE0wHWGVQOwbESOX18uTDkEiCkbt3oSdb/RiM9d0qXtvgrK
8Nup6a1wRTO2XFuI4J0QcK7W/mhmh75BvHOtY53toUq232kqmHwmvM8C6AWhfLAy2H7QhgPA47Yj
r3o8tEP7K81Xq/Afh6Ye++9Zq9zHDFpGkRwGZ65dYJazUW8B2o3qcpJj7J3GxFHuLcRMKHqunr5Y
mK6s0cRCmtLyNLBBOfs79qFnrlAJA0/f6J7QpOor1USYqrDDTq5RfOrNDplFs7w1PHXlVqLaQSDx
buaWXpIXaOeq9ZLPsRdfVRAdNiY9vkNiz+mxsosvHYPLrSqZLyp3+paFFR5yg/pRpHZ1RPj7+6Tc
9JjOzINqS4mLphrGbekNek2DpP9hQTrbJll3hrkU70AbW1B2i2hjTS3iCIGXAGJIsit3hjdoRGKY
1i1cQj8PT0aBemNWyhpnVTxaj+BuQCkb2l1DqvBWFc6Kzaoqy5dEINtG770OUFZwp3Xk1rcT4qVb
uzKicw6F/5IW/QhthQML79M6ZxM4dRWFyXGmrb62rcE8mrUxHKoAdqHonRCRZQO1tEUzb0AjHOcM
gIq2UZnn0cuig0qsz06FXCHNle7CqiOnxMtE9987MY7+2qMsBbk48w0pPPrhAJ8v2PnW+FQjInKh
OrvECsVUYDgj3JlxUIYkGC+aZnH33WlGtU+8hDuPCzzcQScbVqkNsDOvfXnLeNaC11Z0O1BbqWYI
Z+RoGein0BsAeDqFPuMsCL+gLIpHqApNsPa1P+2jbMjGNRPtcIOMLOiSwXXIEB1mQZYd7lyFqOiR
PqNtbiaCCIzoQtjdSnCuLt2yE+dxjiG/26Z9BDOBIHeacqq6bZKAOappuKym3vJOwm/1l3l08nW7
EJgZQh3GcuMMRnOyWn9+FqXp0W2r5juRiwZObhcd9OxFx0rF06escObNECt5Kirhrn27hPLhF8Oq
RJtz26H8fRN0tJibeEEdJC10SFOEO4mF1dZASWQ1IoO+cSMnfwh8XBhCcxp3bjxBzYoGYyeRMgAo
W92UlsFdjkLMMcsc7axATm4SI4nukdqw9mXGjvedJj2Gg463uN66lw2dP8zsRuO26nV4Zcl5OqGV
Cs/N9SLEDtCNq366ibyCfhBcRBrc+9odxxZJPXBjgHTS4lJ0s3UUTFvkOkv99lyiLPuockxkV4E3
As+1R2wT0ikpwnVu5eZPAZ0IVzxwSXpj5uZwnKWM1qIy2r2ySu9xLFWGXVCR5Rcu+vzfKyf3zUur
cwcmcBbKrt4jhCAT6agCAXazqUGhGLoudkHqDd8a/HDWfTkueYGQN/Buyg1g/brZQtJHQ1ovuF3o
iTmCeniUHsHPtxeR7BoXhC2NQ4RrvQyWYhh3KF023vVkx9lhTmvxzRahgeeMmIrl25ir1xQpzx3u
IXAVaJZ09UVkx9gi1qL/EWbxKJiVUELvzKLjwgH9O71QR4fMD434VjB14AwUpAlBbIp4k3hY6wZp
hjxpKjxMJTPj1kCqntfNnHSniqyAZ8gkaF2R5KUb19fimxaK6VYK2ALmL7czsGh5+iv5kplt3cEY
xdMYFZ9wY6M9SZ6MLzUsqmmyt6Sh/mddoLAK/1ZK2O2DW2zy1C6PNO7rixL698E1O9yjm5Fg3ObY
bVTChnCbeh2Xe1Q1xm2dROo+s53kOqnINGrPF1fJ/PorIvngGIu2AU4NS1Ceq+mlR0BolUUB6Ukk
pfWJMFj/cIRPFWwk8KM60sSTjxZrvKrQLcUPQ0z7FLXT+zQz+XaWNEKcjqp22icVtkPmkPP+ahg3
yUIKa0i2HsGZYus5Lekv7KHHoNclmgS8Ao0dgFeVnl4gGmR7BN0bLE0zHKCyEVmLyYtNe9UIp0Q9
K5IfoB1orNFS+LULAIYJ6M2CN0RiYhna/d5yQL8TKOUEOQXtWIysggxfJolN1q6ZNLsiAxEbpU7w
MtjTcECxJNkZlv0MOP4rwggOQz6uKcMbk40CEX05tLb7OAhYzdmMr5RpVs6TDcZOQ+ER9XCGQBwe
Y98qNqabYXCmWciKT3hIIpRuTCuFsacr8oQSy2ku7nlXa2c6gxsYN60EN9ssX9ZGOeh2SFr/s+EF
00sVJiaKZrXrGiunY28jSUa+MTblUaE8e0zjhlyJIoV8MCn4m2b8zGrEdStOwGuOpOtZ3uDtuXxL
OI4bF3GUh6iineWaGc1ApxBbW8fiqgDacJErvDkHi1IPQYvhPpmNBHS7Z5dPraMK/9TjqTlcyHhM
WKQMWwpscHu99ZIixbFFOHEJeRZVVvjiqCoZiNPzQrV938So5XTSgacd+HOZHHGhyTZoufJ/xCRS
8caE5eav4wygHS7tZDpnJksd1E0HRWl3JJdqzTSvN3Gc8sbYiDVbzeZHgEaTQgUa7RFjIrmijDFh
k5EAdtirfTXhfa8h+HrrDsffdl1FAqwkjGNYhK74NuWq2LVZn+3VwK1mFuN8QIuJRC6tfXXfZ+VT
0JK3z9oSj+FYOhh9TtlAMs/aRQuP9DTPS+/PS41bSLXO0eLA3hTo0O5jcHT1OsRP7dh7YfOs8fh6
dtFoJs8q0WOtNd/T6cP2ExVAeDFJE+b8SLHll3X3ta7IITVU4qOp++apX8q+Oo1KlJ17vITcudSY
C5Wj2llzUh2RwSBbrANnxZ0V3FROq+5NS9lbu7abZ69rsz3Ep+ksLKoWjHJmTl6Pce5XO6eQl7IU
Vz1+PClSELp57uOaRnjYk5HGrgubsfFmzkhnKgTFtMVfxKZHfm9qzargnbdCGAYrRgSvD8wv5UkK
STfEZpCx0tESulJcO3behKhrWdnyAQhqeGGNlLcoNUUXCYYDp2wK6gs/YeGY9Uz72rQ9rALr4Z4R
FGXVOGX7cKm8mRCJq6qgLg8yyhOGQfNLyCmdt/jRiUfkkT8NOhDfetVT5pgewri1i5bAmC4+B/xD
a2NJWJZfrd2I5gFq2myMhnnLxeSM5dFajqqmkuUiKcaNoEh98qRG7w1rNLjUzEq2yBZTkS5FQ6ZN
CqdUu/LGrFu+TJNzBbzGQFEnNRKBiT2dC9A86ZJsUE878INpaPF2ZTCd58SfLvVAV+N1GyLTSABP
kLU+aGWgg5FQaTrdJG9eK230uMuFA4QCMhIeK/RMyiOqHdmhdLnISuZLFyr2GYwvZZmBGO23Hjhs
sKbRw9IvDZQ5Q8KoEBTiY5q+tOE8Xc4ct3qtsb+JGdDTgwgTugam0MWtFEBPViQe0aJ15YEgDPQn
qZD3QFiET5yMZnnUSDohck07FiVrjiDDbFofsY+tfVKY3looo9lGOVsQFSFr3L66QiIFif5XgX4R
F43Z0nBgmEWvnU4M6inyYXZQxsazYpTf0aq0t6h+TF9qdAdWsd2WR2MpamESEdaopOLTa4UMk9Rc
hR1aWhi9Z/yTKpsiW86EOMfi8a91c4Bc0KUu6JnVTeoeDdP4aZrzkqYEBp+vrLikZAew5a+tidnU
TriU5DU2ybemVdYXorGLDdSA8CLsO/nQWPQurC6hlwFssr4YgfJjtUSGu07MnuBu2N0PuELNk05a
/EFNGV2MAXG2GVOWMPVk+91ExA1ONcbX8JQqSmgcsw99zple9rNslzAMYaQ7l11JJyjKAnKNouWP
R72czhkwhrt06TaOMl9uARLjJytkS7iz6n4oGTfPqRUn14HCe9Nql/2DcgRSEPR/Sp/XiZeuw2ta
EWLUtUNqo7itxoHq3eWa9IHh3L3eDRaWeicVJul1QMin3qd5NeDNch0khsdVMUbhhYxYYTkV9t3Y
YoUZVYhM+fgNHV3KkHXq59ad8BGHyRQfMqIxd5xKs75A5K++8GySh2r5Bin50mMH2Ezs2rkhKRot
opmbDPfTSHoiCvoiZlPad0ZVE2yJYw9IA4lHqAvxibrRX7+2YoaeZlGIvs4pqdNxk2saGR3RRKxJ
L4tdEmp2SKMXi1CSzFc98h7DpYNsSg7FZA7NU4nR9bof6dU5WUyK1pOwOKhubmyaelsuezbPa5jV
AatBxT6d28ZNvlJNTfgw2YttWtVpqv/W0Z9aiuUvIiBbMtDLxmWxG1hMbML36cA5KiKHW8sfBLm1
w14zcIbSI30KZMSr7Fi7njyNoqR5s4RKiDL2ti2c4hoZRZQX/cyj24C4miOxpkCvjOOIMyJdQcDw
0yWQeRgeMlA/gzrW+56fvqplwcHNIpI/UTbiG1o9pBwSu6djXnPIMszJr1FYexoGj1WbA8M52mHK
URkK1qAvTbLQYZQPZCW5u1J6Qk4EqYaIvEV52dWIIhj2lZJ0omliZx1Nw7QZFB98CuEtFDatzNf/
+XowpyrnijEs1X73Ru5UwaVyrOdef0IWcNpVaZ7t8Y/kQGeuPCWBR5BhxpNcQ2ZhtD172Xwp/JlM
eAwmFDqLF+XOjb9FdZ33Wxp0QYd0BRKDt+OSBUxakgoLe1Z7CjjeeDwGZQ6xP3Qf5zZJUUygA95T
yG6VF/CwolHhqY/7j/Bl1luYw9LyhkIFCQ4KJMLQy6jhlwGZahysxaCOHNyM5vAalrp3jT2qvU16
VMcml9CWRiTffWLqTwFWo4gWeAjSkBwkcU3tUjvy1DkD3u6jkA9Kue416oH6CyFh/mCY926svPzY
ha4PLBQA/zvFXQZ8RTAYTnfAJBozzq72P0+CWsy08vTaUBQmdCtIRK2BoghROVIrWhmngpznORe0
Vl8/9p+nBq8j+9/zfQfonAsECDgQdo1v8v0EeQkMopLuUFWOZKNFzqKdoCS69Mawb1uVbqje5+3E
LJJER9FkywVfN0iXSg5SwG0+sqleDelV7DU/RFYGN6GfIIrRI9gZG20jV7L3PgTwv69UsEx6/foB
EOJ3lJXWjoomSYz+kBi2PMWgTZbOPdmjzGWLguAyiXCwmR2IiU/dxC1SjzV1oeq9f85e/q1R5f9g
CPk/m2b+PzWqRJDslw33N6PKrnv+nqruZ993v88rX//kvxTnIwzZQx+Uh0e3y8Lb+b/mla/eSw6A
/5Cxmus5bIN/2TLZr1NJJAjQll+kKti7HXJL6f/+X5i/23g1UcyysbkNGYD+a2D76a/dz6z3v4U8
vJ/4L3xQCBgW+Qm/7g3iIXImlIOEIQ5hVr6klJx7pHfiVRaCRP5ldf755F9niH/3JBsOA3QPBl7v
ALolhiruUjYdQhuFOaSungQGS6sxTtUHYO6/exLPgFgC3B8hkeWv/xI5k96I51YUAsUOPDxjZV53
Q4Wbupzv/+1X4nSiqrFgJUye9fuDBmADUdPO4jBxrxRl8YLZxkvOf/4nj/HAhYEBfj/8hL4ODd7T
goAzRtsoZLjYkdWsC539B0vHXgUgAUGYEfpb3kIizMpF/U1gD4B1qDYVaXBjU4vU+Qcv5bM2vwbn
MAQ4zfwA+KkD/+otABXbKmZo0SgO6TgWzOWm2ynR9wgH3osBq+Y/r+Dbu/T1YQ6sPJjk3E5vqc8G
doKczUYcaDXS5COlOeShjFeNkT2bId2qDGXTlTWh6/vnB//NVoSWsWihvKKt3h4vv23oytC9PHCv
NJ8V6kO42KAFioSH88H5eosEeH1H7juiAnA5TvXvm3FWuZrg5wvItIiWV8xJt7ltxp//gxf65SnL
zfXL2VoQFoPBUO+AjQ8ata2+H6qxPtXtf7Z0vzzpTWQaiyptGIizQUo1bXydP88NtejHx+u92AvZ
i4e2EdiNxfboLcskUUw8XZL/Qw/rAi2urln1GqDl6LgPMkPSir4hww86szuvZUKKAMIH1FHPfL9R
4AOGIZsziFyUHZbj8su6YqPlhVUjKhBKdrMR5mAUq0mQ5s5uNeHJajYbK2qtHWrM3sFsdYMpF7ak
jnTrE9AMCDEjpTjq3qiqtMwCv792soMci+jFCGSnguJlQrXnmMzWcCmCLgYeMXf+yo7IYRrB3zKl
cbWl42UzoUcWMNCyupnayP5aBHZz9HD5fBoqcvWx0t4hDlAVbyakYsecI1UEGoHxDs/3akVSR2Yi
KbP6HlqvKsp6C3Cu/oyipntC9m/8LmMuGqv3+e1oE95Muducx7Ab8nUahGmDT1VpfsvRM4WsyO8x
gHQ9VzEvXQy92DVRIq6ZJTabHp0MoLFOHOcrS5X4Pkunj/Y+iqc7aTKQy3H22xitMNaVydvNFbGz
Qo9rDT7CBsNBfEuTDClK9OeQOtXWDsBt068HSCYnt6KiggzXnC2zBztbkRuGUWXgUAhWPkkH76wT
K39Kwqa890cG0LJzxKP0K/trzLuLVTDSJhSVq2Z+0xDDoQ9E1K8dZyLcaN+ltWPQ1rjHCtU7U39W
N4aR9U8xS4PQpRTXvspfTItvqhB8+4pk8Yvuxvhz78/NcVyic9p1zXkqlzFHS+XF9o2iMkXT29e3
aOq4Ry6Vfg06JdsPSemsyESyRaRb1acsQXpo5WJddJU4IrrO/aR+8TETuLIQ3d/7qoRuYRsjNdLr
ySs7JNbR9A4vUp8lKzIWAV4P+vBuOq0rKZK7cEb/EGuIrHiKUGNdVXJsNmiX56AM0F2dkeJt/XKf
MagUlxYt1mjjp/HwkMbCiLbMTLsQpZYim1c+zbMLPDzmryFKZ3cMmKoXO0ibE+84AVojeINZkgc3
t6L7hsN952AHk68RXfNQkAShU8AITQe0MjX99RZKNqwTm0/Qx7rAQM0WSbNCQtSA7+hH951sOXau
ORvrweWWnZGZRc1PLIKESOOl93CDk2Gvwjp/jgBH76Kac4QWD7CiLBrKfTfEmhIyGh7mdi72iDf1
kKeM1s52uXC8eTuDH8LYsUtGnON0YX2Dit/9sGfOlmswe9yUo9d9GYJePCa5652DqSSM0xP2wKEa
zgk8XMYccsyMtVXwJbw0KZ5kYtcnHSOmyvjMXhdt/kItHgEd8p0TP8TaIfE9bYypozRPQVBcITbN
nDopF+VRvpByuH3RmaKPHFJGYNoTf8ZIHjnSVOj0Zy0i71AXPq1lP/XnC9dSD6Kbhj2sKjR8I8VG
mMewRusve+lAQq2kgdxpZ5V7lIR/9qoNNmmnP9fSBuEwfFPplJ2q2qdjGgv/zG0c3KSKQ8m8W2/p
pg2XQ99G26TgnEOHjVe2CIqvoSXmM2J3u2qmVZXMWvTraizwVGNOmWFNX7KpiYrYh5XgWmqVR9cO
eS2TQk59oUo6DFhxMjLBYWJuiW7V2A97a7n6hct721X+jOV9eB3ChcUXGJ1qZ+gtYO8jjTU3dk5a
saPQO4qfVAR6wyynZjNAxtt6HX6AqyqUEfxxhZKc0ZYtNpzEnBRbixvLb/FbNstnzyNQti3xA0Xu
4GbOECy323baxIGkL+w5KrxBcLilEY6ZCmY1bEMVtXJfmpXCPz4niNmq2fgjj27pUR8yNBRBGljj
9xS2E16XNbKnHUKtyLNs26y8dgRisenohHyESlx3ckntG7s5l5ZgM9GEUdmqslwoWKxOFke01fBo
275GXXByj30RWj/NkWg1LHvEM2frqoj77Cr3dLIbJuhCKEzncmUYvYcLhrfraKeukci01x4Wi3vZ
N3o9zH7zBURTdD0Hcb3RZtCuuXBHRDF6Indpti3yEn59N4gkXod+XZ/iWVU3nSL2GAnRY4w49MVQ
seZRo3ZODjMsqYfsyolt81tkqf5M15GUuFHXYdGVh843h32ewo+oosS47Nvs2smc4cHI8+560ml/
GefzV6ScRxA0IOFC/DD37mx5hznKZiYrsrrG1if+VBaPgUQamBnwS5Ms0nl99oXzfN8OZnKwEUzB
0KGS69504BtOwDC4FpM9wf0bPpQKG20uvQXhfzSytLxHlLc+tTURx6xCMFOmJRY6O/3Hv4Is6uzw
DvgGO8q/cVX4eJxwb9drZPW0OkC0cNs9c5+VzVRiXPVdlGMpW5YEs5w6U7JF8qhaAxAsjvUozQjd
5WAhcGLNs5kGOePUJ5ysYhYrexOEyCgXLXz7S1fZ1WmUTnVqgt4UjFpATDhlpzbKguhR0hHWiBec
p9HWFVa9ZtkS/6pgjG8lgx34zUWOzLWbDVV6GvPIQWobc4YhPIHsaepV7CsncNaUA6DqVzOKaRgn
5inmBkNR/RQeWB8rS4KjZpwD3nGK2qVp6eFM2Wni+hQumG0sE/r+E47XKCTnLoLkDPWSHGZC2rp0
RJQ1MHi2uqewMAtATbr8POaOBtJo+fRcye/BW4hgGk51mRebTJjf3FAdRJ6DYZiwWHcx9t7ZmMRu
CBzDjYdn/KXl1AZ4uKBCFdK1pz3n1HZWTc7AWpVhf7Al6htaxs9F6hWYA9kFNhAMVvEOsB5gDOgr
xR3NmCzB6qd2bWWso9KZrziuyfekDACdFFZnMI3REdmtYRwxDTXDXZBUxDfXJ3y7CdkJBZs7rkYk
RL2N4IUPBcNBxpaTN3yA9n1Pg1gSYgzCPNifCNq8rQIFOl84ZanikFaVe1JDV700Dlq4q7EfO7PC
NpTUqixLli3Nrf4Kn0+qpwLCrbBIq8DtPXNx1afQpkc12ZQ6XSbAo5aT8s4umtwXdZu3jDK6aNsP
kkFJT3/tkCwKWA4eMc3WxZj2M7qI7rPjw6VYRfzbPjSs4AawHuE2njSs5SzLn15jYF1jH7Ue58VT
9c/1znvqwIJ9DqmoIo/2JhpTvyfm3YyxjOrM8kDDmthrj8MlyoVmAB2WnAkXmexqguMHAnEmxyoi
bJcIft65dyrAQlb0Ud0MXP73uvkvLPYiBIgM1TsxoyDBvAVZpfLQVta9MhktFNwvY5A916W6jSeu
/D+vwLtCnc2AOgRPwjucttObLirAH69KmDAcBklCWuNzwmVNalLXaXM2cGj+ixvx33ak3vMplwcG
3kLGQgfjnTpE3ZLsuX6Bjk6IvcyKiNlssq4eML9iY/VIYm6Ljr3me+H46fUKHnF48PepPVo74JcG
3rql94xg/7DX+KN8sCPe1dmoxkLLA/DKCWFd3qwHJPPRh/WWHSLq7b1nJM1ZuONHZ/Bdx4Kn0KhA
GQ7BRzjYb+pBlakh9usmO/gumauP4g+yTn6/lrSGEXQvcD+YcjJ3JrHDw58/uL10Cn5rzUTkB7TO
w0Wh471y5mQV7tCWI7zVbkxiRslgpIw4jp4qRV7aNaM3XUeGF93X7nRfRJN8MYQ3bvtpwOmqb+o0
W4Jd269kqUKHeYUgl3OL9kDyCygByNgPGVtxfzRiJD/+6rj8/371R9Qay1pGRH+g1mTf0XB5rn9r
Vf/1h/7Zqg7tf0Du4JBDnYFVhybP/21VR+Y/XLgCETqQHjQ914ch8q9WdfgPNE4gZ/iAqkwayfyK
/2pV49SE8trSuuTQIAf8pjX9p1b1W8UgOls4Orpg3yBxuWidvDkTUhsAfsvOOtcM4Hu5HpIq04fW
W7A1qVlDLW/SCR3/vLCMkXwTnTdAV6kATBAJ7xm7rNq2QKKigoTFWu7PSCwiHejm58SWBmZfcc3Z
knUHj+SXlf6b3vfyy345UTYBmT70wmMlcHiEjd8vkbBTYwlluT0DRtK3Vloba48c6WIaApOB6ERZ
+ucHchO8eyRqj8slQV/f52u+6U0bWYnpkGqSs+9HF00f4GZSDlz1ezRIEgkJQhryYLUm+EZEcKRe
K3cI3EPkE3h2XoL/wzEO4M+s5gGNyhXuejQx7B4borDOwKA3taLaWnAGpW31896N6+aMbDramTRU
uLKtIm79lWxlNa89dKGZrY81a234g74tZzID25q9574WTbfKZcijInoBybYN4iXj9zDxXGHNREvA
54uQ2fadUjvY7NPl5MNgaaGZSJp0xPrW4e6d0BVCuLPHgagNaSKsgwQT8C2gIwya6ajoT2bqlgDc
08S+s4DVzKss6Hg33A/ko5HifZb4Iz9D21mosdWzxaM9jMj1+40t02udVvyiaPKcI7dsqr+0UKIQ
s5AGM007T60OwiYTiStkTgJj5weTLx5sQAzpqW879l/SlTO9LJTnb+e2BqjglLb+KkJLG0+O3bNy
WYecLaDnRjfHVkAPWg+IJc84JIBEJHEf+KtC4Qy5xSuMhErPEvCbgXp+uoDGaOc1OCSBTQWznS0q
xN5zTgi/VxMFx6Ba/jhYHKoZiYobwhL8o81OskjZ5PIVfJdR10MKK0Yc3Nmsqi3r6Ki1lzksS2aU
NBG0x+jz8zQ3fNZhEZI+Qywv09O8fJJgWZwIXwu+H7YQ50gaNDaysjeCNeYO42WaYNFjhCYgc7pT
+rAgQkPgZpmFgl07cQhL6Axk9wg2BZtmsMstXI5kU3rSWrDMerpjBN5fcftQGFU5RkXM+BVkjLz3
Lqcp8e+NIbCuxkGUn3CfSp5tOhMHGsduuM7sOniuk2L4Khwz1wDl2LLpyPh8GIc+XKf5klBXuBtO
J1v7HjjGJojuDbRl+hs7mw1/4w0B22ZoA5Z3zCq/vTZ77cFU9hIDG/pKScfCvcYN09mhZHcN+zvt
Ur5d5pAkvEz5pMQj/7XKX5Au0bdZZdJf8GH3rpuEPdKBG1FrylbrDl4anwfPeOmvjHjk2wJGLOlh
4lT5yMpwuAKsE+d9IZox3nWmIbqHLvb0bUiIb7fGHLDAmY0mw74Af3H2YF+IVaw7iu0hp2GYx7b+
xPBCHhT2MvrCwYgRC/dG8RQ6VPmMBl9HXw5qIeuCdTV4MIW31rlOC7u9K+bZMO7x+pzlRW+3Rvtp
0uDadyX58Phlxq8++pK5ZlXcxkMO6BaIuaQT6TjHeVhy+nmqWEsKOtZSmyNVQBQlLAQzqPYQlyE8
P5eogoWRhJq4ft3IhTb4cFjAcY79YTkUfQvgZqVHoKYE88a+y5QBa4vpU+o/6DJU9nUeM64HxGYV
zffAGa2r1A9p9IdlxTONIsk1PmNJmz+1VguQdYXhVv/DicO++NoSISwcQ+PZa6+bqq79kNzGiKNt
UOJKtrULFBlWII7zUycDvnlfttZV3s+O/hqqWBY/vaC2bRpAk0ywDDMH276uuH9mCRoGLOoxru0Q
p76m8U3zmNoOBToSvjTXDdSgoIHN4KKyJLyqIW0/eIOKFzuzzwGyYuPaqhr1BSKfsQVSkW7YGN3a
UUl6dMoohqOHB8mqytBrsBxrwnY2qLwDbRd/UWHKpZHRw6a22blU33XOEGCKa4JMcxQiNO87T9hr
pzKfDPosq74G1FRMNQZg6ajDA94/ybeyi4OfOsH3uLba+hqviws1tnLaFmWrbzCOSJ48Z6i3FZfU
hrTPuWXoVj9Zblrt7Nqk14OBLF7XfdB+ihIM1wJRUCxiWFpeZiIpv9h5F6wis+t3s9FTfw8aeSsc
yvBsGsX1UM7VhUd7YatAQN4Q1sVTHqn08+CWn8bA1Pm+lTjRyAnDEJO8cz9kTfY56fzyC9qBXbJr
+xrSABfYpizkfCqNqNjBQc1WA0LMC0CS1gkmm80dl454qL1KpJt87updmJnN19T3l6XFMAQHdU/V
az9Q+kr42lkltEHwywq6l6wN2k0J+OZgL9KSWLTaV5h3Be4mNb0ay6OJdGDTtfZAN7Rq9mEpp2XK
5TTHxVVsl3jWTR43Ym+iCrDBAEU8APSj9QOnzT/WlMPDdqoCdSV7N/4cidTfG91c7DwD0RCUzOcQ
SQLfvzLSXp4J2NMBLZ7pOBpWhK5GMW6nrsXMC1j2WqopB8fZ+XdDNsw/TLPMz1EYzee2bqOPPMjf
FDikRCE4fBRcYBWjiPk2JZqqxO2jtndPIDy5w7Bz5oph2xLnak3jiM4Hf2ptVAP/3aRtpw9/TpHe
FNL8AFQd+ddrVetQbf6ek8mmckLcdkHh9YJmSr00dUeHW9A1aAjDjGnOMWHmg6e+qR5fn7ooHsAN
xxYdzdHfn+rGcxqkoxedJNi6RyiTRCbR2yQ5f367N/PE1+cAIEIhlnRzgV38/pwhbXzVRUl8cumS
E9TNlktjgWd7OiZi/fsPW2bOLKcFNOWtvIJFEDESstBTWNKzbhYY7StAwchUtP3zo95n0nQFQHhT
DJhohbyd5MskCgRWnHgQ+ZN1VYO73nsIAtEH7JtztyjW/NvPsyiELLaJ6cMlfzNVt8KGuFFW3mnW
aXz/1x1Y47iOd2i9zFS6DFOVD5bz/R5hCufxmubiPu6Zb57Z1K40dQm7QqlscVIBYKmt8SPp6L99
CjIfEVrFHuoBb/Z/GdtjHWedf0qA8B6mDNBsEH4oq/N3T6GgDJGbp53xbrbu944tPYN3eUVe+Bnj
G4DQ/8FX8pDURQGBameRQ/h9txeS0Sz2ht7JjoF1I8bCNxkmhAi2QDqsq17oYf6gpHsfPojphBBe
CzFMHvv7I+tsiKex9N2T0cT+gwUEmtnoQCqiEG/b1iDP7ZXfzQSvP2/I9wcbzRQgM+jqo0n7bkMi
xZ2Zs8DtslAcrrghTPU+gJk5B+v/50f9zSuyOYA2kYOjFfQ2VgUwa3lUZYNTXpCxldWc547xZOku
3eelgtPLrvnzQ//u/ZBLCwG2ecAxnDcBcoA94aSRb51KHxhLXQFZKM0w3VPofHjQXrtov9flEd0J
RKbcIArC9ydtmXmaHGdGpR3Q5tyqPAQ4A7O8FcPcXjUQ+plcTKTJeiSvY/A2dVeDhMH5f9g7s926
kWxNv0q/AAsMMjjdknvWYEmWZMs3hGw5SQbH4Ew+/fko12k47exMFHBuutFAVcJVaQ1772DEirX+
//sPzK8kl4uaaSFelzdAZDZV51oxfPdzt/kncvTv+x72Jtvb9FIomMSvUrMqc6YM2yIrvKRnGmUx
Yng1GxxXQL9ZaiqgrP/7T0L8/uxu1G/qSlqR6Nx+1aQkBf2SmCPmYvgGte7s29wfSMfCXdkKTqy0
ibf1rjJxq4dCvyAIX8XOzoL5QXeWLojPG1Z9oEpCMY3PKd39/S/4V+/JppxEp2bz2b33MX/SzJga
Zsbo89SXq0/RbTrqi0iYlBP8UGUozM1/auP8tjYRFW5PA60clijm8D8/8zrrtqKfWNFRxiRh4iVT
4aIrlum8jTf+/tX91Q+jb0R8BmECv+eTIaUIYBWTSjzDo71TFe5/PHHcchyz4Zb09z/st4+aV+Zv
5DkTOg7b2S9PXZkboulicyFU2uFimWQ9K4sHkVvi3/8g6xdpM1JYtsvt7EbPyIn6a2FCbHY2u403
cYC3aXdncocbIsPvepCmkCG7q0aNdEJkgp0mnVKmbkXj2S295O0YrPX8kGY5fQJj4rLEsA+L1+ox
PzYNl1YWXS/7YBL8wfVc51yO37Pu+wqrdfmfbsTvWHzGZJxriD9/rUQyQnwbr+y6i7UyP56YUlzh
KcuOibn8x0UPP4o1IBkF0NL7bSKCwt/qxxmjTWu6NuYVxeuHJh3syZyor7YA9n/qH26n108bo+RY
Qyq5ccB8gQD510+pWksSgVtHXlw9y+8Q0sdLK+Pg+b0h4nqk5e30WjhP9Txb/3AAWL8uEbmJNBFr
2vzkbQbp2H9+zGSBwACdi7oImBflik3dd4EgL1ggbCsCaOl/xVaby91YM+y9DRKkECQSJ9nJ6heU
FOQ2Lg/mUNJFXPOtX6OJ56KuH1r+/O5XaUu3U/jdRXbn9YtR8Z2mzDkF6IEYE+e+Xd87qmPGvy2v
wuAwOC59S7712C5NF+Lzme+caaY11sUMb69yGkfoJ/SYbNw2RsA35Djm7c4UeXk/0W24bd3eOM4y
c+8IVTHWIwm4DHfHHhKF6QFIIC5WmQS/es4QhKlsm+s+l3AkvAI29a4GTcgFes0uOExFhP3MGTCH
ilTD5xg0kXj0vs0RKIm9qk1VXZDzs2LAFYV4m1o/pylu4EaNgrnZmqHgANK7cZn5s2dotGQu4dSg
9lqir08EPnApqfTKv1219+/ic8xjOi9BsdU1uuFZS6vCAY1UdSAgcpFs0talnYP8nPjG/NAQL57e
oRIqiKBN9Njfd4hvyh1yHp7uWpRN/lCvyEl27dALfWAEOT/kpApdJ65b5w+IALq3mbnrSodXOet3
260GedNqsbWiJpJUQ4yWfCEv3Xl1cD+Q14CwmdmgpeT1uKEN6GhAoCByqM/ng9vgBt7RB6Fz1a8p
jXC/XFx7j3iQ7zggQ0ORNdnVWc9qMD7OdcaP1vnKqRWYjO11mBZ2Z32optHpH0RGbPMuZ7mkd1wX
8YuKxQM4gHxPnsex7YhWx0BmRGtTYdh0LbZwZ01YQVU1csW1vCnzruUYi+mcYrGMOVcFcpa6Lehp
+YRPrce54AoZMi2ny8jEeW4fReW0Ba5XhwUGKpIIWCNrORve6wB69qw+7KO0GlKXKdwFhwmGcqIz
ZyIlCZye/wj6Nb7DHI6s9L0F5xQDv4ydzuJRKst5zeI0jffd0KHL/vFYuZtkztw8XpMHAeu1IiGA
uGuHZCAxi5QpKKeihnWIsCFqXYdVpP3NC5cWDu+r1W09c1t1w1fEydN4mBEm3v0YzZCl9xo79lZI
JJLazq89VJ5CbZ3YlvZ82JAScMLITQf+/fjz3IEmY0rvyrt2POYRYW5mszpghzG7K3Q+PKZlYzBp
KBbJGyvBr9kHFVhJdt9Vml9EmPRODk1hdcTrCj1/GWbPNkCBeE6eP/g1cSA3zlyIR1epSkYD8K3l
u28wydijF7fk/SIausDpQm1MPJ6YvJLzmDFAWocp3QLWimSagyxT9rb3icI875Fktj1Qg7DIxgau
ShwjFIjYwh11KdqObv1S0JTEhVmtPh0B1GaX0jRnWm10yHufBtk6jGr6ceL//znpP85JeWp+qll+
9/VkVfW9q/vXPw9K37/qvwelgAb9zZjHOHQzL/zEIAy8d3eO6frvs9D3Gep/D0qDf0HoY64uaclw
dfM4dP97UGpDLgzIvuFWh4GO7/wfDUoh8v35/CYvlEswYUdcGDbw87vk/afS2EYWUIJdN68q06hT
PeB0d40dTv0YIpSYm30ubSyLiz027WEmSgCoVNPbBCUXePLLNauYMy3dDeZNGdSoqhHLzWsh5bMI
qK52Uye+Jr6VPJUzbvIscZ1PI2CAGzBK/d0K7jQ+ZLUixqNG6niTTPzLaHTnoDkaKiUiq1fVladw
2aIlvy/a3v5qTDB1rphGzVCvXKu/HhXQpSc7jwfvulv1Ck+icKcBkVZpD2/qfXhrdTOzsdoMMUIe
1gVUypp3y85uTRsluT28oOacmDUN0PlucjvDH42Wz2sOOZ/tRyhcpRvZForjfVPE2ZNIF2SFzL/W
qM0U7VVoknj3cfl9dOVgnTuvT4/WrN4K6vJ95mUbXVBnxDDR1j8qK3tcsN7euYoJ5om/Yt9AuolL
YGoYiHvyRtoQZbK974XxOudyDn1TlROsBo+DAuDTnnTHALkkbtodfULt7FeumQ/CLJybMWAeJfrB
E+chCDS3/jWIn9fS9z42nhM/tv1i+WdsGLaxU13jFFjDJTuz18bq84i3dW+Q9BjlSL54D5ox1KR7
X9ygLq76xmMQPpRTtlU2MbPhZZmu+qFP/MhImnTvZe76oKtEZuYxTpjO5AK6VN/SLbL6CWDxtFY7
mkdjSkK2Vgd/ieOTrEvrc7Pa0B7Wzlgfg8IrZNgnk5edpGH6xXPWEhnylBA04pn7gTN2NvYEZgdd
d2Q2spjdOU2cipBSVTiZeE06DLh8coUIHYeozbKTkQWQ4HZFxbifzRgZP6rsM73rBz+N3T0MJRSh
eT2pKHOgJslal9jNgx5BNRbUcEsZJffdsYCLkQMPgcgnHM3wHvMZupJjnZOhvXEWn1j5aQ29rL6V
etUkLuRHKAjxxcurQ0Vl+mQY6f2MYits+TEH5Ml9iFHiRZjTemCEEB/icflIN707a6gwe+g86lqX
hnluHJkf+lhblwD4b5hTzu47A1FtKefsImklHSa/hptULOvZ1DyalltYT8Fifal6H2qZSLxQpb2B
KlWNh7ry+v4CAFWdqcq+tlQTlzaTyZVmMrFb15KAWig0jM+iTjbDQa4N748BEq00qijRRmAglVRp
lKTpd2fVnzFEAAJj+oB5zoQtIFswUvgVAeUMS3JNzjy5AQApj1iKP/aZ0YWizkTImCGOZKvEHb+9
ulLOYrQMHvvmjMBj+I5bfdn5qc2bw8N20s2If4QDskpWAJ9aI1x1Pmq7eMj97HoVMXXpYMJlXB8z
tz/WZhdcvGR66ALs72tp7SBy7ROIUm1C0Ks/yqdO66O/zDcKtBu0mmE+tE3R78eYYVoSy2cXZXI4
VWW3E2XxvZDgJqxqcrHUpMPHzIDLr4WIgh77Pe5eNsHMv5ENendVkg1uEgMcknUg702geftybiuG
o+PE2mrAhPN5uEfqni4y0mA4+W3xbfXADVPkBxeX7fIytEzMCGtVt2nQK6zlAJB5KsR9kur7UXV7
w+dFrXV1O/tSvRbbbpYPsdfgQeqMq6ax5ENmafdSN30a8YFR0pAugE45/WwaHeWMNf+R9qU4JV7H
FSXTRQhGhxQYBpcXVGv2vmNbv+/tCSLH6gbnXHkPsdveMwY3D2wT/lWtjMmLutztP7GvDDtr9OIx
bOxe3SprGCPd5/3R5IM6mLUemGg56YM9z8FNO5uoG4x+J1X5AgbGihjJobguDxUAz5BQL4/8yu6h
cyt2F3ST+DPVAYyXza9Xy9dUZqCHUk4HTcJuLghkVf1jgQfhYJVr/HHKp5vG0G00i149IWt5cgAq
hYUxvnZr8NlNYMnBcWQdDw08zQKanTUdwEaca1cdA0vFvIta3loi0cfJb79VzuLsnXbtTmZvPTbE
UbKAcwYJZVqMV46ezNtU2A9D0FwXXfrs5hYkG1zjZi2XkJ12j2XmiwwmRq/SifJtL20M/87v7GOX
qflh5qNDYj2SO8U26n/J40R8Loik37W2x6NmSG6s3niDLHk/6vzC7bg/OKO2rlqQhaEem4yxeVCn
Ub4U/hEV+HpO6/7UN+oyZnF+hLiQRUlgNIwqjQOHWRGtcYBAFa0w10I5yG/S4PMCjGL4t8tqyvu0
3KAgXqtvoL0Z0TKN9R5SZvq1mV0ZTdZwPWeaM2EqnoQcTxW8vmBcOVhVgE2n7T+O9EGxxpXfxrki
G3j5rLy82I+8HoQDdR4B2c+uxgX8ETLVg8RQb0WJ46y3M4gWeE6xbnYDt7ArJ3OSw2LYS9gNif0S
10PzQPcor0KD4Wyz93N2prG0q7vEGNFD1y3Ynp5zrYEbe1pqR+2EEM2hGprh2oKvg8rD4vIymGDP
bOMpNabteAbaVbtBaPjO7YSR9xmxRvXBTJpx3smlkCh1l1UND5Uy/HPQ5etlHu0nOZvNVwKOjOQU
l2gjDo432V1oF4LEKylrCEics9Z+7INvpTHeidRDoS6n/qFzqrupMgwukMZ9uaTDB7y6n7rWbg/D
7NYXEJuf/I4MiTnLL5aB+IXG5biz4HJ9YXuVpwmt+qtaRbtHB9Weyea29qoe06ML0iP0fdKty1zy
YrvxJUgIUqlM37hJUCs9YzCbQpIg/D9cQgB3A2P80Ent4rX2veWjNxkISQb/xc6dJoKP6z2DHsl2
RuyaEQYr9QikyERPQfM08CDb2za2u1luDxEfmApBGwJIYf7Nc82vl3CD2ZfqrWnzr4tpeA9BUI2f
7G7cm0zib7GkOdgOOLI91QjU6hnBaFyKWxk2ZltcIa+ugcYMkhqhSm6EVZz6PM4jYGcANoagfkAc
oUGX+elwD0fUP62eqz8Za3Cq+2V+HPGkHUSQBVkUwCy8hqL7pnP/G7tzgVfSDXbc4YanTIkrt7KD
YxPgt3EQee2xH3FAcLne9RasndSxaL8YtbJQWpBQRfapvlaiW8Oi75brEk/YaarFDCFQfysS4oWH
ucjg5zWj+MgG2SEYG+zCD91+SoujrBJ0FaXMObw6o3rRTA6vEndxDgW14PPmqFmwWBT+ZipY7I9l
aouvNFTcrzKr4GSufUJcY4qvhrb5nr5XfrCws6F1whGDL/HiDasBMAdHgW19iLmo2Dy3VQtZGibY
rqTywNCVjUkalbGgL3nVopE45OWYfAwMClFxQ6EVleC02mA9I2t/Y4zlHjXUlF3JvAx/VrKJU2or
XGcnCDkkj3xqF0fJPoT72eyKulYQs4YvYy9xIa3NEFZwt3dOgcmojTXnX17Dyq5A3sRNH6JzK042
QoMwbRUODHPax619q1JlIxNy22PRuP5VlpbICHvmTbkXIDNLD8Wo2wfiFeTRFF+HIqVgQg9Bkn38
RNepDAtt7WJD2jgJG4LTnBZHiYqRFSzV3tPEmVSsuxJ7XMhgTUS1UTXYvccd+iLNdpI5IQLKERgd
Ft81T79MAfHmFPgH0+cthg/3hJWh3kNRQBmUlVeTi3NKCR8R3UxpiLYNOkfiNZyJRX2ua/kQIC45
wlD8VlTDE6oaAM3uet+X3FOs3oFCgw4SkGW/a+SShnbjtDdGO49gjQzrmaFbF/ZFWT7NfUcDBY4R
KC5DMpxqYf7VaENSBqqhpWo6a+X6hPESRRQ6rSir4+wtb8VOzN6Kv4xVPhduuJiksLmzHz95orjG
8iVvW4kLddDVHxS/IIbSbi/UWkepkVt8pCNSxy4l/WQon1qpsl2BSfSA0zjYSyKjKLp9J1wMVdwA
jd5isPLyAJdf37p+/NXsWsK88hk9/pTP93pBChl0roiWwqPqEZgmzEbdVvMy3FpmHZW1nqK1a7ee
ibnc4l66GGTr4omq7cgbR6QhgTddM/V9q7lvQFl9sfz1NWncoye64Zpr7sKbkaOsWc+xn497VGnH
Iv3D8DUhsm5nXotONSedt3c6swHZpmyPqfYjtAPmoWm43iKms48wy49W7Qi6VeoK1g0HqDKxm/pP
cH5IIMnW19kbvsVD8rWuc9ZPbd8P/Y1Xx0/1uPaAjqrki2EAGhwgWIFSWqPE9q7XwP/sNxj2gqA+
5hyOIdhm4N0AqkKjMsW1lM29mqjOjE6ZUT+sYFVzMI/47OqJ8sy4gyk6+mFezitHgop5uZwEGlFM
kx4Wn7jUlhX8ZWnT73aOYcKOpyVMbatrw0liu4UoVr4UtSIHL8tESdarRcjUXNsFBV6NQRM+e3U/
Ias8jcasNz9sflSZkbRRYwFZjGrMmC+YK5Dp0fzkktPop2nwCxqd6Ximqs7xmKfVUQaVPDTLmlxh
TXYPbTU8Lu2KoroOPgT+oO6qzBB/OFk3XK1p5l5AIbcnq1jyywB89+BMsn2UFeYrv7VeucOrm7yS
XPAT8wMunBEyVp1c23TsogEF+w0tYxi5K2GNdo3jXI3clkZI64eeqcaOsA0KgArNV2XLXYJuEDcy
87qs65MdvQ2D8ZYJEJ2cbrdR9t5Ki/iDi0yY7JPlK0TqICwtD9FuwTtGUXtTDUR8tWo5E36IbHEa
b5HfUVZ0KULUPPiCbyfbad9D91mmiHIbp6IMatfdlPPtuwC3I89O4s6Ue9z6D2StkFo3W9jU6GGm
kLTP1I1nr6xQahfleNiyU/bs5gsfvVPtC/zlCtsLlyn/YVCGPHIVpuNiz+plzIOASlqa+Q1HNafQ
xG3hdumCK6Kd/LAheHJnxZ4TDnkZGbS8w1pYGotxZ+ItKbJTl0sRtW2jyNvrzKs+1/2lq+0/9Ao2
HBVUuN0trDW7Fezu+xnC5J1q+RjrHABikIP8L4opMlCVhW6d9bscPffVJNVdZiFuzOvyJnG959oP
uiP1tSYMjeXfzfOhEuYxmeh3FL3DXYZYxY20y7dCuInwsf++1g1Kwv5moX8ftktMh9tGE6y5Z1l2
FZXQ3sKpT3l58OSgyEVoi9mVHTM+pYS+7YH9ORQty2XiSY2Gjb5rDj17pCNaOOHj19FTX2FTnX2p
72aU1+esW6wdV8grtuhncomqgxzmPVctVjJd/qgfO3x4IjNvVzFYR3+eaKOsHLr0fFFtiwecumdf
Dft1dPMIyG4VcNFZq09aGrRNpmnyDxY9ZvbOB2tJFl7R2O9zd+Lm5U/QJbgO9oZJPg0AQToCOxFn
0yWFEhU6svpa9XVwrxKDD9J3jnrS6Q7F4fqEouKOeHeQ842wQESah74jbFa2rSJTqQZS5cKXJBrD
U49lnH73hb7tVusq991XW1h0xV97UR6H3v+jHZeGa26G51asKurKYKdVFQnVqB2uqj+anjjSwsi/
pNpI93pr/W9259yqa5oqPr2SVQXJrqroBaRipWzBNq1qddembNBRN7TujMxXeh/g61kXg5q+QVZL
Sv00cikf9dLylzjJEbyDOTYbva+6uWp3ae8x13evGoDrGP0jV83Mbua8GA50cVDgFIMT5qvwNCf0
ogcIAmt7lJhygxCLRHvOCs0AhF2tD5kdtk5Jaawxoc5U5P2jgduyO5Q+as9Da+RTG9mM2OorlzvC
wvZhDZj5ZSA0sFbeIydu6DlA5TSvBywwX7t89vIe733Q0bH4MW7+n+7X/99E2CKmFXXA/9mxxLSr
T/9X9NrWRVb9uR3/40v/3Y73nH/RUnc9TjkHwRzGpf/tW/Llv2BN0aE3aXBzcbLpuf+7HW+7/6JY
FkjGCF+z+DK+6t/teNv+F38VVxN9esfE9fQfZQJ5v8FdoHRZNgggpgE+Cgvvl4G2l4NSaYtOwdck
lRZTKCTg3doljMmssQV80I+EttAN9lJqbvYEEIcWrEWgfx2yYmtinR/sdS7zfe3UiT4ZRb3dQRs8
IGZIgH33VmYQYyEtSnj7G7fAKcCvSM5JeJO4W6it7fOYCYZ5Ex7jggwUjJElxck1ppv6pdpImY25
MuiiAYUsfqrA34rUkq+sdHFbgj0hd7hiOBsOAKGaowU9tgVOamxf8j5DzVW23Fm6D54H5Gs8y80m
6aXROj+Q8BY8l5mYfzCR43wbl9vN7DHZtKq8vtTYCny2Ua9763wTT9EWYRG+G6VE9W4KkNhzsMAz
cs83AEPY0IxkjmolSD+ELR5NKbDYbHPWujaGkz2m9tM6+fNdZSMP6GwTBQBPt7j94fVqPGwxP4wX
uE+Y6XuBou/cBGv3BpmWd+CHmYAsyxc73lw2s93y1+SMCq6sHed1STbj8pDwCziC+JRw4jZ3Z9qY
i1Sc1uxLNuCu0A1mXrXcJCt+Dh2mUCavHRM3DohhMu1bF1IvjgovvbWJXbj2mQlTXWRcTuNsPNs1
E3UMV3zND4k09QP63RI3hbtjXfMO//hACzNBcJDAcHi2hu0THhcMWnykXfcZQzv2jqnZKCMz8/ES
ujblxL1RWryEmvOKYeuY8k+/Kxh7MxZGYTQhHqd4fJ9OT1hZnIhk3WRDOpQOnQ/4TOan1u0YsRbl
alBFT+sfabxZSMyxCp5hUT/0a+ccFhDQMmK+wrjC6tS9N8pAgunWBr3L0nqsCPl+oSrfVm3JQs+5
VMaHpUn4Tmts8U+AjPxu6baIehNkavpu0/L6kdVgtaSthIHd40l792YhckIogHR/U1YnHYvPAMG1
i0eLR48Zff+GLBtpg7kZxdJJ8xB6wfyuFmCkxiURf0CYq6ZaLhWlTRblAeXYnvxP1pvgsbyum8CV
pHjDVjLUiKpiQaIwH7J1QF9S5nBgbHMjPVdTyYqJBcTdeZb8yGo1+OzGbZ0sKDFehu0j8m3KhtIZ
IGeLjm/WazM7ourGYiJRVy7jGOwbKZoXqrP4+X0JZwa2pCWH/FNvD7vaFmm82eomehAD/btkuXtX
jZXQZSDKMz2HaiCDZ9sKeCO3abQdNYXPghk8nEFF5W4rYHskQHtlR264vHm0rfiwN8URbmf9Q2Wl
nYaBtTvA25FTHcMxg1QVNh2kDTx80FQK3Ht0m2s0UKvlZ1zEnGkMsUrxcky0ET8cbtrcLI+g+llg
BnwFGs206OgHSPE4WtDXF5QhVogCz8YFgf0YwH1wveoNIU32J0uipu1Nb8ZAwBkNXpfad+pdfWOQ
T85+iidtZyIcO6FIMBGE4bV08I/ubBiyLXefnNdrz20yHVagVemevjBPmNWWmy/JZscqLWjMD0s3
NzeJQmibLcCf7IVn+Z3l4Vc5xiho23wfigZ5znM0uAr09KNpEifUw//hHWSMgxIGp01opbl+yQlB
OQWgoY9xn+KW27xIGN3xTPmpatePHVIzCecbbLy98oLnfEMhGYHFBwV0WDzGJkXhJak9ZoF2VWK7
K2MAuIrgrOMgLYQSTPraU5Ft8sQMMfSe7GPWFBFgLHAEVHysbYdh0kQzz3WuEuIR1wcWNGeZlh2Q
EBtINqEe+UF0PVL+zTEw0Ux0w9LV4jbbjGllKfh9VAmrZT8G28qhr1AvF6lavr2VxN1bkkNyyFKH
1f1OGN7WHp0Woa4YO7WnAXqdPryveWlJvsjsec30Fbb1P3iuuB2yEbEZRihep7kdI+MkdH8P6Qwp
jwmppwjbrvd3RWpv6zFYUJE02sesZ2+S6x9bGm7UrNyhNWQpEfvYDmfldxqiwCindt8IQ9xJl6eL
TJJARcPE22tjOnt/4srRl89ThSonmrXTpof3nRVrA8KhiTimZ5FxuXyeEmxLn5x3u2Uht11KjKhd
Zdo7r8FmhgCSXd6LdLDwn1VvVToH57ZptsNAm9vhHG+YcFJmEBevDhtZQf0wRH7tNxBD0rQSsJaX
dDmx/dhEAYACo4QIEzpSAlvqGlyVVdcDn/AIQeMtyYLiflXFd2VmhedHNKeSZ45S9HG9U/IRVSZP
TT7M7LU8kxTUbDFgsCbLUZGtW/etrsrnOhHtJYjnwZzCxZ9m6hC7fbSkf66D7SBidFM8Yq1t6PAP
/p2oPDPm2R3tAyIwBl0CJIhjYv8kbDJhmp2kTxnD7CJEnPdFQzA2rFpfdxA3opYsAdNTPAPhUIrS
mE59v2AeGRoGQEFbxptnt46CoP9U6YFuTacPhusFdzjAmcYxtbKkY35a3KIxNuti6cbw+uuSXXXj
QhGACxbGHCyIeg3iM9damdV1PcIEV0sVNbVVnoTQ0NQz2TCPkrl9yCtr5LpAZoc5cLdzECzQkPYm
En+squGCurj0sk4By7KNEu4pgG68NID4IdcP/tx7l04FHHMAj07ZbND6BFX+JIm7vzFMt/qQrbl/
8ayY1Suwr7qpX+8TUkYgWDUzSu7cG65oB5o3Hm5x0CmGM7/CYFBPi1c+oX3SxXWBre1e50wfjR52
HFT3Njj4oz3C1GmDr6nfE8Ewkda1ssj2mmEMPZWlZdCigpM56nG3zD19ex/GF1kAakOAderGb1O1
3PB+uW+osKrDChmRczwzsXRPT8Emssgzrz168fQF3Bm+YOV9TfS8PKTOUu0ErdiDnXsYdXunve9M
3lYm8u7emcv5mxpwPKOMCMXUdTd+lq735bqQeuANJQks9DPiYPSumyCT+0R3jzoY6Nm0LpXRvit1
fYN2jS2KlifeeRIZEuqGy1AS/mV1rXFygro758Egr2sbrQhvWrUHSO58ZN5Sc7/T/t5gREC3wjWY
Upf5HWmVWCb9i7Hm4gOHwELJx2Uf+aJ7LujP3yd0IO3Krk6W0bVHfzsh7IVh9Uwwy8nJ+cCYfRsv
XTxz3Wza4GZVzv2QMZHGVmg+AGPzr2uC0J8sWOXXJP4W9PPBG6X05Vr3az8S3rmLLWu99HOlabn1
9WcCrFCMlQPoQda3lT9abeyThGgbtyYzeISKwtvlvgToSCcZF28JisnzXo28/DwbOidhiKlNNLZt
dzAQXKDx8UjeITl4OJokkEQOFLqIzT/ZrU7BQUQk7XmsnLcGEd7e6gWu0sbcIh9QUiyqtV9jGAF6
R9bA/Bl7Le4uo6USzMxqt0BZ2vdauo+wocQtO39b7rNaADXMLO9kdrN9ZIi67DprYfg8MTe7TgfD
I5/ThtA2sJH4Le9d75gPTK4KsU+col2oxenqqYcsFjMdXFXK4uSt3Zi8sfknh1RZeofgv6HrP9LL
T0jHasMaF+oRUq7BxtRm7smHjvRsEPwEydvFxMCsRKQ7OjrcQFK99yCz3mQdz0Vm99Mzk4fivLp0
45kPkXFAzvJ+SE3+p/Kyg2sV5tOUzD5LHEWrNC6ZsxV+bKR4P78h7EquE13epmPffdqG/ldl69+4
ecVImGrgYzlY5mcGxG4bMtKK+0uu9cI40G0G81zmCFIuhharhViAAevBDuxBT3sFxIJgGy5u8YcY
Ui7V7FhzDXGy2n+Jye/BJK3U1Cxs34sZAJAT7WofPaXq1YmsAo0NFDrDnBImr+Zgv/hpyam7KWtc
5nA+8UbAu5zySpst/39eb2Jc0ymRXxJthIHcGahB03cvVTV1FCLuKDmbMk2I0sUU6/yw0BR+pBbF
+K4nyvLAoD776cb/F+SM3/hLAUHUHv9FMWeanvA2pdtPSrYxSDLDNvyCIfSIAiNY5qFDxJM3HHfA
XBEqNyXCn7nTr4zblgeNvO3hHfGQ1XP7UFb6H6wSv7PuBW4MW+JikPgd2UD//BsZjjbWgR2fZjBy
39A1UC73NBOeOy7nTJkQkXMZtDAFScT852bDGZMXiXJXEH6MZKxrtuqZkvTv3yp7ayP8LNoP+MXw
KOLZ8knLfQex/PxWeaPZQHnT6alxE2qLhFyEYgD4MLXezHlmd9XHhuawPC81BcduxuyaXwgmGR8G
OQZdmI5T8GyaC/cc+V7RiJ4LyLuJM5ErhVeWAOwqYmgKIb4pQjMDKHA7g24iRYXXzvSKaem8/bhO
ZCV8g2Hd7m/V0mDbiDPa76NaSSvgBH7NNkdLtXZ+TlAhxu/1Hz6nXy0MNF2QWjLoxTHl0YDZ/v1P
C2dI4yJr+kyd4poGNhlqNZ78Va5D91kuK74kWQbUsXXlYLUMkZX8k5PtL5YuKlFBPxBHg81vsZlu
fvoNptQV9Wr1ycmZyYUM44pMmN0QiNi6FUaXJlxT4uaY2VmaoMGL12rfIL+7TapePPrmIG5lnXMf
+ftV8hdvSwDX1TG58OEo+fV5qggfrlMlk1NlbHhGAkeT/cZ7C6jlsUD3mUXNPJSo93fGmDQvf//T
f3XcbW8GPx5UEOp0kzfnFwtVRUbSUBEleHIWzJMnJfTSUKtov1R8IOnioEuxJ99+zL3YOIvt4vYD
0TNK3VgfpLuMOZYJZNXpqd96L41OKvXHO/diqjZCxd//wtYvJkh+YZcUDok+StJC/M3bTPSdzsD0
GEc7JUuE0duKst4ftqtONfMMsPHD8bH80fhYWSvNk7lMWdxLNqwf58DlmUvszSznrO/waskfeeT4
58ycKUGxyJXStppty2C4NANQAMh7qhM6YMRrIxvaJwzATz9gGQj/ad64+TKyz3AheHt/sf/TPeb/
97IeNqfRT+viLzThXZfxn+a/2DuT5ciRa9v+y5ujDA5HO3iTQPRkMNhlkswJjMnMROOAo2+//i5Q
qnurSu9KT3MNZCYziUkyGAE/vs/ea1fpn13hn1/3uyscEJbJm2QFJ659Cn/EZ4nfiF04rFFI+f2u
P/Nff9ebzd/gYxExDyyS7a7n+P+O/fsfPuGI4AEpRY7Nla/w1094b3JD7IYkJsmil4u5VjXKbOUa
2XmAAMhU3nxAs60/KkG/9h9elv/HcY3N/a+HkOME3Ol9jkcJR+6vSUJM0dzRq1adCuaQixdTiUbf
FRuipSD27XSJeexqB2oy1CjOAz7/yt4Ma715iaPqy0JRa800tzZ2slyk8isQHCqhigjh4mWlS3s2
iPxVqlksOkD5mN1EqTf3bIgqaydBUV0Cj8o/fkpWfXNiT+ruswWbDk6mlzrlXtckkuMu44h/BFDk
UStL+ZE/MsJ89j5XkrJtVMoIWXpaT3hNixc/Jv010airdxnoZQ+mgJ4jwMynGWwGa8/ExllyzNEt
++ZJwK81zv6qauKU4K/0Y4hl7O7HwMPjYQ5c+3dFH08NC9fEcN4SMwBAu9ZldclN2UkiaJsRZ8d4
X1ten2y82B/ju4UBy9+Xahbx4xibLsKWKmp7k8YFwFCrxb25NRJTOidhr//PmE4473VqVKUPXB7I
ddKS7WyYc9nfRaIFrCRGH70LorQr4pQqOTcyPahdOv7O5Sy+Dt5c7pgMc3zS3lyzu4hr/3Xpp85g
NzhOO4JXVCS7y5abw7Rm0OhpQom78zBPtKEyY3nMSfrhRgFrP0awvpv8AahIfiiawqRX1ifQFOyr
ZvCzcCDzfdOwG6952N/XUIZ4w1Qe3ad9WobGHEQPgztPX1jpqlczmdXGy3USSgBQHFzK+Wlo7g1k
SeHAB1wsdGAEezSU9NTRCPqWORgIR7I6Wy6x+pQGujvbEZxJIfLHBCLswzBxc0Noj70QeO7BEKPL
GlyfpmB+pkVuaBDjgva7s1a/FesSZ8IrdlKxCzh/7IobkuMYuME7hYDBcnwhdM7VhkgO8VQGHy61
xkxOUZPdD4Zbv8cDS2hW4bN5F8w+a9KOmf+MWs5XzaY2H5oWtzYK9YJwmz9nRmW9ubQPxSE9ox+p
5Yqvrs+HimHN3rPYtk8xBi+UjYn+Rzn+jKLWf1/w0O6CqjRnyuDj7r1Z2l22EKwSyWhvVDXeDHbi
XHOgyXs5LEBwXTisx4ZIFnKPcC+0PYu3yer9O+FpyqetsTsFKDZUj80BXpeyfW7hzF3l6JRHJQt5
M4JSu4PfRLojrpwHYLUIekOVvdY6yd74i+aHaerlTV8u+bHXurpTi51/VHHnRmHUxN45beRyXzvd
gL0HzACcJjFsosr32K13BeFfZL69Iaf04s+NfAgW0wVOy0fimE9NhCDtp+lZY8G69ljzbodGpi+E
CWlAk/NoXio1pJcORfa555r4lKZudYYVhpoypcEbvt7sazO43U3nlIGxw7Kdnc3FW6y9KJLi3uGy
darA2x+6xYxJpwY+wtfg/HIGYN1Ea+eXKaNCD0vuSauqoO0zugDgoquUO+Vm/Axy6PhkBdXN7Jgz
5l6JRcPuf/R6JCyndH40yXxvtINvSIiWrqpUe3srMaftMrn1d5q1+huzHtN9bgNFdrU9PmQlBqxE
+fOxbHr5AJxifu3h53/A0RseeEGi60Qe8gUvumACGYstn5NuWxZTRpu2nR0qO3MpR+hL9aVKuazw
Z+fTYoz1PvBU9YMm4e6w+AU+ugmddDe5k71hrdndewJOAB5drpWZNSTskBzr12JxG6QEMup5K2Pp
wXr3TIHkcKFk4r7CMXtnlVb8avl8/hcnqPeTnAniUXtnXtxUmZegU8GdQYbkYZ6GnoOindm8lAKw
fD5d87pnbBR8UIGkxLCfsToXYTR22DcIo56rEnNN7LtUAfRSX/oa06InedTg+4VASPTOqm3x5M7E
PFCfjShsa3f+gAA34Zpiq5BivciyYws4/zuZGeIlmTpzloDcqEvrW4Z57JS3DowDO02fRZO1j7HX
eXckkLF00ppLPHdW9ZdW9wGmZ2+5DFgk3quyJ6wkxPiYpyW+Vj493q0ex/kHZbDZHBKVhbevnfFs
xMVwiFox3A1dI89Wbq3Uqbr+OjpOez85OGFmOrkPMp2SB0626s0N+vK732nv10zklSVM14L7C+If
+PCytZYQRylU/RGy9808tc6WtqoOyys/ZxgYLZ4VobJxw2pweK+Ak+fw/aArsoQ2SComdv016nW3
Kz0IYb5TpFHouJn6pW1SuG0w1C9oRq67s8u4+C7j2D9obheXXkT+zeBrANfT0pySwMecraCkzxbn
G77SLr/rbDO4Zn7RXpSYu13vt1ikSwNGe8eWM7MVru3cY1U06P7Fp/JjY1UsJQixGKTFWjn2D2z6
/NvFCOaf6OfrrbdPOa7pNolv8rEznpPEcd8gS/PoUcQMcH8YmV4f2hUw8iWKdp3pl3RYanmXkiTi
sUTTifLzWWyyyPEPXodVlPfEmLKnCAxolCIpQ4jo/rsyl4qdhHy3+xaJN9bOk48leyPMSd6OXWDz
GJyteyLcZkgz32X9A4J/kuKAKBcOs063tGZbF2D42Sm2IPs2iS7vy9iSXzy/G3aTZ2BmrkvnYLgZ
dloYFTsS8RbQsrTdGqWsAFKa7YPnxPZHlzR5txFdtWz7cQiehINqq9ms7E1Stc/UuCQ2rqnKvldR
TTOjNUzBQx5rj7UGhywb6Vs/akb+7IVtkufDKGy70znoLH9H6rn+yVbQ6sClY4iOuto7EsGowjZv
51BHc3tfLXl1r+aqPtKXYx0niQ1ucQgZjOMSLIdINN4Ls4D1PMkgA6HuULjtF0b/VpS+s49U9erU
ubdDqH6QFi3G/H5sahGN/fZo8ciLN1mXJeexaoyTq60WzCfm4XU7Xi8fKQII5Vh0v5+tfto6Jcfb
jJmSt6aNsSdTzn3EbLoXKYd1T+VpRr6q8bKtrBfmDzJ5/Z2M+xr7V/NVm01xhQxpV2FEaOLAeaf3
A1h0vGoYhIxUeEerzP0rqtXEqeClbwxoLr7nDFt3PUfHno0t+qRCiPdEI9QJxVWEvLPB05UVabnG
njIHOFfJ+Dq0cPMwHT26TYNCzC345JozVD1aNfmcgMvgzRF4GHyXBB+usg7K5LFCBJRhemJS1fRI
m+PTYObxF1OV+RfbYga0ic3ZIYGL+lqpLrhZlMu0EjvRyfQq0pQxOFwSfyUnGMbp6AR4Gs8iUL/s
nHUEDQmViLRnxAzKIw6ouP0pKdBpA2iAMF38akMP4W000PCIuaU5OzkZJqCt8oJVeL4LauzILNHh
QrMnOCd6XHYxg//rgtc7QzmOXaoDeiu9g3Aj+C3tc6E88S0FhYHbL8/DOmKFsPEKGEvLYJ1mw9Ms
AxO5rXtqTSu5vDfJjIHPePArbK0Bpalb1C20+ZqMQtnp8WBKg4YL2iEmrgg3aS6KXZ7FX/izyH0P
TD3Er9VvJXvYjZGnVPWm8tI69ptoieZMQ9dTW6xyVg8+jtgi54UpRhzxxUwgS0oMFCzqz2S3JCkU
f5/EOAew3l+T2ba+ygZwYuhP+EHY/TR7BE4rXIwJpqvq5XYpZ5xodgF6Cz/OkmbybTasiV0A0byC
Cpogcrzr5CYqrFxN6p+337vRejsostEzRFz3WFEec8bGbV6SIk+3Qzza4eI3HHNtkp7SyvP3c9st
IXwXJ5ztftysK4Y7Dc11H6hsvjomv1zm57t06QruCVXTYYkla/jPr4b/eC11LaKHqwnLc33uh39W
w5IIE13a++kpK1qudcbkYdJffJ7STq/cJ9vU3EiZpTRHNhWy//yb/wWms1KrLde0kJyQRdxPUvYf
pTjyzOQBlio9ialsPpasoUk3zRO6QgL1+M+/1V9QOuu3wjrGf9bbr4/n68+/Z0oe2AUVzLeqrFrv
+IzMkEnnuPz5z7/PP8qLfCMbrwqCA2huRN8/fyNVzjN5TC8+9Rh79qCs7JPb0wqf67S7rxuFvDoE
Cdmw2S7eMXdwox4XipqNKFkv16RL9O7zR/qPfvQvmQLO+tf5352MrJKQepq/ikfrF/0uHgW/se8O
wEOv3HXevuPPtvu//8cInN88j9T3Jzz9d+nINn/DOonGTxITuCOy0v9ISe5vwB4tLulCmD5QJ/vf
kZI4bP8s5wAA4vzgjYxVEt8ivSN/fpM1ws3qnv34eXFM8jIUzbhDt7FBB2Mldu3hzYwLDxyzUz6m
1azvlpGxHzXXpGE66LOdYFP4lHVqmXeNNakrq2m2za4BbzZgkzwFqTxTmyQITKesGR0fyhjvzcDG
zq5ILM2Jk9wM+VjemjHQg01p5beUn6h7r5T+oTCD5BB5kXewFZNkGBcGFb88Tg5LmjQnhcJz6dvV
NE6DphHKHooP23jfuvGmcvymCnfm3AL+G8qkpy/IWDMQuowey9qmbCU1xunUm9+VWsp3Ao7+ZVEy
Yj6b/I4jGMfSCNRgj+PLvY7R5EPWcYPcDHFUmicSfPZRNZbxwe6n/uVVaXCVmcZEERXNz3iyojpM
ikrcp0nVUzUmm0e7tccz+3+2/jNP5iKUmYWVoyRr5+DbIDct2SADub6LTR3ftNVifHDLpWmBFiFg
MEutT3Navw6IH48Ng9Oh5V/7klRd94SFYiIsZSzN95Wo/Yq/WXF9d0jPoClkPfgV0+bfGambApq0
scyUad0JlEcGSTTvNbQg3Hb2+MKTFn98r/Pvedp1x2BJu73gFvSxmH1+m5rN1Vhi56yarjo30bLc
VFE+hNrx2r03+a21bfCXYXaYe4u9rRWrV/J7RIN5lXr+tcJokbJkfjMLL6LLsHD5RaeAuICI+lvB
6vWYOWZyoHInf4aVmbyoLuV8RJmTGGqmstwVXPAEkUZIaaR/pQKhzHuP8L3dX3obi2fYl6akYFHA
uk8WJL48npGrxlYnDA+SgQq++PgrzayeI39acXI6B8lTZYm+TyGDb2yCTbdxUy5bZ5lpeWr84lJR
cHhrGVJwjytGErYoCTjumULjr/QlsoQOuKt+r6fRrlBeHBJMOZkuyheL41It0HuIr5Ao8bW4g4sc
PMTRnISjb+yqpCCiOA9bt3Hu0jwYPrQn1clsCMJi0zSS7dD2M6nDZLphee22UG86/SUos+jVKNzY
OMMYqLNdoD3xg0Rz228Sc+wfBxrnMXHNSrx1yKXEU3DZPIhe198aQE9hUI3iXRFbJXwzd/NjC2fZ
P9rEjFo2gEyEqcW6PigkWgCWNoo/+kjIr3IwE9bKif2d6JJJ6zdQnDj0GuSeKtb+t8wzvYtyptlE
WVPB80LemhQy5hDoHqSu8y3XuRJTnC7ewRoFXxB+v7PJrrZu1UiKA935p1M1wDpazD56F/mRfs3i
vhX4DzMyAtzym7fOI6yG/SGrTn5Udlsiusy7Hfr1bWJNpO+65gH9ES9qnfJ5Jk+AY49TdOfD3AoJ
/3AzHPqW8GuVbm3W+rtl7OgsL4V3dswWor1MMp/XAfGk7HueaJhGvNAIKvMw5Hb6aA2GcyhTU01b
I+gim1ajxnyzVII30uZhOlhmNYeBLtKM+2WVn+JZ1nfEemF7BaXEquCnNi+sV2Qv9NzV86YWnYRx
gkh+iuKJAL1vjNU3RFoIxjYQvSOFXzFOAHNurzaumI/S8ViatyIbuH/OBg+Xhe6wktsVq3TbHvaG
n9Tf3HEef9Z5Mr7NthYXyQWq2HVj688b6cxNFAaRrJlng0htfQsjlZuMEbByfGOhMKunWLXVllFq
JLLepBD0Vb11tXe2q7mjJE+j+CZtzmiaRqdM8dgshV0fJrN45rLcH9qGyTtlo0EKs4GXDZN91uAX
BndXm9PyY4GXjgFXuPW2lD1Sa5lgvoAKml3ZwOVDf2Pntas7kBNjlb4sBsuz48xQrsxXf1bclImc
shnoXnuYNtk1mpAIrSBzryLDe7mIvHl0i9x8xFsT3/NYnBjH1XJilP5K4kY/1rATH3vRRtbGTDHh
jjCrXyXcLyKvaKLnBJ7aV59WQx5SIx8rn7are8xjxT2NIIgjceGs+rQNqg4sBGlBwtyQQnhsc9qx
MJzTO7wWPbFqD0+SbIviLgtMflxXGRgxc+JkLRQ6PuoskDaiad1b6hDcK6AR6+I4OiKPtnTRk+03
7ilL1fhMKsWHWDaQ85GLMV8pr+yLQ2fUJaC5OboLyqp6gp3hnWJ+8Q8QA1S6zY1zmDpsdlNUL9+4
HE9U02F2OMYix2tkz4RDIdDs6i7qIc47PI/6VCw3Vrd4pyRFDynG7L7O+2bj1Ja8RiUIGh6yKnoc
l2jlL1iXZirjMtSLvdba9eV9TEvBYX09n5tyErdBtqBM24Z3yOrGuOKqHYjmWSOQoGBJfkQdZQ54
6kg5NvVEsYtjdvN5RtN8wCM7HoI5CE4DhuuvTYQJEH19OPJ5crF29WVD4sCDiNCOMeaqZZ7NLRii
hFyeDOqHUZoFS45MBiH9CWLHttc8ZnVuX8nMRZcFj/ip5WDEJ22Nd4QzPswS849opVVunNapX1PC
yd/MMVKntjSqA/RMw+f2zKOGt1/CIW3n0lkdQd4+HTJ1D9Nh/FZ53rhVnXDfrDL18XpqPnnJ+tDE
oWulh2Uc6Q5tGssqn/QcvNJhsdpuE3Ik8OLrXoSm9q0E+XUM3lIjUk+gJNv63sUL2h6lRwPHZnFd
5VCWIWrz1nJJphJzENqsKRpJ0molD/HKl9YyPzV1vJ3Y3c97mbjeHp+7FyaUHkRhFo8PWLKhuXQk
WYpj3xnJq1NJJ323XD7i4Wwp09k1I4we7PPuGqi6CDFxfT6UMV2x/Zm3rNXAtxhwm7fvdbS8MfZO
LwBo9Ec2TNbXoOu9Z8yY1ZlIxnOtvXlXyLo4eXVbhV5Pt59XTo9uvrzxAPxlp8l71rlvHhvz71hZ
mCDsBmNn6/RvXmBkR9fz8/ta5LvRLoxb/jiY+5uKNAV4w19ycQYEk6rGfULroQ/nv08pVeM+/iCd
Uc1h39tJvaka8ArPvts3O8z0y0OCiLU66EenMDb/uT3pLu3mf3l78nzqpP7J7anU3ftfAmDi82v+
fnli7f6baUmXwNaKoV/zWr/fn7gl/WbaZG/pphImqhFXpb8v4G2uXKbJ/wTMF0ACmsR/36JsYmOr
k8rjdgW5HFb/v3OLIjr2l1sUnVmuQHeQEvK/jwTy51tURU7Wihjmrh55c4YUo8DaCsDWCZ0aN8fR
o2ZHE3yNE1zLqSRzYFFjh0kz+dFGkIDY/xZWFdKbU0+nZKnJvLI4cD+WBoteoVPf3thFNd+WpNzz
l3Sx69uyXcwfmYynYCN6hZESw5g3r0PQIA+p4ZZfvK7zrFNbB8NwBkrRjJcGjWmXQMtkbCKXDQfM
VZcKoSMUfdRtSB7fmv1cpRu6iWLioHqxtvXcfBuY5HlKJyRwh4mF1pzRGouJjjDmTMPPPvCRHHbs
zon42m6SXnJ4qydkeu9oNH1zGsoiI0qZ6gmHv3GwsApvSyt4GTUO0sTIOwAOcbn+VFBaXiaHxwFB
Fwgy+GWSQLDMXFEpQhC1plZu25d5xpoKarDDEasRO5BpmxbZLSIbuuEvz6tsLj1XLyt1yC0s7X1b
jZl7MwrP+eAVmW8UxapR87y41XKiYqY17BuviSe1yxrsq/boTtWh8bHT7TD3jpcys/N09amyMBCm
3gP6KQZqTO0k6eQxY0cDuZiUSzX03g3rcwo1llAwvVqs0BPVZxzxQdzQ6XESBdCjga1FQIk3DEiu
lP4nVNXzqm1loUsO0hKPbUsgDkyFMf1gqq+yXwG0kl9zZLKzubN06xTiCbO+2PPAX+m3cFe912rM
Qa3gWBpuRzTNsws2hxeqUVECn6HPTikZfrlrcvXAYN3sTDICYEjUeG1nsD1r4SZvSyAG2xnHEl1W
Qpz9TOFfj81lv6SpOqgyuYoUv1/n9naKRze3tmnARiPM6y4++z5jeWhLXu3QyvzoyJ6b9HMuZ+dU
TGaz5/navpdWlX9YXS0kEmXrwhyo1/W4H/mgNjpcyRvdBuLc4t3d2DLOUWRBvBxt3X/D2zZ04VLa
zr3BK+hwCavib3FjmzfUahd7gIPGYZA2wDq+3QVzQnUQi5geNFGqlVnBVGmLyCPu649Us1qmullZ
USOWzhbqg3L1aRhNrmFUFzMQdbl9C+B3OTOFkdnOTNZGPSdTI+HgmcCP+jy+cxNEiW1vu7d4tWnY
mlT0jZkg2NOiNXCrlPZO1UqfCcZUXwAP3znacx7Wd/YVm4a5RRHA41oLHOZcKDm0u9CXlcNCEEID
r0Bl/irFbF5LR8WvcZVS2VLbtPwMiibknHD1nLrxIcsGdaDyIdqAX6J6fASqXLlN8BQT7tu4dMzd
+sr7uljmVcsMdCBQoFsciA5aac2tO2vHF6cmF0VGYRpBREnrrXDIRLHqXErUxdyUj65l9ztB188v
w8NxHHa8Gnu1ZN2JQvQPsOoBbEWMCVujn+tgowbXfqrkSA4BCFb5Yftz/AxkJjax/zTOd6gp6UGD
BOTfqIwTrgJKiWSFxtQP+Wk0gSmt6drQp8N3R88UOVkd+8fJcaPNWGm4Gb0LXoHEh+CN3nfpjQiS
/pktGQl2Xp/ndqofeFsDGrLm24B4WOioKDgaXlLRTSxr7+w3Bg0/gZ37PyZXJ/dB7qfHISr1D7St
YJubjD6bCmSru5tLG6+9KU6Rmz12uMBPM3eXreLd/SSMsirYY80WC1AZhWNHZt9Ep5gnB4qf59W0
aoPc37Ailt/KPCafi1t+O43CzrZUnjhvFJ4GW0kX+mOJcBZynRxfgLegoMusvFh5hdIxeNOHMWlY
YpbsfsUAQVh91MuuzJMWALUlXy2geddFIEcNk7/cz9op9yKPu3sLAMQNtePmE9uqRYUswVS9L8s2
3rVlbb6DJW629tSXj5ltlB2xxwTMJrTkjc1K5xdUCPOoB+29SW4ExnbhrbVbeOSECdWg7oYc0LjV
JU9+f0T28PzBvVj1Eod8IiV7KmF9gXdf3fijk5zLoKkY3gBDkIfkIjgHyfwTa3/35EBSy8LaipJt
a85EKhIBJ4cMBulMwYZoaea5DwE2/ywKSHcI/gG3WKu8gJ7LQoOU0y29b+ND7hk7Vt/BpR4shwzb
nCbRSbqGuiSmqLcCveRb3g6keYlXXrzKn5/MUbRs990keLSDCanQx29QTlHKPjmyx3BIUvPaDJV6
Kdg8v8S+bu7BhkRfKxWlN/1EDVWC3+qLaOx5l5hldpjBCOwi0pZYJTQVXoThYOJwrTO7k86XAT6f
13+xybfPJJRavTVYa4euY5dcjRPzvsbDJXce+sZZjwYKaKHG+cZBO1TUMJP98Utb8jp246s9wf9w
BuCEwPjYPcLXW84iFe6Hxb9vhGWk03u6YEaoCmbwMi8ORDx74aD3NcLepo1bohCpcm89fJLPkTc0
8cYgFKtgKiJUbEmK3fZ12ewxQJFa/89w/P81HFOY8E+H47uf35v3Vv0Zj/C3L/r7dMwKAaM19tN1
NWUy6PLv/X278Dk4O8zMLo7wT+zwfw/HkuEY07rvsn6gGuWPra7mvzMMA8L8yzCMQYNZ04aHwFDu
8IP9eRjOZW8gQSTDrYQ/MCRo6txueRdJAlmzvqVh0Z5xTVGwk2A2WHUMtUoaziputKvMkRc+iofm
x780qwyCTcC9nT61kW6VSaxPxcSSDTTEJe1f7VVQaT61lWGVWYLOT++sVXpRnyoMeH+LOGjShqAg
5V23yjVQ0+u9OfgFepCp77tV1iHKhsJD8FF9BX07nteisH4zrWKQWZOU683EAI7vl8FjnvjFY2N1
GPQQkloqPqFVIS65tbM8olk1j2ttHlGfVcWJumlnjJJcEPgBGEtShYMrpp2d2GxhU0yDzz0kyXfP
K0gUtmWEb2gBo15zit/T35O81IXq55AHSrWV8WDtg8Rj+nPq5NGZ3Gw3mPbAZ9XU0y2RZ075uv3C
rpigGQMovEqbiTI0ZbU8665XoSmm72qa4JDJQfEQMIb0tk41extdOe032l0ZAdYI95ccO/qdPw7J
3uiS5dwU7Co3CTP/Nh98b6W2g6vLiMXeWwH4CyOPr9CQsr2XTQrCMaHTln6lozmWjBOJ7m+1Iei0
FoXrbzoKJJ94MvYAAQIVdsh4V+Ji7XFmrXrxanO85YE4H1mNyne8vOUZIGH3RHV3PvEYNNROWxXU
yyaBi1zwSLosCCD7WnjGlrI3/WDAEnjqZrt7I3uU/5pZoT9bQ5/ir5/0tWgd406mHgV8KHG8Vki1
GKoDHrl+8SqbdNgLv9JbzbMaF6yiasR0DCDLzYTC3rZXLDi0LkzdFAZySOsNdIwYPxYG0g8pM/YK
dSPQLIxFUhw6wbXb2UwXD7odTBZkQd3RXVXAEzBLUFA03UAmsN8Ha/BvPlvPAI1Xd3Yj4rDXJiwg
a6E3tI2n/SQMiCIDw+9ttdAFkMeVT+bTJRSs4+zerLBTpCpergpnULXJnMj4gGXmF5sobkWwqUcX
aCqL7f5Gp67H5T5Jzin3yg3pimy7gutfwYiZL82UTbduoMxdYrf9hbACe5GyqoeHxoiXtzrnsoKh
oppuKieNnwNsXFcftzLXpvgwDB6bFJodUcm5GypHdpiBhgXejyBQzNKkhu+fUK66ddvOU6h22mAj
5xPwBdAWnSzokydn5nAmSi1wfjABcMvFClR85TFSMddgQNVxbe6Q/Z1dalQkahOBHwQvKnoSov8O
60h9LeIivjaJbW3d2pXfcvYrVHNA5Htpo8TDW+P38xMSmozDSufGbslEcmS+LM79gvK1KcgGR+Fg
1M6w15h56RuV4IMNR6vizsB99NUTGqub55ZRFdp1HfEkSfFnLUX5g7y3uc6oxXSRi1dwyisnVVTH
DsbXeGjJW2XCCSIkg3iiWklkSLKZJmc7obCBlSXB+0A8Ubw0baT7MOY+UNX73C1Z114EW90JV7eM
C4wBeyaTuAjCeJxdVpWT2bfmUwTsana/xF5BNLJbt6AQmAs+7eelssB2hx2516na2oOlxqcmm2L/
w465L2oA67k5Ol8Kuglqb+dXUAn3Rt932Y8ZmUMofN2iaTi4UH7+YzH4FyIZJ7hAn/rfRbKnsgeW
tH1Xf2ku+PsX/j4LuL/Z9GW5Dn733zWvP84CMJKgFP/dhvA/SpnzGyV3FiVgq6FgbSf4PbliWzQh
OERWXIkX3CT08m/NBnKNf/0hwogaRxchEp7Ao4P09lkB/4fIXGC2uoui2rix2QY90PZH3zGq7qnI
F7XDr9ZuQYZYjzJ3hwOj7bITwxxgXPWTLcyJ8ZltT3EjW6sIRd35R3RngIXEZHUIMCELPZ6wbC7i
x7iSR1vBRozsJicBD8mhV/cjMIoN+ylAAMpKNngfoA+2Npe/QjMA28QZNrWdW0+d5skNh3vdAcbF
nT0O7TN4WUxnXmdv577Jf5gGzmdffgF79ktWDPgUljzMwdw9ZqW7ctvYLIGa7IvHNFt6UN5+fTN7
RIjJqhcKhQIob5ZzYs+j652KmA1Yli0EFpoo2HdtTyGyKhd3G/Ny0i6EaYxUOU6HYZq4ZnpTLRNu
opyPC/HenVkBC66c2rk1G/+Y59ZjZeKmkF0gLuhNNzqaim02kcmOfQANKlEsG2s/2ndwE0LeMOWO
rTQtXFwoNylZ5FhJGG0aG+XSwbD3HMM7FxmiToS9YdPbdCxMFivK46SlQOZsiRnSZ/1UO7rejnPy
lSiS9WUsHPc02d7wpkXJ5ID0tjVnWUZ3bHc5V/MySZsghDInzJtBR3J50o1Uqt+l2JiNDyhWdCVv
iLkay76n04mEtUb5DE2nBBDBhQjjd8d16LGW2mf9BrRhN/owEzEXDvV4KGAHHPHSMZ5R7szBSJbz
OhW6ezS8zuzQTYwi6QDDtnKguyB1bj3VYMcQgJt3hloAsXZDQCIh6211Z4BWrwwCsdMUU/FUNUvT
IA3mqZFA3Cp9DlXcykPrBWS5CWfpsxfpzm3eSityHhvuyqnaBG2ZGsxalMY02fgQdarASQ28mYiF
t4Cy3lPSZFJtZi849R6Dvz3AIW7yNDeGz0c7Z3/Og97622Mfl9rnKaD+diiMKXHcel9/nhdiPTqA
jUwP4+d5Mn+eLdbnOaPWIyf9PH2Mfj2JyEEaX5PP88n6PKu69dhSnyeYDuofFBytNVVczR+pQWQQ
50nCuZdBSvga/e00zGYQvCjVED2H0R32+efZ2ddJiUuA7M2ZKFVypHHVwI0I/wL3A4dv83kOs3Bl
W/R5OqOay2/1emSDYo6v9XqMu+uBDkitCt3PU54fwLxgi3Z2xToETOs4kK6Dgds2+isOGaYF73Ny
IO/BFCHWgcJaRwualaIT5W7MG87n7BGvYwi4mI7k6TqcdJ9zSvY5s4h1fEnWQaZfR5p6HW48ppxE
DM41yIb4OfocgT6noXodjP5zIP4Xe2fSHDeWXu2/4vAeFRguLoAvwhskcmRySHGStEFQlIR5upjx
678HVKksqdrVXfva2A53kylmJoD3vuec5/xHB2MLb9pfPRBvvoz/dXiBsMUtAmvll7dfevz8P/9t
fvvJ35+IzpuXjkei0H/03Tnmb/YKEyRBifHNpfz3x6ehhZxDgJD4P8fqVe35PcjJ41B6Nv91y4JZ
4GLN+zuPw1+dpGQ3+UWsRAFhuS5n9J8PytBCJ9J2zkI5NcKJtbDSNGX09MOb8i8Smzy7f3ziircX
8Vgy2Jj/+F/raf2HJ25XDVpN/edyIJTR+JPTLvTED86GQFK3/euXYs/wp5cSvC2OLXQgib9Wu1YF
I3oaWcthGhJ65POEzboJi9ZYF6M5nZOHwlC05C228OkUqP7Ny//p7YSQSk8v4r1h8KH9asyls8G1
R2kSTCjHB7Nwnl3SE3/9F67e3h/GFwFP0sQ/ZDrUynLQlL+k25XS5h78V3OwjfFhsq0nVIpq01Mv
jd7U8C39Y777F58cDax/fjmB95eVjoAvyuz082dnRbBXJnbjBxKAzYnwn1FvSKwVp8zmdJLThCLC
scFTFTWdzpIYBrTfYKTAA5kp6E+sElh8mhGnPpxM2RFEvAc7pho8CL1YPSuf235a+maDL5BttOcr
tizcJAvrk5mOew4oHfkfFwOd6nTzaW49KvBmry8CRH3rJm569tVxZgW9Pk9PM4raGSFijHyLtQPb
zsYrHiShiOdkdiqmLEVwLarsW7srs3cSyIo/CBDvfYRhvR9Kw+f8EmKQ6xucH3azG/plOXLCuoaH
POysovgqnPxdlYhXBLhLh3kQCc4tTrU+fYwIvfESqdyytKRUiEqrIKuXZg8kiJhYaQR2m45fUGWa
o5PGt/VMY1bioYIJs+i3rCjkzUT5AVkpGZ7MyHpyNCM8pXHSbVjDru0bwxf2x97DRCdiMBtpSmC3
iR46SQ1R77JX8YYI4hAGrWkMhwMJ0XCb6lN8jVq3gVfh6yEF3Fc2yd5sy4q8m9ezWuSRXk3psEkq
x3toHGgiMfu6DXQ9aEl6mlLyVRsIfeWklHwUpaM9x9mgbpl4+T0uDZ0PlZGhKKqkP+iWzUpJKQoj
TXrrrsKiYUTJsW6YZZPtcJHwFSkabDxVNW9SMKDYA3tzNyS5/gSPwqXNASVTixOz/9AnOg1EG302
ztriRA9JjNAAUMzwQ9JDQdzINXCbGN5x0VR4DsNYXeqFpXih2nNIP9YHYjfdg6De4LDOeNfGZMlD
UfJdwD6S7PqunPZlYX2IkYKQoxMw9KljTQcB6OyiY1vda1atrpdIq+56QEMmLshrsrY1iKM613dq
hH3KuM3ihYwn667JTvbKE/0VEaHMD5dY3iX4UsPQqth/dI5BOC8i3ZfF2JXs52mITqIIG5jK46We
s0c0VhZpQ6rtBd0JV+QvMj+JoTEMPQYZLRyNvWlhHMIVlx9m2PRHu24Z7Csd3qEe2dVtMfPc4BuN
KcHXQJtfoIvOLy1m3U3ORXMeolS76iJp7q0JPJTM2SMA24PIR17LCRq94dWYvoFaecRgKaqgjDoE
S3aaNDf84GZdCe4v8vZRGI5XE7IYrpmepT7Z8T27pZBrH+uKKTjL4DRkVWZnCCQyH0+LGRvn1f6z
C1PpPVUUPLBIS8pAOvELvudnz8DGHXWd/i7Bu3kwB+sj9WJn6DzRPfwgrGkO7zSk/FMnKqJtYab8
RdAFFI5DFjSuERMmTK+1tgF5j303oLXzcxK5dHHFOicON4yGY4hVbWto+oWGgF2HXeyQauQ/K7yo
+yXj10ahbB6VoTlYudpRC+pGVbue3NxLO+Q0xMS13LbTrqkj68G2a29Twissj6UztHe9VlsYlnT3
CJ7GolEiZvf2NsHFoMF9W9TLTZhnHTHcsJ4fK8PNz9yQFnIjHsEZ0/6gKryvHJU1f0R12eR1iBla
j8+IPfuYBwBGdgRtP4pAkeSFUd60hXvMB/MxKwj/mqGByZaclFAuChmOhCDMNPc6CrMvISZn/Hbt
1unB7va6qD+lvTXc1uyvPR9KDZppN8vbZGbvRkN6fpSFqQ54l7KgGpfxfcXqGHEYap6vk62bN7nk
AqJlYFrdAVr+bIyNjnCziAs1sZLEE14UIy/S1ocXDDoqj7utJIjGdSKnz0Ux48Br1pNvW24yYnJP
dmzjrPSIUbK9zNdWwUls6B+3t7nb5Pt+ccQ5tzgfYrVbBnaornYAUiE3TeO8OoaF5XGlzARNaKcg
0l3nIW8nY0+paEE8QMwUPsy0+GYCoLz04gOxfxinU28fbHy7tzIxskOsRdFHd53qk3mfzzFv/xBP
jwZ3rgC8hssqes4fLJekHWxnUsJal5n3opFbSUvvcwfI4eM0yPhGKrk8t6UVVADnoa3VSt30Rt3R
kpLyzcM4zIoA9D2tg1rAw/NrmbUm0rnKdkTk2yPPx/E4pBb3jIYgqLwCn45tJjDztv82V/yz9fo3
Wy9TQDL5YSr6E5jlNstf4qr4Wf369kPfN17iN/xY+HZMEln4rzzGwj82XqvIJeGtOCYdmW+2rO9w
Fmf9T4hX/Z7G+X2+BwzO4E8YBhcDSy8m/b8z38Mr/XmAM3Q0N8+El8K/AEj16kD7cfhWQ+aWkzSa
k+g01rt0FnVsgBhkOvdix2VcHW0v0vApsv+3t5miAPcRtCgFlI40MfVMmuJ5uikKLwn3GjAS9YCr
Ir/i/p+kdx2Bw4+DSpwP9iLLU2xEdD2OqRl4azc1mOGkOPH04OuceejsQ1qe07rRoIHHdXXNY7+m
T3c26GdYhk20xCaFasOovA9DMtPEhBsNBlvXzPL9ME69ezfTecp8k8Tn1Kw6sbXejKEe+kPyMqx+
UfZiWEcrVWXRrl5jOueOJEcX7bS80Knb1bMknsjnAKcbb0icE4racV9Z6puKfBWAsqlVzsYpZzpy
Dzx70Vq29MfoTLylLWzMQewePNPGgYP16cY18YmOfpjzfpJjnYuexVVoezqJU/QH7n2UPuuv45i3
xFKzOLEhJULtsxmQy7Sihqro6eQhINNDgfTx2VK6MBHo5kkRuwsAgQAJRSyUag4RJELF9j1GqmBa
q5b0M7jKubVRroh/25jfGUsZtlHi9mY2herGKTrtqFPadEfBeeiTHYb5wrzrp21cHmNNG/aRXZv3
mSZ7WKYtBYwD8sXFyGndk149v2D7YlAE1r2ZszkOEkywOyTL7IxjxdpXrSjoIwL8mJUDe7CmrKRP
uKI/usOEn5YmpaIoqwBMeXRrmx49a3E+BZL1fiA62/JTGVUHSvXCiyrG4jksNYLYWUi9yKIN9W2e
ykeaPaIL55D2jg4P54IDZfgQF+4E/ILZWNXxdOH7UMHUrZIn7vXhXW5WM6aVWqPJvadIMISEGtCm
4dx4XhY+xaRtDlMstVsNNFlHIACEy+Ao6xzKMN9rqZYsgYFjbX6C90t2OszlYyON8h4/HM19sOgi
wKQpK74N5jVn2lTA3o6lMiXxm46yMpIa3XGERbAf8yx6surKuvIW7D6En+zxASBYyyRSU5sa9Khe
X41RSCQUZ0HdgrtbUjBeLbjaTRseEcZ3NdoPKZNZywrQwos1OWcDCBA59WTJIQapfriFEm9eYYau
DkKwY+1SGu/8Pm/VJc5l+aQot9gPoVN/Gs342WiI23S56574pIvtXFPtNbc14TP495dQtvGJWhz1
EBnW8r6Hd0z70jiZr2ml9CttKeGvNo3lnMZ88nYirb9wnAsPILCaLcYzSH00gNx7mdu/h5qSP8/Z
kjxbY5esZlQ3e2600sNIyRUmtU7tdQcXCQ1M3S6pMUhWrHgLN8n3GNyIFXilfRonym1IuMJMZ9bw
NFIVrDEXe0ljH0NCclfSHM90Wk9qgxXc4lsM+Ckm6pf7Sae1Ae2E87YaewIOIcoy70uHHSpfuxF1
ltbteKp0rwwwUZlPwtGs205Tj8mi7tNacz5PNuZaBp5VNgXE7MC+rJf0wVGpuCoQqc96R9xKpm0Y
OEl09ETrXM+jarg0+vZ+wVEWwAivXmWPEFePS3Vnhd7yqVlTe76hoYV6xVhjHozEYxRT8SgbCpRW
OhPNLYsXXQvT6D909KuUmLaIdReUV2WGQWn5pE59UkcvrRUnX/JxrUkZmrPZU1dry3EK4qHHjgUY
8WBpDqTSaRznszmtSB/qYKgB60xaHTMR6zcG9PKdqgwNJimkiktGWwFE0M4AyLjinIc2gTgPZF8H
2U8MYzqYiKfvqnEFzmXRaN0PXeh+ysYCeGOfrLhtd+VTcyab3wkthFQLBfalp4fhypOhojasW9si
8KJNdxG90VQduDGT7wgVwoFg8jDDMLxxQOHOftSTSjIs4K2wFzg5FS4Bi5rk81kjMnBDEiHjK2oD
adKnV+r5ynfGKOdjpIXthl8KoDRlngIb5u3ByU5nrTPp83NrpMZK2V8rTXxO6sY8G4zw2M4aZNLc
S7cNAE4uchxb2Afdaw9h4IyrChRQurzGOuusRs8rX0zTY6Wrexbc+sY1VAyoghE56WW8S1gV7XXQ
KJfGUNVWkyaWNtGO7SHSaC/MhojynyQMVKmMZ8hmYp/iB9hxvb+mS+m+a8x23MQUvz1EjsEdJFb1
aUwzplkV2vk1oKgI7aMcrqtSjw7ESSmClQUkHYG/9sI3twhK3RvvEhhnn5sJXCtoEyNn7BHuUyRD
ceJfyLkWK+OmsmsbEERmF3dFqNEkaM7V0cB/sNFBGwV0OSVnDXoSvLKy2nf91Aein7oP2PpINbps
2Acn+9i1xqe0oT9y4fF4prU2QjRvx/hOuGyKyrYiEFvE5ma2pvargQFk2xtzf5/iP9yyQVHbKnKz
nYBQHmCwCe/BQ7Q3Une6/ehZDf+KRN1yhrUMKFMeDjGWJ8hpKtaOI1jrhPZHu6SaWBf5R4KQ/S4a
3ewzLdbGFoYJn6vrfozd/IsCbXJk47/iwTPOjjb/FygEz5/x6x/YH+pHPc1FQKeJuaMxwDhjD01f
vdQlaoX4sO9skDOiDfNL2uXwc0DF7eoubY49A8m2Zw12sKDvEEll8tJG4CpIfsNVUlRg4/KJLHJn
aBpq1NJtproatpbTlq+dPSYUIIM/7zlf9HMsD+Ng0exqXy9irA+lKDIfi4W5qwz7tdHrS9+7jA64
Zzb4zPfcojU88dp7A5OTH8csORKy0b7McY9menXj1OrirN2bbUP2p8C2j6Mv0OPyncs55gRTL9qV
2O/9xqOsQiYlLQn4M9olj3ahyK+tQtPQhIBT5bL3DkgbgJ6t4qJl5R1g5HjXFTSjLrQgbmQ+X7yh
NwLsVfm+xa4SdAuOFhFVLrVIPecyVEhuwo51q1FU5nNvdx46YSYH+pyAstvGF+gc2hYXRuEnMKt9
6kRsHmQZFXuARi+jaXivSTHDW9b4+sHcOchpKOGD4Mv1Oizdg70mmLy6P06F8tjMRpofJYt7Krr5
kif2R7LKj28HhH/OUv/uLGUZ68b9jw3zn85Sq2By/WVKXquf1ZK3H/v9NEX7AAcjIW0g1Jyc0Ex+
OE2RpwGuAQLTJDnDwekPxcRaT1NIIp7LpttxrNXy9/1EZVDQhHUAUC5+wPUQ9rdOVPyiHxfwuufx
8jYbcc5aSBrilwV8QwxjGQHCnhVdXfOLIAbQgnVHld/qAMlKNl0jS8H5kJAYK7RjRSmMrfgqO+WB
RgR9TzRt/qxgAGGp0mt7M+HEWa6mUjpf2Hg4AY4oqZaGPoWI5neSbvk4i3tQK4vbU+3SmybO+hxW
IOu+mWp7Tm0Lg5B3qyda51yGqh8Ma1vLTtXzvVWqENbKOHT6h9wa82Re12WMCSqu9LI4Ja42bibX
YV03YLSHXh8tMNDjMwerpnbvY9NZ1nZ7QBA6GxMK6Di5QIgq2ocWAIuxdfHF5ToPLqdb+n1ZDy7O
iFYvSv2KThdk9EVvXmPo9junqec728xLLA3zmPKjctaWj3UJ1uj6nwvwP1IshS1ZAPzfF+At2Ieq
/Oni+/Yj3y8+smy4d8FcwHmCr7oirb+vMkzxGzgY1+Wr77lcoGhv32Nu8jeADB4/R6pe/4ag/S5X
Gr95HmYfB5svJBmpe3/n4rPMX+QvvMWWzVbEtAnj0apm/nL1ZW2/ZGPvJXdp5kGypz1vZYaoKJO3
XlgLcRGyUe0euQESUhh6JPk48SYSuiuBsOmm4TuLT44ojN+Sl+6sd4wCTODPNnjlTN9IVCu/Hsrs
EC30B991eaN/LvR61Eefp3PibpQRu4xQvVHRPVHFZuYO+8oT0baImxSDSml8tSL2KrgsGveTZlLv
NGGGOzmZaPyqirDfdihIBC3CfbRAd7DgeRBDTioIFpbsezYMikc8kDNlQ6oW2qOja59cCE1BsepV
uIAc4j7QASmATWnwEcnR4Sn3cSTUthWMBtJXpYzfKSLmJBiqab5DxQo9ol1jobZWzV/su/3SudsW
C2Xg6TEsBZY0hJZXitYoPyXcMB5bVpjpjW1SagS32LlNGKmoayFplrD3pVejc2IKo0Nv8kiP67Qm
3Tt215UBn8T8Ppx5HmscmjApTWF07wgOPX5bzSw9Zv75x0SG8dUyTpQ+JHhA9lJM+jEqrWHrcd8r
8QinZJscGheoXcH18jwrjncR0QxGemcoTlpbUmmn2YRGqKBeXFBLo9NTnr6SDwCQ4qR2qBlegtRu
W/XWTfmhY3mFIKP4Zm3MbCimwMtjPCh6T4GqzpmE2GT81VG52MZRkh3aRPS7MbJkYDdJT+4vdi7N
ImjCKeMsCsy546AkC3Uil8NOvGiMi2Z7I6y1Qp5CAUnYV8qWn0dCmcHERXPDmm6BGTJXRczNdvZc
Y9eUWn0mj0Qzil72ulOf2E+Pbs1Dg9Y8oHgUVMDqgjFc34kMJ8txofdS+LqF4bdkUZRIXElFK85E
w2HR+gBpXZfEEBZ5ERTk361L30ZrubcxOPdFXUJEc7TJq59yNTgonRUJsDnmVObTxoukaU3I9IGE
xYbnuQqVd0bbij8XDRyITZo7mcMYPZN5HvDdtqhBE2cwzU3OQwldWIbl+GIWa+Vm1o49+4WymI9T
BGmHOmCzhHGbSz0+zCmrGlpuBOXtHVhG0ozobN0BKp6zK6MkuUME4pQbNwO18BW+W67s0HXWYr+Z
CliVrrJTHdJ/cF6w4TeBSUv3psK7ZAX1sMYj9VJTi5/yWI7uZEmt00YxRTrX01Kw/2ttfQ/fqg9i
0Mm428ECDJvU4XSMayiBDVrlw24Iw5w1g6FLEP+5O743k5bDD/YelDu9fQciIV0uVMm80hlfck2R
fJ02LpYw+6arrHbZdU1cdLuon6v3E9we4bt0wTwsHI+qvQhrVe75f1LbxvQA7YY70YyY4E3V0bQl
EPgEM53c53psjsjGVMJZ+L6+ksV5tHvpnq3Ebpf7ITOH+jBmsVEdVThPgVtrBj5FoG0LKcKLoB+C
VZHwUlx+EXczu4cAkM1Nul8myz2lGhwLAjbaNJ0nY6yuHMocsFrVCpetG7bb3IhCzsJ8VtUuYv0R
mIuwLhpGK2TxPs4D6aXmVSWp8LbcFNi/lqxFbiKejAdc4klA85XJ55yJKP2kGid9SfVOe7RUPnxY
ublqqyohuNbENARauljbwmA9dFRRRLUfbS7tloxjpK74LwhKW7S14grfaD3TtORSJnAiQmszfMzC
sWvdT+ecCvaJIzhpDYkUaUsVkeoc6uGgNcqqtiH+f+Siyi56wem57knjYdt/MGaUd6oGn2kLIB77
rU/OK3XzIN3RuUg7MYKooymoM2OEfLKxOr17eBoRUuE8oZFN70pMnTd5YfaDz4qwMK5HVVXXlL7I
dO82lfW+6ab3EewCz+9kslAWnLD13AyD3rWY1NOpvy6ooL1ZZqN9B+ecinZibVN0MaYhVFQ4iXxe
5kNhOZ1DxoH1ShSeGuBO7o1wM2P3zzz1n8xTFkOt/Vfz1MOXsvzStl/w1fyv++v3n/p9pHIB86/9
Mm9UQn7Z7+OUpxOZwg+19rUyHPE//xinqI2lXgUzFs4bYbw5nv84y4jfsEivg5bn2n+bvUaZzM+H
GeGiDOGDFjroAE42v6pDDmhrLR7t8qgRwzHq/QCoLB22JDTBRHOOdw0syo45njsTsbdoWUiST0TH
jULn0BQi8UM7ZOONLGPctHiFHqa1sUmu3U1RJDGdjIoLOZLTexyrDcsbig1evLX5yVw7oHrPHjdU
6Ygt2XHg1DVNURblhXZSRgHBpmZjrI1SAKd6aip13cfORuHU4k3tzo4J5ealSyFVyp1VsKynSbYt
jj3WWGi5cte3jhPo3aBvhjSJbukicA/lnOQPrOBYHw6tIJ/EDFq9j42+2ZuDtpwQ+PFE4J2Qn3jS
UKQ1vZVqFdyGris1d49Z2rlEwRb9XT8qMyhzjly94V0DOW0Ct0A5JgbLCtXK8N+AFGH30RCHTnW1
V3hxD2MCKZTN9qWqK1b7tPDuSIRyLOPYdls63ikqM7CyU3aH2YIMK/WkvjGP7jbnYUy7emPfqzWr
PTZC3+jEbyDaTO2xbxftEGqLcRLg/k95W9bICA0PT+6lKAd6dd28FZ01rraSIcb+gQw9fVwIh+co
LOy9qI1iZzYAZPSlXS71YLbXDrwXOqjMBznRrzZnvdy2I0v30Mnay5KF/CKK8Xayr9hw1RN73rWv
rae4jXLTj+Bu2r1RW+mhHyLcJqYXPg1uUu2wwMrPTC3ZfN3PZnod2Qy8OR7heDNNtMa5RT4ESey6
hxZU7a6RJm4nfc2a2jatQy7oabrmvE8wSMevGJi83ULyzIXkSlET1w3HgHls8/Oc1o9smdJH5pP5
RZPsHvwSzOC1VuFWcjX2WxXDPdV8HnVvNTYRX66tefHanxeSl7211k69nHI9SmprmMSWaA5AhbLL
VDW0LzCt3pqsla5Ek8gJfB4NlZvE0Arn0GusB3aqXft16Iyj4A8oAz3ulEOkb/V/y6SsXbx2Appv
9YBNRVPg3AMJLhcPygwpdx2kgYnVzUIeNQPaT9GADBhCk7kUd5pmHzybg0wMTO1aSfOlyhsnPDc0
TMZXrHifJaSrdzQJ70PNNbRjm/QiNPd5Z4HswyUxlt7rImgd3UKBW7BLT0AqetMtXlNCScZ5LVPS
LNk+xmUo7ggixqrf5pnzIMIW0JvqaVPLS+80Vo5Jh3rYYo+qGfre1ZNWpOMGM3d0qAV29kczHwWM
MjiwzIcBq47KOaGCuq3GmSaFBsCNkve9GOplF0KglusSONQ/LHEzdhud5sUbaHgYKnGamw2l0PZs
XErCBOHnNGxIVbJf97nD4YkWGouYvrrnm2sjlHpIsr6nhJHhwqGuydc7L/0Ed2DWDm456OjfVQ7s
Cccf/IShV9TkhFPMRDDiBHyCwGu/ZAYKFc0TlGIcjbhD/yibkdpnOBOfZ2F12d4MJ6Yv6iucMhjI
8uPZNzh9bks74yXZnK4nC0hiDxZHvmJDEwLvrT5ShMu9j1fsMoZMPD8tExOukxQFi+4IaOHubFZy
M2Nft7orNkG2HlT4aclsTw4Fw3Epb3GaTDt7RUXqej6AiLN5jzeSWtaHfOVQktxo1Rt+GdWo8MY9
Gxt5XXqiOWaJx3U/2WFgv8Etzd6iasMw4z1WJndfrRTMEhzmgtbq+MqwKzKUq6Wvrp1dNXYgNFER
nHWqQj0J+pWy2aXSPLmAN+2VwMm1StDAgMG8VZQdajuWPfq9k9fpVprtYmyskT4mYJ3ljRMT+3cH
R950shk+2G8AUOrTr3ACWH5OljHIJhHtO9UtLUT1Ptf9ol3m12ZuPvGMUje4Leg/odVpkwwJUpup
N/p9tBjhDra++2gDqr4IRiUeDmWOucZpb6vO1YgIzPppKPXwdTGlfTeHRtA6MkIgT8MD1FD9feYY
SYBHyv0wIJNVfheaNYzIZrpyaG24FjbSGvTpLKjHOf0YYxQ5gbEYbgRpyU4rBRAPfUk3pN/YPqSw
QbbpHC53jMzpFnj3vs3L+nFxqu44y6HfG6pc9jYLOc6xxjhulpZzyUhU5RZYr50GajLdK9ph663H
miSAWAjMi9enDkrY1N4k9LdCL7hjNgYZsKzBz9SL9pI/AFdENhBFgBvDrXER7y2rATs/2F79wu6u
uybtYnxhy1jt7I4hHNyNcZBtYz2DfKi3pldFQY1FcZcS0d+qErZ+po/NU891eE1nlbpjb+qdUVuA
ssesSbN4ogTMioebDJfbhgWgPIAd+Ni4IjnPKAvPITiKmzA0PH5JK5kEirXawMWuWBWWftNOnJ42
CVf+nZ06094zpXpxnRJLrMwCa1q6i2rp/4RP5MpjAWmbE3m8XBmklz6NbQRhayr0bYZD8hjr0XPI
cmRjUGvP8OBAAtRma5vAdnNJXmjvpzLUtwKfxbWdJPqVpbVrZ42KMGhiBA2EEYsUYk73yBKVdmCO
1S2V7ZQIeyg8fjtMkjARpPYNxfcocWVk4t0t3BX1qGffGnD0b4U4ZLgG2jHCxH4xJ5eZghbtBVJ7
yp1AqQyXbEkVTezcW7R8RjzyogJa00MrwSNd/pnv/6P5Xsh1w/h/70sfu5f4p9H+2w9835bqqx5B
cAJ/oYH7axUdvm9LDXhh0JNRqGCDsS7FWP99W2r+RvrQMdjM/69GscoXCBhrHhHLF/LG31mTvsG+
fggJ6Dj1OYRYaCcWTjX5Kwi9alZHzOzO19RI0T27ccd6nneFpHyxKIR1JHq/FnlH9CtDoW8/G/Oc
7CcmGBCepToonAlXZl1Ndyltotsioe8ynmf7DpZwywhV5VMSsl+yiIQNVPAUkhAAcbaZjllG+oEY
+WOM17SoD33BFg4//kCaUc9D7dYrBKs7cmeqJT6GRO1+hZk44xsfJYHi4QiNhLPwMUQ1TU9wI5rh
vh54k++1kjljW4vYpL03HRVXODEQi60f46bOy3LTq9cGqsLkmqdOkiAkuIBi0yN73IRFEe8bx1ws
ML4yfCgLkxUM+5kDf1QFkrfXPo0w1R8QNBS2hyJOmfHY4Ez4OGiXoBW2CvsXz0Db5JDB5EtgnWIc
xv6NVw3UNW+8aXHM8pSyRrWdyGdRDSp9HPWhuUJFKUoDWoE73cRRNmjHCbf/2jWsRfO9Nhv9ogd6
lKWrxFrbprM3WbP2CJ161TV4vaPQWO9D2dBkK58QcvJ1zTqR049Pv4xZDMd/7gj/0R0BYeEvJcyn
L6oAFvjTTeHbz/x+U3CM3zhnW1x1HEgQCNfs1u83BcfCKCrQSKD9yfVczyt9vynY3BT4oHgQ/LEp
+C6hmL+hxhjEonGFGiggzt+5N/wiX3JD4vHrocdYpKyh7qz/+Q9hLNdACqDe1z64lDMRuImhZ0SN
5f9wl/wXwaHVVfrDDUi4gAj5G7nzWeTarF+Z7mE/QGdlgj/0aUmmZtA9dmvsPj+W3TDdFZLS2nyB
JBhUS/fvCkDXz+tPL47ry9XxvSIGy1/+xFjmOSEa1ztEwqsIDqt2JLNs8LqcP96l+IVeIu5NiBFl
YgVMkMmXSSMZusWubQW5MvDe9Wmy7wY331iN1pz6FTnXummpsfym46KbVb1to2gB/e7Q00a0Ifjr
N/Bf/hGwJD1CgDwUiGr8/DnpStR4Shfv0CzcRSZRLbtCK8Qxccb5sbF0bI1G5lhbrZiHDSJY/WH0
etoPK5ygkIC9iXU3fYYV+oGvD/Swel68YN2kVQ25Jtu5A8XKRdJ3u5ndJQc9GI/7v/4beJz96XNw
HemhNbjYnH/V6lph9f3sUOKDeDMGioo/qk6oinTIq//1K/2iCr593XgIW2TvUOb/tMayMQhxF+eV
BvrsD3PX8OFJtzmpzmouuh0V31BRr9P/i75Qe0QralX+V9kXd1VSdu3//PcvF9Hb63k6gTgabvmS
/RozNI22LHG58XpRoi7cUTiP9NG/a1v+F+8fizkETyoYXKaLX7ROD2YRBjrNPSiT5mCXd622vOSQ
te7DX799b0XFv1yutkmI2uHCY4r59aaQAkbzRr6DB3Mh87E4LXljILT7eeaDmwt29PjOJBmOqsve
zYPtnuuc2VuklBSyfViuCttuLoo4G96zAT9EbawuQXwIkJ3Jr5yqvJz3Cd/NxyHCXE3SVAdez1Mc
N4GIeJGpXgMZLsaf1pTt8yiX5PDXf6Tlru/XT38lIVcDjyBlu6RQMVz8fEmFZpj38aKmw7gmKsB9
IqesKQvUgIzKS5IXkgjGlCuyGGsqgy9veiC70u+Gt8zGmt6o34IcHZEOcOD6s4G8e2N7s/jorMkP
QuNbZYzmveEVaw/jmBsbhan4AcQjNZF0xOCBj6dHCnzYHK7pEmzqkNOjj9zOsoNcEyhRb9q4z0il
8HSJmU5Cc0uvZ3JAw5px6JFjYQIy9q1VuQ9YANNjqtHYW0L6wYAdha8xDx5WtVl0JGpEticnk+MP
a26mcEnQDCE2O5Z7YiMFwqnsJVGbzsCHneGaf+pQXvM1kYNkp91yKqQ3DpO5767JnQjBfG+HgjhP
KnHwLVktA21N+9ixpT8AzyieHdqovoK6qiY/0z22xiuZE1IidQh+RXvAe8dlwemsuSLyz/kxncka
LY0nb+WaPwKctVpoimS8JZvXfCrT3H7RiSwhV6bUXmRftDXNpJHfx0aWRFvNUScmUP7VpBxYeXrH
adDKG0A4ZJmnciQotWamKHXa63V6Xt/PoMopFANEoqFHY4I1yP/ZsQT0OcVI0FlRnJHl5kftLaZl
FPpyY/Qax7J5zXHpPF826ZrtMivPPXKGtl4Unuk78lBteewYRTeN09IvLXbEHPhGrJmxvrGsl2rN
kWWxqQVWPYFDWrXQx3Ju+00F7pKPZgLvvubRRoJpcWxdzJBcKPe24djl1UzP69RRBxCbnzkTFoHC
y3CZVX6dhKS3tTUBN0Q5KvWaiuPQjMtH10+1ibSoR0L4qTdF92UaXYeR/Biv+bp4TdqFa+YuVfJ5
7jJk27L8/+yd2XLbyLamX6VfADuQmBHR0RckSJEiRY2WLd8gVJaNeUrMePr+Eqo6p6yauvr6xN5R
YdmSMBDIXGv9UzCSikbGGAo9giW9vSmlOLtTP6KBQMmHuzyaPt2MNn2K9zfzdbLRlPbPU3CsKFYi
YjWdNKURzCCeb2elG9SUgrBWWkJIE9YWzS4CQ7mKDdmM3IBtKCP/3XMQI44JMeZKoSjbVjvZS1Wd
O6VflKQSvqZjq9/3Set6UMKZB250I61vl1UAKVqBFnIW1jEup/wglFLSrXhdHI3+H+uLxlggJRmw
4DexGzebpYvDLeOh8pscrOhLGor+zXHb+Ys5yPG68LzhmA0+orKots5QK+urhmEdaWf6cOwF75c2
ZxCX8xnQcKMTWyaOZeK7C/aODSloBeE1aGiW6ZM1YNoL3hQf9Qx6qJVX6NrmPgQp6JMr4TTlOZlQ
oGC1hQ9yxZdp2Wc1dLCpuSbwIQscchTJ52NI3bR6hoJymH8MnRyrCzywPAhrioJlmPWNrMgGrWHF
BknEziGWUM3C+nqnD6Ox44rlteuAV44SyNeI9RmHFb39vPijdWvwol5mVLd9kIVwL6CaVsN3kcoR
poS+gNmn8lvsTtHeqRL3GWlyeSZ4RTxpOvVFXtUxXJaR6mSg5AOy1On+8AoJwhz4Z9MLWGQT4uOH
PLKaL2lqZgHhhmOQaNSFmk0YbZ4J8zhaKIVrmN/PVdfmxwaI+23RCHbOU4u1R3KRiC+XGyevwuvF
tziv2awvZryE1y4JD1czNH2xdUxC41KgXabVA1eO+OfW14sxsHvTIGQAUz48DaPbxa3DFhb8ws8Y
ft5+jhwHvbQ0OZOs9wnbGDouCQCBUS06DVgyWWrvsOOxbwULAwb3bXJVd8Zy0FMn3/puH15Tq9iQ
Exx/Qx0prweH51WQ+/yDGnh4TgbJul4ZzTVANQM5ahvjSkAguUIEY2OBX2kPMweIA7gSlBeh23Da
MCi+jqEN6Tl04u4Bqgh/yqL+AUJLE0jMx74g5j+1mSDvY2gq0nmMZdxQL5one9LhvrMoCNmbFyjF
1r6OMfsuMsMhFzmN95UZxruqBBkKlXam65KNnY32jpHtnQxLWD5ZHBEVWw9zfMXtd7NvEk53fKYh
biBOzJhhd1MJXR9jWj2QpoF01wdbqllZZ2TN6Jus+DKNxlQs/9OwviPK/8C5BS9VDc5fj7CeExkl
ZfL6c8e6/tBvHav9H0PxbTEnwV4CJJqG6teO1UON6LoQ93yX5hP/TtqQXztW0/8PDSn4NGMrx6F6
hA/4a8cKgM1vowCjnvQMA6z033SsrvgDSs3hTVpWB2mNjVGJKsd/37MODkLxORL0rFjujWS5Q8Mj
64zXbm7OyUhUcBl+nUvPVnPjKP7EWhdtLd2sTkkckbdZOQSfy8Hc224owp10mSWTqFKDjZQq4Wmm
QKEtPzZh9xSyC3sKcXnFrpIRT0BeTPQJkVj5bHRMyOpipBIYDE2+2WGJdjim8LdwWH4l7yKH3We0
9qtZU/VtVPfw3DmV9j2bXDLFTaKQvwPt+6Q9J3A1LnHl7iR5LV40pScdFyPvyhnC8mk0LTzIyVLv
rUvfMSVjla60J82ywSCZqg+72mNTdylcN22RNFbgGuZ0EXLKA5nF3tecJDHj1NLBclsqQlLFNEZI
L0W/RROpZnG054QaEf2xx7KSBKA2+8UqlvLEhlFvbG+xkCxZ2ReZtiCqIrQo81gS89Acnw0jnRWs
CBpmtexdeKvURI0suns1hbF1ZIqnvbBss4W3E8Wujusw4UI5tvDL0LjPdZvgn+46EyShhajRejOl
IV6ooR/lZK0uVmfcNom5NHsNuuuTBCl47Zn7LWgYxvrFiiwPU0j0QYjR1V1msYs2MUniT37GqIZg
AVrbKOnYTPPa5td3MJQHdsUOjoJpQn52uxZTehOvRbBmukdiO2JCkhCRNLggjCS5nITMETCtf8xF
yuca4mNObD1h4lCM4oKfsc05c891Se9tECqGiVlXhM8p/JtkuzKzusGiIcpjIKggmmz/2SOEod/i
P+c/U1BCPpDeUAEPA08+AcRzGUU/EFaDncJCTo4P1Qst7ms95U17ZXUqMxp70uXkl4gDN3MhaBIi
wSg3xakL83F1U4BHLSJUsiWPr+F0cQIjkFW0cyNcwiARhvULmj/USVE4oA0ifMlMA29yUbp4buUY
l3AgpnTfdqEeHbt6SBY0iWn3lqYVuBpKvkUt5vzamGo2v8rTFIoaYo+hJRde0/kHyyv59ZOjLt5j
trBsFgNjtq0cJ/5maRj+WA6jjIlqe9gsyEJeHNKEIDHVXETYG/od4abOeT2i4xItsSfMnq04h7Gw
wUub+5uOkQpJyjpva1qYmwfWaBBVTaFqverU4d4W6K06ObqsXxoYl8OmsSd5AFq1rXuy6PxdZioi
ZUIqRbsLnd40MfxO+P2RmXNZM5XfOUb5+dlSUsrn9SzJm++jQz5bSbmF3MPJ2rXDU6aB9118mZeQ
GLIWLK51Rj7nrBia5bEbM4ZQVa4+UkNX98dLZ729dLOvdHBtdZplxdf+rPB2z4+g/GsVzTeBZTwQ
NJLJlTvmrFAugUUHq9DFvE+aOv+xLDZPZOpo6pkSBjq0yNa84goBgOLviWLCr7XOpu3kZt0YdD7l
Sbs44wMA1HQ3pHP9YvKkmbj69sLjOS0LjAYsvz53Hh1JbRPOZRsaqb2tgTdbX5SRuZ1lC/tYd8NT
ShTSMx8mvGTlVfWQxjPuZaRg1C+d1bchFrzGhCbQN6/S0Sv2C8TxrT5ENrV7135LSbED1mXTec79
fHr0HI30HQNH8Y0hYcvhQFJpZ7QgGldXZGRWLxV02G03ytwMbL9EnMgtA3+YaPUPI+KPb02dMhIT
ZeWZOyAJCIJGm1nHiFiGIwl73N95isNn6bqsIBiJDxywGG9HYZOcBkWFbrIzR2xrACMB/az6aBJB
AJvci0lSZse4L0VdPpAt4iB1y/KU2BTaOVLwFnevUU5/t9zCvA5llxzSwRNvObHsz17UT+4e5Xl6
bggm/G6iSnvqbXs+1gVZTLBgwy2GfJ/QGspnevs2wCenqxAgehSyArYOFOz8LGhm+bup3OteMe9K
8jC+K6do3gDk5Secp1zMjEhvsDbFEpovqGVbxPgUjlvspASNqsxuAAvswB5HVUHiAe9sk3Bxz3bU
YPAoi++27cfWbvFoWTcTcW7XZTd5F4ZQD6LA/3HHqBJTRijvrTjnMFuae7rf+Mh8l2kpNIRlMIeg
bbL6ZsQlcZNpfXhXDvi143WBRE2r+wdREmwWjagWO79dsOntE/NcZ9ArP4W1WT2PcS4foYvcxfbQ
PBB8QOpD1Aq6VOE+lm4H5aCnC75t8DQ7JDAJdnoU618iY5xOVug9LZHhfCaR07iq0O1CQxjLShm0
EG15GOSkXvzxMNW4UPW1cde2WFA5RR3jL4Lb/XmsFqTuIWZW921MzuNkQO7MVSILuV0Sc/2hgymU
j2SKBHEYj19DwOUcl5LeTvd60fdQeJoc3xJNWPmOIrsimVnvngx8ql8SA/dRtkJTv+1TOKwF7eRx
cEye6tFMv05s7ye09v2lM/Svo/Sam5rpNAEz41Q7mBKE3bnF3SYYGEo+zj6BMfOUivtMON2PAb32
19mPquYVrkE+3MMJDyP6iIVklzwrt3jYfDHmJbyPYxEGRNYxHvHEdB46YW5z3AlhXiAmbk3tFu8m
eF4GlGiyDYvveYftfkNy9C60Z+M+TbrhBfJWGETwY+/82rdvmQ2gCs3KmGx03XbrCwSb7EYPG6MM
4l7X7i3A/8AlGnrH7YJ8hKvYdd0W5Vcm0GSHV/WnsK/160yXzx1b4i5OeU5hrb0IIzqmY9qetdm2
voxjZGI9ms0SYmArICoiXWgjWjiT4cNN70rYWYx8MtcgEk0nU2jjVvUEMT7uLK7Qo7+LESwFUQ18
z+anXRxC59DnxmdCW6uDkYvPYWq5myh3io00aNIZIdF7Y1YWCIBI1kJYczEwPzuFHy4BfayzgbBk
ib1vmfq0QZ9l3nuR5dx5PmESlbSQbclyqLieuNtmy7TH+RO9rszsTd1Hnxy9wR4VQwUEzlNNQOZs
YyBfFI9khhDWkVJ+7A1o/cFk5LCgcRrTNn3nQA6Z2zi+KxSPLDP1+UmXcjjNral/1iQ/OGCucMMK
NJBnh0A66AoC7zudNJiyj/nSsOoTBvnNQ2zDt9vOZTvu+qqEPBKPlbjurbQnt8ShkQudIzweBNwZ
E1y9zUNnA2n6Oe5jBiYF0xBbYC8RTUP0aagJdHfbCePbpjWvnbqYDpMeoSH1iYpn2sjn0OE6Ch+q
0PGi99zekfs5i23ehKIjhHzCdc1KenbHPPZxw3WL/KoeESvXPhc+oPF/DNPK3ROrEqYMWMR48FLs
0NDbwvcKUWFMUjzEIWkXmMnFVrDMUXuqLJhaGz2e+9MkrWo/GsZk7vmZ6cYt0HZvXdabt7TpnR+M
Osddkjn2coh9EmUI0GsOvvTDXa5KK7RvOPYMRIMulijwZ1KGb4nW1LsUGtTW673+ZqyFEYRzjpR8
aKCAEoF8wsh+uCytV5uf2N+ym67MYcVsC58Qx7RLTLKbiDjuiylyHnKcOuDKaGRoDl1KWVCO1i+Z
MPRo76O95gXSqQXhk2S3EZtsNOTTGe+gdjf3ZEtu09YL71vKAJXYUrPy4pf/xS3IHUapy/AWGcBL
hILpYQlHLBWKKN43WT+fCRm0L00ZN0R3No2G3MXur80q706TaOYrr0ymO2F37VM8FtfN2Jxqb5mC
xjewOMc95ZvDank1dI28xpo0vJKR90yhNu4ZyQSDK617RlY5rP0hy7J9OhXEKiFrHMU+8RckyqMl
yU8BK6jSTWE4y0Nv6vUvzCLYrWBmYWuBkARjFPbxZGUoZr3Uim+zIi5qPhRGjfE+bMY6sftfvK5m
ID2XUB3lO/Gx0FjcjiQpX8Gmcx8qGJL1ypUsV96kWeqv3ejXNxNGstjA8ywcszEJ+ZzTGZe7DFbk
A+mYNmrHgj/JcSOzMryrajxRbNB5qeVbux4/L7FVbS1TepF7Fxl1c8fud+wKdtDxHzCNjzgUGJTt
WDTtaPKIdULZ+lNjnFEsMXjWq4PNAJCmI0kpE3scd6P36cpfAl7qF/0eOlkP5DsWOwL23cZHNNKT
FPNNzoHymHE8fWpBhmTZUKuZ4WK9tglhkbQJE/UoLLZ/QnT/eHSwPQ+mumdhZ0TEyM+XWcOPcHF3
rA4yraEijyODzSaZKSVyeahwKHI2TudSD2pjQQX/u2nJn2B9Arz+w7VD38ED00dZTEzDx2sfU1vD
cVriUyNqfvswRpBDURAaT2Xa0kGBg3PxgzVXmOqRWbbRZdnTA5SRmwNBT+If0LqPYCfGn4r6j5kT
NALL+ng+kT/CmY5oZlwpreNoMn6wk9h4Wma3ffOl+EcY9yMOiQAL4yjbgDCgw2S0Fd7+u/EL2bAz
1Jy2OpQwnc9dTL/Wshu/ZloHXdWo+m9xrlvWJRq83jziEGmG87bFR6S4IVQ8Z7tjNd8x4LbkbSEH
cSk0ZyG4G+n+8xB3/o5sZp4ka4FmTFis077pkW76THFQGz8ajhbKHdxKeUj6nt6iTu3Xyh7G7rFF
3dnul06Isd2WDmSor4ibMZ5Aj0aXHoW2SYMX0YDimALa7Zqg5PncvrFOlD88ohUeTawacEFpWr4f
BLt+0QvMPLDam1xNbZg6XTUT3vtFa/t2T9ob4lIvquRh5hvlrVXVwrmSsXCmXSu86mUdgBROIy7r
U/g/lgL/ON70SMb8m/Hm51fcl8uo+1nVzBuifuw3nh6qZt4Xm6H9eygByO+vA06Bqvld6Kw4d7/N
NtfcTjKp1KvG+rpyeH5j49j/QfovMCcgt8biBfxXuZ0/v1ogAKxpuH5D1EPvs1oT/PRqIf9tep4s
574Y8mLZsr/29ziYdQ5GPU379Xc35k9Wsp+X0fVgKLvRaOu+5XC5H97jyJ6s3KUOvo81Wv/Sqoyn
GWv55yzp1Aqqnv5Id61Xf0jl4f/j0CajYo+0J1CXDyt4omVi6ojkvke5w6F9LLd2wzxCm6X8gxXv
TSwA6G8ZubXhwozk7w//85Kprtw18EhiDWcX+RNfZjOJSkAo8z7HyocSTaNG2epdzyqUVOpwkxr3
/P0xjZ/3jV8PyqNiwfUk1vsjSaSsy7CP8Gm5t42SvQIS+9EoHKaasL3857qDRWElJgfvRc+qEnd9
9+YwG73K8QhiGgW+dlUztZsOLZ474W5Z2Gkdz2CfC+1BF6ehDmcRJEvFnKNFvBMHU14yx/r761Cs
iP/e+t8vYx28Aw+gj/nIQvFGz2R8ERv3TCx5VvqcwV2uZnIevppPGEpUpykDnvv7owIe/PGoPq+H
C7cWs48PDwyDRAKcbCnuUzGIp1JjHoa2Iv6hp1NzjyZ4esBIVVxsF1bTZo6ZQv/98f/4Yrrsefhh
Ixrhufn4rgy+X+IRMAmMZJzpIVEvDKbT+FQNvy3tf1lbfSgw1juMNQlvlqpygB7Ue/u7/TWc3a7U
9V7cW9C2HoDJmUFjOsRoOzTN9g2BP6lMuqPeTp0pc+2OvCwaVHhMEAiT/PcXbiI7NBUT2fzDU2sQ
u+g3egjADlbYbC3c76qz0RX6sEnK7J8oTn/2kijCI+8l/8PX4QO0I+oU1xJzMO5lC5u+nGPmxOvk
tnf16lTgsHY0B2akxHXzlPv5QvUwQGMgAFgQniDSpTppzjA9RMx3yf/QDe/cAdjvRAdWE8cDqClm
jrxlNj6Y47WPNjzf//0tU0F1Hx9W1+Dzg6yFaw1P7M8fYJpHYe/NvrgPkfk1+4XCDGc7npupK+oX
KQsSbT2QCwzsfEg4eKJhQES93s5+c6gJUsQ7OrPg5izjkstAhHr75kl9evj78/yz04TdRRFNs0Cb
8uE0tcnoB/y+xL29uNyQ9TaLmgG5wFD+qYH4+F60/OWTrXbQn24MWYA81ey5cFvRin48YtFFRorr
cns/Mtk7AY/Yr7hFqP+YjLZ7ZfwmEZg5mzAJKfL0IY0RsqDne0x6JZwyy7l7MyuoAanOCqBrvASJ
CfxjqWdivUUI3Nm8ULz453ZwGaYLE084LbGOhssFLTNYzt/fxve26vdLIps19SeQpLAMiI0f8cjF
y3yyvZgG4w8Av6meFxmkrpbeIr2bu0M5xMOIjcCQdoFhA98jR8I0cu/jKJFucn63vp2ZQJJObAw7
6B7uflh9D6DY4VVVimg2Me62GS7p5sIIRI9H7VOtFVEX6G5VSQaiykoB1JQxDk4WvBmp8llgC1CW
C6lypCM47r5XZgxeW6RnuCDVZUiZBQdeJXUaadK/v4jZzW5FNeffdNS/AXF9Mt4wI1xqzm+I32a7
mp3rbo7LIOnYv6/BXAsTNkFa35ENipBtWj0jMDnTA9uNyVEcXFern/syT8fADF330febGLJGikML
4zSGIfDVIywZcJNhiAcLxful0XLpMeNvu+ywIOch4LDvLXk0GrJxjiEt6dmIenqsegivdZh9j/M4
gGS6jOzlvTYSoUHGXFfaKIIM1MJFHNX1HXnmudwiiIrDwEtRPkRxz7ab8Yy4TEkwDahmf9cUMcI5
SgN/5xK+wtlVtv3akiSXbEuP1YYSUMG9NW9zm8z8GF1WHgehCRfYw/sNaRfzOVfFGmc9O7OIBcYd
y7uNB2xUPD1gFTZn6Gs4fUTvth91MnlH2GvxZcj87huEOAe8AyYOg8hUBr5ZRBfMquVe+skGNQdt
i64vX0TrJdfGgPepRx3wC94jFT0/0KDrG+EeaUP1FfmT/QWdnb1pnDp+40GZvkd9mCrYOCoDvefj
gUXXlQxnajso8Dvc8mCtbK6wnCYPjhl2tF7VvVkNrtq42Uf1Ex4rJGkMpQeacl2WuV88ucQT6z4P
QD5XblC4haeCivBe8PCrJ/8rVHmbAp6VXW9xqNEEIttZm52CfGvh11+0mME3p5ulpQxAGgpvr+mq
+MEE9aFiPgRbRBuqkx5BjWW116xX0rJBd1ow4JmRVZh/mrSWT2wOwXUL+D/Ywbu+gswUepbMPJVY
owg2U4s0O1Qawq1ffAS5qDagROEMqhBNXZdeMJLKXKPVArlHHceSnVjRfe8CXm6X2bFeQxATTON0
6lVcU1mNitF+ncLFf2aM2L61THyOjDZZeCzWIdcqEM3IuIGoxRvqYZ5s8uvnRgG8dBzVibKOLE+H
nIVsLqpTVmbGU6MrqHquclrsDg0pWjKXYWZu+UUUCNHxN9GiCGJILcXlHUmEgQO26NncHGmwU2/w
IeQ76EfTC6JglhiGKd45Io797LvV9PCrochKtlJrJDWcdw7h151WcDGsvPaNbHpu5YpJt23PH9ez
Bdpg7AZpCE45ZSf5AnYy3zVrLZLlDr0wIB0Aa0R/39OSX9aByKyg+EEs/m4lDfQJ7YaZpyQeh5DT
sQ9V/GJVPRKNab9ibs5V8kpypCwe2rek4mEguL59gzdOnw6EDb0gG+zX1VkUEVT7Vufsto0fNS+Y
YlL9Tkk7P6yFwoKzPJkFae68rgI7lbL8IhtOBvlk+gYMADSWwIg+ouXWL4hptS0BiigOSaevzjxG
fHaM3Cneq4aNp6Xtb0POSE91ivCqanyoEVn9EvY5u/mcwQnZhQYZmk67gICDEmKf2bSSMx/4mUHx
4WagFE0ybVgLnF6VKiq6/O29+TEVaD2nmLQEuT0T6mFpWYONUe0oQbI9g0kXtvUau1Cyr9h2OEEY
lQw4PK0c0x2OIeEvOYOXcFOur5CAHwx6joaJMoidB8+c8d6zRgzk/JbPqMaV1ej40o8EG3Bp2axt
JHUiEUMLdSVmCAUsA+bR4ZO+ELnuHrmc6mQCyD8kcz/PG4LHOFtQPHkAVhSXTj2edpmLi07OBKFk
Vs9vTgfKVQvku7+pR4xPD0Uc0gMKB8OVDaxsAFumnJxMiBfRhrw3NZURnv88DYn7lGYwl3cdfuJX
mAjwjKxjSExouadk0XH96yKQ5eb0MCd4JhF0keBZNDMAIgCGF85Rhy9G6AIrqyDvRP2SCkjWIGby
QLnfHJrQ5FNNDILjczZy7sNICeqXSfisxfN0N82R8yq9jvdVz5l/GsmiEY5n88ZL2XIm65Nogci1
pzFhCbAFNfrunUhCPk7U3vlTiIePV6kPKG0sliajCptDIZmEJd0yYQZDO9ruFgfrceA5rH03Bjr0
x1ln6EUoKfQOEP5i66e0IdbkCahCjJ0xsZjFsGGd9yEpJ74iVNRU7w3I4d16hexE1MitwwokK/iR
a8O7jFr9sjBofMJc3Hgi+TTTNyMt7RNsZfFEGAwfS6eqtAW3svy9Yly3zXnReaLqXIOh4q0sDlIw
zqUBozrtDZjJfU8no+4aZMHJh9Ar8iWAGs9L73AVWRJar3Xf8b6Wij8FQMlrtcwmDsrmYu77NoeR
YCOufWuwDk22hqUmzHErMQ2PeeR7HvAQVWISOuZuxMPqMCc2bB7b73P7YZJ4ngPcWVBjNKnbr78y
VhKIN6WS4YPQWsesqbRqhyvKmF8XpNcW+BzHRvMIR5VI+xyb5WJLcrK4JOm69k0GoSxVJFjkKUUi
1ZJbHf0KTOvqtKgb8L4WqcZ9SA3WBbWwyshlx1mf3TCa2NamrpaHyU3mX1Aahffr82nh2HyVMgi4
wnbRym7c3uMR8fQewoedDddxNKNPfn8gMEr3ftTukIEdyUEetBTLpVz5FMBaFU/rU+FMmZp6kgUC
vomwRzSluKS2mjZkrZZUW0Akgem/vbKZlkzbuo3BEELaWIpjtMoFvc/SE2nnW2mN/NtMISTxUTfE
RVhcAo+ceII2X2HMnEe8WW7YsMPARDP3Vc1D06cVqz2JsrdIMnDIihceah2/5l6ROORhXQGJyGSG
XoUuN7sLV8YLjgHYsrijGgaxAZUbqNUzPl9Dx6JQRXII940GtrorUWlh7tV3vGZmM3PcqJ6nh2K2
aAlqWjUy+OCoRHbEdffzgG/fSP6mFiDxnMRGUgthnCW8ZDp0ZD/Ft0L5pBxxtxQXqQ+che11iv+U
VDztuggX+dTZPUVIpGX+8+rfUOImz/W6OCxbveE+9t5U3CLK/xZrobbN/LQ92HgIblzJyj5mUfoj
MvFxceGYEIlDS00YlskLPMGpQ1LPjjQnI5m4jDx9KpTZec7Smfuc1HyglT0u05XWp+ZeL7152ERN
Bc49TGSZ13V6Y1qtEFt2zeJIZz8dFFuFjJa6Lm/CCm2LP+XUC44xsRhSZOL21hq4AE5T2+nXjVr8
r9MwYhAJ75iaqrcqOpgcrwStMpjCMGXrt00OseYxSg0+HlnU/LfxBTfJtJfpjgnguPHMkcwY2CyE
JQzUOIUq6ZrYmx6yqKPCmxpt2yuJ8dooZ8BKp9H0eVX9uAG/0iWnByuFYZNRUR9A5OFMp3UzCfFP
eFnspMq+V9SY7C7QD3aQfswjPJnwOfRCVri1MYx0AhOuc5QeLHkda1rlTLCWmKeBnMAWPCd+BHxS
++KycvOE1rVvxjJ7gWMqzhCPk7lXcezTXjL2R8kcsVotTmI8qYCZ7bpu+mnG4ght1tytymnoAyzq
deh750J6SQEpn/HVOFn1C0Gi46bqWPckhLRLl2P+kYRadq1VZC1EamVeFuIVtvR28cGw8XO3Bkdv
T3bd88Z1yqzGzhr/rL1XGE116hUrrshKzzq6LvTLIw3b1B1a+psNdibyCvJ8v88tw/DoVSAS6tki
nkiYY2Rn+6xKzHm4JS5ubcyaQoNOYoUuHACfp5iJdbCS9Qjd5n1YIjaj95LZ1osfDrjzhilZoe8R
zLjezpk7Y8+R4ydsYqZPBCws59iak09QHLKg5Q1hdabbWfYwK3uXrOpCxwPcqrU7uTrmUU7jnmdK
wrcMiGzf+tq031K/X77nVJU/EJ23lNtjHm2oq8g6qFv9LJQVX65M+SAq48/Xr159TVOmza6pEE7Y
ELgu5IZ7QZQ6yWciqKNHIsNIp+gL7Goy5QA4e/Z88c06/BRrUNor4kZkYK9mgQmiq+huWU0EQVVH
AXVUl3is+IPzso4V/hXCc/W9urwW39s1rPpbVWOXHcXd//nfTFz++6ub5Jus2upH97ff9VQV/P/j
t6iz+a/f1P5XKLYyav7pi92qlb7vv8v54Xvb5+/ngDhSfef/6z/+aon2TwgPwAITz78msH/+3nb/
609Z7O8/+RuL3UUm7TgO8/3Vi0FR1X8FeTwyM20Cs0A9VqzF+B3So//HYTqFltNFsQ04ASjyG4vd
/Q+ia0epIkFAlb3tv2GxO97PwzCo9aaD6YOlvOAEq+s6RfzdmDeaLVicaRQf28LtT5VXUsqURt2e
zJkku9xSfOWsN8UD0Cnc3gh752RKAuJzx0MWSw36Vdi7e9n58pFZgoZwKKdsxAzrCt9pFYqmODOQ
3po9Ye8waSZFqgFOceW+T/tQ8UkseDc4y+X2xspsJxh8BEC2oug05ABgJtBDk54jiYeCF30SZevT
xdgy3PpO+sUfx2excn/wf5o/LUTUbrkkyKiDpgedYgtFijcEVAeFiITCcceGDrGICLLmwcZn6syP
iDqQugsHqdLuk7BO2yCe0vEgYcrdLONcbibFX1oUkylVnCZ0eOYe0ml8hzuS02z8RV05VNt2B5qS
kB4MOwrHYPhO8TgXj1Fs23vI8NiUtvyzq8OtYn/6VEFAU25Ew41nzaifoeZojV4FEWyziEwJq3vM
YI/ehZUw78OVyFWtpK5q7p2NlXvaEmA35W+wnsU1jWV948D0CzhnTGhaSGxWhWWLoWEpE07m5z7L
6gNjSaYB8MtEH99GAM5spzN2p4E7oJ607NHalHm0WIjbqGqgDDgEQTtLtwmL7oA/V/fJahFcbWoc
InfaYEgc/mcIcLItbT4Puz/jIXrooMklii/XK+Ycqq3nsMTQyB/lJ0J7rK1PSPdXZUl+LWLIQMVM
lLmdzbtIdHaQp1H00FqkD8HQqfIbLy2aS74S+fy8iN1NXVQOotTWuctMsuQ0oltfQhka93NTpTs7
csgPX+rv3UoXLOfF2YVNwpoJZ+96Yl+RqWNuTQ+mIZJh5hkC4mBfAqkLs/uCpV0Jbd7NjvFKVxxX
6uK00hhx3Gu/6mPT/0jSASCmqO2Tsip4zBwrDcgs7OErtY2z7YaCWzbWhbyBO/6V3ba/aLWhofLT
v1tl8dUdx6rdFuSCE6YG7zJXDEwcO0QbFHL2XpCM9E+L1lfbdAhzmAoIhbHKUmROfSV2hg550dgF
jeNXyPyVHpBXkeAAoDUtKlfFDsVHzdjZLt51tJ+Djgs7PNJMMUrrhknydhJzeD9AOB1t8bK0/osu
e8SPjB2lq+OT4jsJ0xoLRaK8GhR5Fcqc8xnx5VMU1t912oN5kyqyq1S0VzunrrqNc1JnSkjC2zR2
jEPEmvPAb0AXYrYxbozJyXP88TjhdUTd7ODEuu2jdjRu2pV464WTjBC51S/FSsyViqMr9XZPGGJ4
Nyj+rlRM3nnl9Cp2bw/NFxZdfMxW6q+x4BV36ENBEDgZ2ukJEiJpUUmLrmIz6ZV909pmuHPNKj7S
8YpdU3fjxnHJvBC1430md3W2N91ywgFeO0QkkF1l5DwibTO0vR1S3vr6PO5LK2X0NeXZF+Ju56BI
m/FEMClTPRJGFQRKsdNa2SaTqX3PUDrb1U6GFgE3l603oDRNSRu9TjMTN1sIJFcD0Z7bQRTRzTjY
I3cgXRbQD90+2igsbmDras9jBG01P/VINfH8bYn4S4is2GEBVezT+uTM0xcs35ygooA+Tku47Gy+
65TbenUjcrMBbrK0iTD7qjEYjfcgbUcivCBAurK5N31pPuFkgEubQ2US2yIet3O9zBj1hRVGMnmW
vSyUPigtXNJaLYE/gxxQ9XikGg09CWYAn3LPNE9spmW45Es0/2CKQjAPA/h9bEdWjmd23SPIab9Z
odMEBGxCj4wdQmgrtKDHsJhzRlgqLjfvv7Kx4JzW5cOhXJqRtzSstGXT1eOIlLxIum9GyW6zcy23
PZNWSl5WJB4joBFihQqc/hEikm/rpVe5qxUbWHiHtqbbEmywO7JWZ/y2tOFgyFI/6jMiy9An/tQZ
rWmnAOCT06ETRXfm7dv/y9x5NbWtbXH8q2Tybka9PCQzFxfAtITkXMh98SjYUbe6VT79+cnGHMsG
khN57kRvCWZ5s7Tr2v8SC9JVoYsmhgi6S6EuuJtpDa6Nma2fsVnHx3OWuj8Kak8RpXgDrHvM3FuK
q4CyuZRQ7hFDzoS2n4yESv6UYo48iCqpHqoM0WsnttkOChC8/CAeDPE7MEcqXvRTNCNmk7JILqsw
TMZCU2VzwOPV0A7jkuuBAE6EDOG5KRTnIm1QngSge2GrOOqYeIkWfvkdYaViLFAxw/6L5QYToAsj
zexz1IfkUTgzblaIJcCul2/kUFqyP1+pn0vFDScpJkd27d0VQjb4XDrep4q8TmcVSpepENzYethM
KvzzWBpdnIEQWMi0idoAqVR8lFRBUxY5R/Sq/kvxqceVBXm9SwrX1qYUFim41ZlgR2MoSmKKfUol
Q4gS5Br1eqWMagE7TqMRxs7M5DAcuoI5eCgzqapHLiyJZuSqWcva8Jd6c4r7WYAwug7gqj6PVfeL
qqeaN2pWDVuZDAVBrjModyFSALMDn3voEYIIq6COcMU9FYomuZUiaeCMYi9t7uW4qO7DSKimeu6J
l0WyzM6SeoDe4yrUKyTaagofUIVLpv5gSQ7AimF4KzTcczFjGpjWWbVneJwtCm8KBaGQT1FOCu+M
pnCnoRBm8FIgr3I0n9SSYc8TqRhgQlOqn7LaSCalkYhQ23Pcp8Ml06tPzQudxBpoAzJx9n+VehaP
dA82dhpTNIGJIyvnbtqgKi00aoGiQSGWp6xuEGwj1Fou07gInXEupahkcY1WQIBm5RImKiKmFHNq
B2nPTMdor/E5aNeZiMZtY2Sr4mINSw4cf4AWRYIVHOeyApMfWTFvRXWg5cMobxJ34qtUnCPD5LrR
kQtt5NuJ8C1TPQdpeU/wPhtOmtxRPC4zrtdqdxiBjzvL3BknWFAW543oVKCy/Wol4ByS6kDbELS9
DzBwGM0yU7wKPSNUTwNe/kMju8oE/d4zOZ8VOBsiwMut0LLk9o/aHSru8goyFZIDpwM3s8dyNQhv
lLo9xLIDSoJhiO7xheIqwj32X97QjoUZZmuFjLFTXCtLKEV+LgzdNM8fmLybMZ7R2iUUvu/IhfoM
bI6Yp7xRwLeBD/Tz1ITWOC7zwqtP00KVhnkOhHCoaE54u0wyYP2a7xTjXHWucdiLJ2YZ5ldloasX
mmPENcYKhvo5C9LCRzp0GZwprcKoyUubGkUGQDtYKvW8mhnO/0z23H9JtaZfzhTUNVsRU/0qE9ia
jWa2aJvXoaDKQ6nWH/JQzu5xM+Am0VYVRCShhUuVKlykXKGmw8zztG9yrHAVDOYb8CJgC9YSybwO
EIpYSCh2UxV0RYv51J265QB7qkTRHlYoMdcoBIf6bDJIEMEdIR2J6C2UaqR6cvkO3LY8VrUStyPu
b8dcrplnYMiLsVqtVtRUVuUNXOvyLkN4FauWEji4in1d5MeOVScl3ghSFCkT0Y2AmcViDLhSWuXD
MKqwgJzlyXigOdpEWgn6HOBSdQUkqbkxkib+EpdgRobM596PKBezr2iiBw+2KAQ2TArPnMLRnU2h
5AhTIZ6Bc6K/XgqJreEFnJfDUohRtKdwPB40aH6KuhKP66UusvfHmUpVZ3DOoPf4TM3hclJq+Dx5
wWB5UQmQKmIzKL9GML+4JUzHeZx4t67NbbXXguq9Fl7PJLEaMQAZLDpiuRnmotdyK9HmtNB8DHe1
cb3G6/stdD9qQfz+Gs7vskfBHDRhAwXY31nj/rEGhALQkgFWeVTOtTVDIG7JAqs1b6BsKQT//vz/
8qF998z+8ddO/68VEnqc/58KGS8WAKgkbEAh7U/Xoklfo4MqwS996O1AnYrCYwR+oa1PUH7ds7QB
RdSpJ6ybtK5mvBUhsHI3L+aLD+/htqtcxGJJAliyfWCkBxGCPJsfD0x0H0GHaTJsyPWz+cKdFL2W
hLf/vsNay2Gczl9gzUM0g9wsT93HfJfhD9xRBt/zK1nYi/FPFhThBKcrlVXm5SxQVtHB46OwgqLc
+tnt8W91hf9XFqArAizslQRZP0EWgbISCL31A8xztyuwhcWwGUkpcJ5/ZhJk8C/UovplAVFDymOK
IQJ9ap+9LDAgKIfjGdViV9tnU9H7gwYEDW8RuL2yIBknaqufSPVn8+xlgQHRql3Dknn6ANMGX/gn
ZYHqwH6x9ZXJ8a1pQURgDPEPHCOe3vXuiDDMExCdgLyBXW+ePy0L0PEPbNL+dRakE6hIcGJkoDbt
s7dE6OoJ5WmBE/jTEgEa81f7wi90mOfFdOi4wXy91rqLbKdg/9MPbOfgwwBPK8zF/MN7OBDPRe/1
B9ti/ib04llO9WOnq6y7+84Pt91/99ef/sDDr36xUdv/PHcXqYW4FNx2Fur6qZnthcmH9/8JrO9W
aO0ugcxUvJN/WvLhfaedO3PBTwJn/l7cFgPfOy7O3dGyGxhx9mME9q1lZmXbSO1r5JzHVNW3yUMr
cH9E6Z6W0GaN7R0bAYzUmnd8QSGKMGj6R8ai5zF3H4vOBoljPxNh3+CjRWCVVrrYRmqTbWA0uv33
i3dfz2vQW/1uu6l7F/14B+W1CL93JZzgMx2hFyLIlrrzbi/cLJR9M8MJBN2pbmTmQzbKfSOfk3HX
3cZZd295bQXbN/DF3HI6HVBU9FaLqndc0H/LyO2OyM1C3Dv0cu5ae7NIq+F1hEZHZffloeUMNahv
gy8P5yaoaEcYL5e0rHj0620T1/1CI8vb//j9oXgVFW52kGaTXV7/2NeWu+zMHq3O9xHafG2ldWAt
59sWtunATewYr/DayjLr0SmyRZ53+rTUurNuv/D3002Fw3Ftq3uk55h1hLXg2m3t2qK807OhXbaK
d3179rWbIaKBEWrcmZuQ7RKOFD0q0v3QR2k4cvZ7cwhMd8Psn5KbxfcUwHw32xKXjscIvbK66xb1
DvkI26fWovzcCuPMcbvLOvHNI0yAbfzpIs0W9TYJ66EJaOVIwV/3V3/esP/eTrht+TdEafba3Z6k
+o6dmyjNnXdDK41YKbvdRdZavuRxvmBk+ftjH9HLI2xJbh23s3F4qr71bfWtH7Aj6Z5qCG0eYZJ9
3Qi8Zy/5hCNmhmKttXdM4C5aOkK775xovnh3kR2sbbrWyqD2zfiXqHilI1JEE4+wLm++4LAjtuGP
cB5504+055v9uqi6p8qnwmLfnL/msdSzuW8YtfSNjODra4q6PUO/rWbRN/jPgJR947vZY4TQdWfn
hjZwy4/t20nuIUYi87EN1K6Z2OBKP10zX6o0PVdkD+tP2wuYl36tW1xrP/EYLKz0498AAAD//w==
</cx:binary>
              </cx:geoCache>
            </cx:geography>
          </cx:layoutPr>
        </cx:series>
      </cx:plotAreaRegion>
    </cx:plotArea>
    <cx:legend pos="l" align="ctr" overlay="0">
      <cx:spPr>
        <a:ln>
          <a:solidFill>
            <a:schemeClr val="tx2">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8" Type="http://schemas.openxmlformats.org/officeDocument/2006/relationships/hyperlink" Target="#'Sales Dataset-2 (1)'!A1"/><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2.png"/><Relationship Id="rId21" Type="http://schemas.openxmlformats.org/officeDocument/2006/relationships/image" Target="../media/image13.png"/><Relationship Id="rId7" Type="http://schemas.openxmlformats.org/officeDocument/2006/relationships/hyperlink" Target="Sales%20database%20insight%20and%20recomendation.docx" TargetMode="External"/><Relationship Id="rId12" Type="http://schemas.openxmlformats.org/officeDocument/2006/relationships/chart" Target="../charts/chart9.xml"/><Relationship Id="rId17" Type="http://schemas.openxmlformats.org/officeDocument/2006/relationships/chart" Target="../charts/chart11.xml"/><Relationship Id="rId2" Type="http://schemas.openxmlformats.org/officeDocument/2006/relationships/image" Target="../media/image1.png"/><Relationship Id="rId16" Type="http://schemas.openxmlformats.org/officeDocument/2006/relationships/image" Target="../media/image11.png"/><Relationship Id="rId20" Type="http://schemas.openxmlformats.org/officeDocument/2006/relationships/chart" Target="../charts/chart13.xml"/><Relationship Id="rId1" Type="http://schemas.openxmlformats.org/officeDocument/2006/relationships/chart" Target="../charts/chart8.xml"/><Relationship Id="rId6" Type="http://schemas.openxmlformats.org/officeDocument/2006/relationships/image" Target="../media/image5.png"/><Relationship Id="rId11" Type="http://schemas.openxmlformats.org/officeDocument/2006/relationships/image" Target="../media/image8.png"/><Relationship Id="rId24" Type="http://schemas.openxmlformats.org/officeDocument/2006/relationships/image" Target="../media/image15.svg"/><Relationship Id="rId5" Type="http://schemas.openxmlformats.org/officeDocument/2006/relationships/image" Target="../media/image4.png"/><Relationship Id="rId15" Type="http://schemas.openxmlformats.org/officeDocument/2006/relationships/image" Target="../media/image10.png"/><Relationship Id="rId23" Type="http://schemas.openxmlformats.org/officeDocument/2006/relationships/image" Target="../media/image14.png"/><Relationship Id="rId10" Type="http://schemas.openxmlformats.org/officeDocument/2006/relationships/image" Target="../media/image7.png"/><Relationship Id="rId19"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chart" Target="../charts/chart10.xml"/><Relationship Id="rId22"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525801</xdr:colOff>
      <xdr:row>5</xdr:row>
      <xdr:rowOff>127000</xdr:rowOff>
    </xdr:from>
    <xdr:to>
      <xdr:col>15</xdr:col>
      <xdr:colOff>221002</xdr:colOff>
      <xdr:row>20</xdr:row>
      <xdr:rowOff>107950</xdr:rowOff>
    </xdr:to>
    <xdr:graphicFrame macro="">
      <xdr:nvGraphicFramePr>
        <xdr:cNvPr id="2" name="Chart 1">
          <a:extLst>
            <a:ext uri="{FF2B5EF4-FFF2-40B4-BE49-F238E27FC236}">
              <a16:creationId xmlns:a16="http://schemas.microsoft.com/office/drawing/2014/main" id="{E4A11C4D-166C-B0B3-3943-06F502F6D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800100</xdr:colOff>
      <xdr:row>7</xdr:row>
      <xdr:rowOff>177800</xdr:rowOff>
    </xdr:from>
    <xdr:to>
      <xdr:col>10</xdr:col>
      <xdr:colOff>133350</xdr:colOff>
      <xdr:row>19</xdr:row>
      <xdr:rowOff>114300</xdr:rowOff>
    </xdr:to>
    <xdr:graphicFrame macro="">
      <xdr:nvGraphicFramePr>
        <xdr:cNvPr id="3" name="Chart 2">
          <a:extLst>
            <a:ext uri="{FF2B5EF4-FFF2-40B4-BE49-F238E27FC236}">
              <a16:creationId xmlns:a16="http://schemas.microsoft.com/office/drawing/2014/main" id="{C51214F7-4473-D6FF-03CC-4F851E341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409575</xdr:colOff>
      <xdr:row>5</xdr:row>
      <xdr:rowOff>107950</xdr:rowOff>
    </xdr:from>
    <xdr:to>
      <xdr:col>19</xdr:col>
      <xdr:colOff>104775</xdr:colOff>
      <xdr:row>20</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214699-A1B0-DF78-3666-38EAE8CB3A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3175" y="1028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488950</xdr:colOff>
      <xdr:row>3</xdr:row>
      <xdr:rowOff>69850</xdr:rowOff>
    </xdr:from>
    <xdr:to>
      <xdr:col>12</xdr:col>
      <xdr:colOff>463550</xdr:colOff>
      <xdr:row>23</xdr:row>
      <xdr:rowOff>146050</xdr:rowOff>
    </xdr:to>
    <xdr:graphicFrame macro="">
      <xdr:nvGraphicFramePr>
        <xdr:cNvPr id="3" name="Chart 2">
          <a:extLst>
            <a:ext uri="{FF2B5EF4-FFF2-40B4-BE49-F238E27FC236}">
              <a16:creationId xmlns:a16="http://schemas.microsoft.com/office/drawing/2014/main" id="{1C86BB0F-88EB-0342-4A05-65D3F3CE8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374650</xdr:colOff>
      <xdr:row>9</xdr:row>
      <xdr:rowOff>114300</xdr:rowOff>
    </xdr:from>
    <xdr:to>
      <xdr:col>11</xdr:col>
      <xdr:colOff>69850</xdr:colOff>
      <xdr:row>24</xdr:row>
      <xdr:rowOff>95250</xdr:rowOff>
    </xdr:to>
    <xdr:graphicFrame macro="">
      <xdr:nvGraphicFramePr>
        <xdr:cNvPr id="3" name="Chart 2">
          <a:extLst>
            <a:ext uri="{FF2B5EF4-FFF2-40B4-BE49-F238E27FC236}">
              <a16:creationId xmlns:a16="http://schemas.microsoft.com/office/drawing/2014/main" id="{A51AED62-79C1-8742-D596-D7F5D35AE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444500</xdr:colOff>
      <xdr:row>2</xdr:row>
      <xdr:rowOff>139700</xdr:rowOff>
    </xdr:from>
    <xdr:to>
      <xdr:col>11</xdr:col>
      <xdr:colOff>139700</xdr:colOff>
      <xdr:row>17</xdr:row>
      <xdr:rowOff>120650</xdr:rowOff>
    </xdr:to>
    <xdr:graphicFrame macro="">
      <xdr:nvGraphicFramePr>
        <xdr:cNvPr id="2" name="Chart 1">
          <a:extLst>
            <a:ext uri="{FF2B5EF4-FFF2-40B4-BE49-F238E27FC236}">
              <a16:creationId xmlns:a16="http://schemas.microsoft.com/office/drawing/2014/main" id="{19F9A421-D268-4806-1014-6BE0EB988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44450</xdr:colOff>
      <xdr:row>1</xdr:row>
      <xdr:rowOff>53975</xdr:rowOff>
    </xdr:from>
    <xdr:to>
      <xdr:col>10</xdr:col>
      <xdr:colOff>349250</xdr:colOff>
      <xdr:row>16</xdr:row>
      <xdr:rowOff>34925</xdr:rowOff>
    </xdr:to>
    <xdr:graphicFrame macro="">
      <xdr:nvGraphicFramePr>
        <xdr:cNvPr id="2" name="Chart 1">
          <a:extLst>
            <a:ext uri="{FF2B5EF4-FFF2-40B4-BE49-F238E27FC236}">
              <a16:creationId xmlns:a16="http://schemas.microsoft.com/office/drawing/2014/main" id="{37667AD5-AD19-8305-2957-7A9BCA987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328308</xdr:colOff>
      <xdr:row>5</xdr:row>
      <xdr:rowOff>94575</xdr:rowOff>
    </xdr:from>
    <xdr:to>
      <xdr:col>15</xdr:col>
      <xdr:colOff>263458</xdr:colOff>
      <xdr:row>20</xdr:row>
      <xdr:rowOff>118489</xdr:rowOff>
    </xdr:to>
    <xdr:graphicFrame macro="">
      <xdr:nvGraphicFramePr>
        <xdr:cNvPr id="2" name="Chart 1">
          <a:extLst>
            <a:ext uri="{FF2B5EF4-FFF2-40B4-BE49-F238E27FC236}">
              <a16:creationId xmlns:a16="http://schemas.microsoft.com/office/drawing/2014/main" id="{4EC531F4-C747-8775-EB36-605356359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169333</xdr:colOff>
      <xdr:row>4</xdr:row>
      <xdr:rowOff>93368</xdr:rowOff>
    </xdr:from>
    <xdr:to>
      <xdr:col>22</xdr:col>
      <xdr:colOff>608189</xdr:colOff>
      <xdr:row>18</xdr:row>
      <xdr:rowOff>39393</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8E6EBC08-E92E-BDE8-A57E-EA8DEA3E88A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093222" y="845961"/>
              <a:ext cx="3496263" cy="2580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173919</xdr:colOff>
      <xdr:row>19</xdr:row>
      <xdr:rowOff>18579</xdr:rowOff>
    </xdr:from>
    <xdr:to>
      <xdr:col>16</xdr:col>
      <xdr:colOff>480601</xdr:colOff>
      <xdr:row>33</xdr:row>
      <xdr:rowOff>187678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29FB4BA-DC84-041E-B839-49F1ED946C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03369" y="3517429"/>
              <a:ext cx="4573882" cy="27408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255176</xdr:colOff>
      <xdr:row>4</xdr:row>
      <xdr:rowOff>38099</xdr:rowOff>
    </xdr:from>
    <xdr:to>
      <xdr:col>26</xdr:col>
      <xdr:colOff>249532</xdr:colOff>
      <xdr:row>17</xdr:row>
      <xdr:rowOff>116298</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4EF5597A-E194-ADA6-BE77-24858A88CE7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847954" y="7906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52</xdr:col>
      <xdr:colOff>70554</xdr:colOff>
      <xdr:row>74</xdr:row>
      <xdr:rowOff>35278</xdr:rowOff>
    </xdr:to>
    <xdr:sp macro="" textlink="">
      <xdr:nvSpPr>
        <xdr:cNvPr id="2" name="Rectangle 1">
          <a:extLst>
            <a:ext uri="{FF2B5EF4-FFF2-40B4-BE49-F238E27FC236}">
              <a16:creationId xmlns:a16="http://schemas.microsoft.com/office/drawing/2014/main" id="{C2FEDE1C-95BF-E2D1-5E58-61DF96030C23}"/>
            </a:ext>
          </a:extLst>
        </xdr:cNvPr>
        <xdr:cNvSpPr/>
      </xdr:nvSpPr>
      <xdr:spPr>
        <a:xfrm>
          <a:off x="0" y="0"/>
          <a:ext cx="32025393" cy="13677536"/>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l"/>
          <a:r>
            <a:rPr lang="en-US" sz="1800">
              <a:solidFill>
                <a:schemeClr val="bg1"/>
              </a:solidFill>
            </a:rPr>
            <a:t>                       s</a:t>
          </a:r>
        </a:p>
      </xdr:txBody>
    </xdr:sp>
    <xdr:clientData/>
  </xdr:twoCellAnchor>
  <xdr:twoCellAnchor>
    <xdr:from>
      <xdr:col>1</xdr:col>
      <xdr:colOff>503967</xdr:colOff>
      <xdr:row>4</xdr:row>
      <xdr:rowOff>10080</xdr:rowOff>
    </xdr:from>
    <xdr:to>
      <xdr:col>11</xdr:col>
      <xdr:colOff>131031</xdr:colOff>
      <xdr:row>9</xdr:row>
      <xdr:rowOff>158448</xdr:rowOff>
    </xdr:to>
    <xdr:sp macro="" textlink="">
      <xdr:nvSpPr>
        <xdr:cNvPr id="11" name="Rectangle 10">
          <a:extLst>
            <a:ext uri="{FF2B5EF4-FFF2-40B4-BE49-F238E27FC236}">
              <a16:creationId xmlns:a16="http://schemas.microsoft.com/office/drawing/2014/main" id="{F4C3A0D2-EB4F-4709-44B4-6AF05689E8F8}"/>
            </a:ext>
          </a:extLst>
        </xdr:cNvPr>
        <xdr:cNvSpPr/>
      </xdr:nvSpPr>
      <xdr:spPr>
        <a:xfrm>
          <a:off x="1108729" y="735794"/>
          <a:ext cx="5674683" cy="10555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370416</xdr:colOff>
      <xdr:row>1</xdr:row>
      <xdr:rowOff>105833</xdr:rowOff>
    </xdr:from>
    <xdr:to>
      <xdr:col>16</xdr:col>
      <xdr:colOff>317499</xdr:colOff>
      <xdr:row>4</xdr:row>
      <xdr:rowOff>138547</xdr:rowOff>
    </xdr:to>
    <xdr:sp macro="" textlink="">
      <xdr:nvSpPr>
        <xdr:cNvPr id="14" name="Rectangle 13">
          <a:extLst>
            <a:ext uri="{FF2B5EF4-FFF2-40B4-BE49-F238E27FC236}">
              <a16:creationId xmlns:a16="http://schemas.microsoft.com/office/drawing/2014/main" id="{7D45AC6F-E30F-79D3-A142-64DD85C03A78}"/>
            </a:ext>
          </a:extLst>
        </xdr:cNvPr>
        <xdr:cNvSpPr/>
      </xdr:nvSpPr>
      <xdr:spPr>
        <a:xfrm>
          <a:off x="3457222" y="282222"/>
          <a:ext cx="6738055" cy="561881"/>
        </a:xfrm>
        <a:prstGeom prst="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4000" b="1">
              <a:solidFill>
                <a:schemeClr val="bg1"/>
              </a:solidFill>
            </a:rPr>
            <a:t>Sales</a:t>
          </a:r>
          <a:r>
            <a:rPr lang="en-US" sz="4000" b="1" baseline="0">
              <a:solidFill>
                <a:schemeClr val="bg1"/>
              </a:solidFill>
            </a:rPr>
            <a:t> Performance Dashboard</a:t>
          </a:r>
          <a:endParaRPr lang="en-US" sz="4000" b="1">
            <a:solidFill>
              <a:schemeClr val="bg1"/>
            </a:solidFill>
          </a:endParaRPr>
        </a:p>
      </xdr:txBody>
    </xdr:sp>
    <xdr:clientData/>
  </xdr:twoCellAnchor>
  <xdr:twoCellAnchor>
    <xdr:from>
      <xdr:col>37</xdr:col>
      <xdr:colOff>423334</xdr:colOff>
      <xdr:row>2</xdr:row>
      <xdr:rowOff>35278</xdr:rowOff>
    </xdr:from>
    <xdr:to>
      <xdr:col>51</xdr:col>
      <xdr:colOff>335140</xdr:colOff>
      <xdr:row>72</xdr:row>
      <xdr:rowOff>0</xdr:rowOff>
    </xdr:to>
    <xdr:sp macro="" textlink="">
      <xdr:nvSpPr>
        <xdr:cNvPr id="34" name="Rectangle: Rounded Corners 33">
          <a:extLst>
            <a:ext uri="{FF2B5EF4-FFF2-40B4-BE49-F238E27FC236}">
              <a16:creationId xmlns:a16="http://schemas.microsoft.com/office/drawing/2014/main" id="{2849988C-C3C3-9DE0-A82C-8AA6367776AA}"/>
            </a:ext>
          </a:extLst>
        </xdr:cNvPr>
        <xdr:cNvSpPr/>
      </xdr:nvSpPr>
      <xdr:spPr>
        <a:xfrm>
          <a:off x="23265695" y="388056"/>
          <a:ext cx="8554862" cy="12311944"/>
        </a:xfrm>
        <a:prstGeom prst="roundRect">
          <a:avLst>
            <a:gd name="adj" fmla="val 439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38</xdr:col>
      <xdr:colOff>0</xdr:colOff>
      <xdr:row>35</xdr:row>
      <xdr:rowOff>0</xdr:rowOff>
    </xdr:from>
    <xdr:to>
      <xdr:col>51</xdr:col>
      <xdr:colOff>299861</xdr:colOff>
      <xdr:row>71</xdr:row>
      <xdr:rowOff>161863</xdr:rowOff>
    </xdr:to>
    <xdr:graphicFrame macro="">
      <xdr:nvGraphicFramePr>
        <xdr:cNvPr id="36" name="Chart 35">
          <a:extLst>
            <a:ext uri="{FF2B5EF4-FFF2-40B4-BE49-F238E27FC236}">
              <a16:creationId xmlns:a16="http://schemas.microsoft.com/office/drawing/2014/main" id="{1FEAF00D-E238-406A-BEB7-95D1C009F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317500</xdr:colOff>
      <xdr:row>5</xdr:row>
      <xdr:rowOff>52917</xdr:rowOff>
    </xdr:from>
    <xdr:to>
      <xdr:col>40</xdr:col>
      <xdr:colOff>423334</xdr:colOff>
      <xdr:row>19</xdr:row>
      <xdr:rowOff>52916</xdr:rowOff>
    </xdr:to>
    <xdr:grpSp>
      <xdr:nvGrpSpPr>
        <xdr:cNvPr id="80" name="Group 79">
          <a:extLst>
            <a:ext uri="{FF2B5EF4-FFF2-40B4-BE49-F238E27FC236}">
              <a16:creationId xmlns:a16="http://schemas.microsoft.com/office/drawing/2014/main" id="{C14E5C16-4865-4BF4-6579-9DE8E181EDDE}"/>
            </a:ext>
          </a:extLst>
        </xdr:cNvPr>
        <xdr:cNvGrpSpPr/>
      </xdr:nvGrpSpPr>
      <xdr:grpSpPr>
        <a:xfrm>
          <a:off x="3386667" y="1005417"/>
          <a:ext cx="21590000" cy="2666999"/>
          <a:chOff x="2073350" y="1011463"/>
          <a:chExt cx="14923033" cy="2349000"/>
        </a:xfrm>
      </xdr:grpSpPr>
      <xdr:sp macro="" textlink="">
        <xdr:nvSpPr>
          <xdr:cNvPr id="19" name="Rectangle: Rounded Corners 18">
            <a:extLst>
              <a:ext uri="{FF2B5EF4-FFF2-40B4-BE49-F238E27FC236}">
                <a16:creationId xmlns:a16="http://schemas.microsoft.com/office/drawing/2014/main" id="{F9E1B00A-0364-4DC6-CCD9-4653823370B7}"/>
              </a:ext>
            </a:extLst>
          </xdr:cNvPr>
          <xdr:cNvSpPr/>
        </xdr:nvSpPr>
        <xdr:spPr>
          <a:xfrm>
            <a:off x="2073350" y="1011463"/>
            <a:ext cx="13378855" cy="1659084"/>
          </a:xfrm>
          <a:prstGeom prst="round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sp macro="" textlink="">
        <xdr:nvSpPr>
          <xdr:cNvPr id="33" name="TextBox 32">
            <a:extLst>
              <a:ext uri="{FF2B5EF4-FFF2-40B4-BE49-F238E27FC236}">
                <a16:creationId xmlns:a16="http://schemas.microsoft.com/office/drawing/2014/main" id="{44A9851A-2747-1BD4-FEC8-87C4CA5246FB}"/>
              </a:ext>
            </a:extLst>
          </xdr:cNvPr>
          <xdr:cNvSpPr txBox="1"/>
        </xdr:nvSpPr>
        <xdr:spPr>
          <a:xfrm>
            <a:off x="6585245" y="1767086"/>
            <a:ext cx="1392889" cy="1405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i="0" u="none" strike="noStrike">
                <a:solidFill>
                  <a:schemeClr val="bg1"/>
                </a:solidFill>
                <a:effectLst/>
                <a:latin typeface="+mn-lt"/>
                <a:ea typeface="+mn-ea"/>
                <a:cs typeface="+mn-cs"/>
              </a:rPr>
              <a:t>$1.6M</a:t>
            </a:r>
            <a:r>
              <a:rPr lang="en-US" sz="3600" b="1">
                <a:solidFill>
                  <a:schemeClr val="bg1"/>
                </a:solidFill>
              </a:rPr>
              <a:t> </a:t>
            </a:r>
          </a:p>
        </xdr:txBody>
      </xdr:sp>
      <xdr:pic>
        <xdr:nvPicPr>
          <xdr:cNvPr id="48" name="Picture 47">
            <a:extLst>
              <a:ext uri="{FF2B5EF4-FFF2-40B4-BE49-F238E27FC236}">
                <a16:creationId xmlns:a16="http://schemas.microsoft.com/office/drawing/2014/main" id="{6722169D-A656-DFA6-CAD8-5717C2D41A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33933" y="1548145"/>
            <a:ext cx="609343" cy="615867"/>
          </a:xfrm>
          <a:prstGeom prst="rect">
            <a:avLst/>
          </a:prstGeom>
          <a:ln>
            <a:noFill/>
          </a:ln>
        </xdr:spPr>
      </xdr:pic>
      <xdr:sp macro="" textlink="">
        <xdr:nvSpPr>
          <xdr:cNvPr id="49" name="TextBox 48">
            <a:extLst>
              <a:ext uri="{FF2B5EF4-FFF2-40B4-BE49-F238E27FC236}">
                <a16:creationId xmlns:a16="http://schemas.microsoft.com/office/drawing/2014/main" id="{91C53C5B-486B-9307-26C8-82695C3A78BD}"/>
              </a:ext>
            </a:extLst>
          </xdr:cNvPr>
          <xdr:cNvSpPr txBox="1"/>
        </xdr:nvSpPr>
        <xdr:spPr>
          <a:xfrm>
            <a:off x="6461521" y="1319835"/>
            <a:ext cx="1845657" cy="76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a:solidFill>
                  <a:schemeClr val="bg1"/>
                </a:solidFill>
              </a:rPr>
              <a:t>Total</a:t>
            </a:r>
            <a:r>
              <a:rPr lang="en-US" sz="3600" baseline="0">
                <a:solidFill>
                  <a:schemeClr val="bg1"/>
                </a:solidFill>
              </a:rPr>
              <a:t> Profit</a:t>
            </a:r>
            <a:endParaRPr lang="en-US" sz="3600">
              <a:solidFill>
                <a:schemeClr val="bg1"/>
              </a:solidFill>
            </a:endParaRPr>
          </a:p>
        </xdr:txBody>
      </xdr:sp>
      <xdr:pic>
        <xdr:nvPicPr>
          <xdr:cNvPr id="51" name="Picture 50">
            <a:extLst>
              <a:ext uri="{FF2B5EF4-FFF2-40B4-BE49-F238E27FC236}">
                <a16:creationId xmlns:a16="http://schemas.microsoft.com/office/drawing/2014/main" id="{0AFE58A7-9697-08A9-6BD0-D42F04C168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40288" y="1464208"/>
            <a:ext cx="741261" cy="746395"/>
          </a:xfrm>
          <a:prstGeom prst="rect">
            <a:avLst/>
          </a:prstGeom>
        </xdr:spPr>
      </xdr:pic>
      <xdr:sp macro="" textlink="">
        <xdr:nvSpPr>
          <xdr:cNvPr id="52" name="TextBox 51">
            <a:extLst>
              <a:ext uri="{FF2B5EF4-FFF2-40B4-BE49-F238E27FC236}">
                <a16:creationId xmlns:a16="http://schemas.microsoft.com/office/drawing/2014/main" id="{733BE493-BA5C-ED37-2803-28E7DC45E114}"/>
              </a:ext>
            </a:extLst>
          </xdr:cNvPr>
          <xdr:cNvSpPr txBox="1"/>
        </xdr:nvSpPr>
        <xdr:spPr>
          <a:xfrm>
            <a:off x="13087682" y="1290716"/>
            <a:ext cx="2135309" cy="1117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a:solidFill>
                  <a:schemeClr val="bg1"/>
                </a:solidFill>
              </a:rPr>
              <a:t>Profit</a:t>
            </a:r>
            <a:r>
              <a:rPr lang="en-US" sz="3200" baseline="0">
                <a:solidFill>
                  <a:schemeClr val="bg1"/>
                </a:solidFill>
              </a:rPr>
              <a:t> Margin</a:t>
            </a:r>
            <a:endParaRPr lang="en-US" sz="3200">
              <a:solidFill>
                <a:schemeClr val="bg1"/>
              </a:solidFill>
            </a:endParaRPr>
          </a:p>
        </xdr:txBody>
      </xdr:sp>
      <xdr:sp macro="" textlink="">
        <xdr:nvSpPr>
          <xdr:cNvPr id="54" name="TextBox 53">
            <a:extLst>
              <a:ext uri="{FF2B5EF4-FFF2-40B4-BE49-F238E27FC236}">
                <a16:creationId xmlns:a16="http://schemas.microsoft.com/office/drawing/2014/main" id="{4A5E9FC1-CC45-B23C-FA18-DCA86A14F9F1}"/>
              </a:ext>
            </a:extLst>
          </xdr:cNvPr>
          <xdr:cNvSpPr txBox="1"/>
        </xdr:nvSpPr>
        <xdr:spPr>
          <a:xfrm>
            <a:off x="13148002" y="1767086"/>
            <a:ext cx="3848381" cy="159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26.05%</a:t>
            </a:r>
          </a:p>
        </xdr:txBody>
      </xdr:sp>
      <xdr:pic>
        <xdr:nvPicPr>
          <xdr:cNvPr id="56" name="Picture 55">
            <a:extLst>
              <a:ext uri="{FF2B5EF4-FFF2-40B4-BE49-F238E27FC236}">
                <a16:creationId xmlns:a16="http://schemas.microsoft.com/office/drawing/2014/main" id="{2BB09535-E62F-EBD0-8F1B-471A97F325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61341" y="1651845"/>
            <a:ext cx="539478" cy="542620"/>
          </a:xfrm>
          <a:prstGeom prst="rect">
            <a:avLst/>
          </a:prstGeom>
        </xdr:spPr>
      </xdr:pic>
      <xdr:sp macro="" textlink="">
        <xdr:nvSpPr>
          <xdr:cNvPr id="58" name="TextBox 57">
            <a:extLst>
              <a:ext uri="{FF2B5EF4-FFF2-40B4-BE49-F238E27FC236}">
                <a16:creationId xmlns:a16="http://schemas.microsoft.com/office/drawing/2014/main" id="{25A3CE82-A6F6-47C6-05A6-C4A887AE13E1}"/>
              </a:ext>
            </a:extLst>
          </xdr:cNvPr>
          <xdr:cNvSpPr txBox="1"/>
        </xdr:nvSpPr>
        <xdr:spPr>
          <a:xfrm>
            <a:off x="9782176" y="1257862"/>
            <a:ext cx="1755102" cy="8582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a:solidFill>
                  <a:schemeClr val="bg1"/>
                </a:solidFill>
              </a:rPr>
              <a:t>Total</a:t>
            </a:r>
            <a:r>
              <a:rPr lang="en-US" sz="3600" baseline="0">
                <a:solidFill>
                  <a:schemeClr val="bg1"/>
                </a:solidFill>
              </a:rPr>
              <a:t> sales</a:t>
            </a:r>
            <a:endParaRPr lang="en-US" sz="3600">
              <a:solidFill>
                <a:schemeClr val="bg1"/>
              </a:solidFill>
            </a:endParaRPr>
          </a:p>
        </xdr:txBody>
      </xdr:sp>
      <xdr:sp macro="" textlink="">
        <xdr:nvSpPr>
          <xdr:cNvPr id="59" name="TextBox 58">
            <a:extLst>
              <a:ext uri="{FF2B5EF4-FFF2-40B4-BE49-F238E27FC236}">
                <a16:creationId xmlns:a16="http://schemas.microsoft.com/office/drawing/2014/main" id="{C8F34552-68D3-54B7-98F0-365E7F4B7494}"/>
              </a:ext>
            </a:extLst>
          </xdr:cNvPr>
          <xdr:cNvSpPr txBox="1"/>
        </xdr:nvSpPr>
        <xdr:spPr>
          <a:xfrm>
            <a:off x="10023454" y="1783512"/>
            <a:ext cx="1872564" cy="913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$6.2M</a:t>
            </a:r>
          </a:p>
        </xdr:txBody>
      </xdr:sp>
      <xdr:cxnSp macro="">
        <xdr:nvCxnSpPr>
          <xdr:cNvPr id="61" name="Straight Connector 60">
            <a:extLst>
              <a:ext uri="{FF2B5EF4-FFF2-40B4-BE49-F238E27FC236}">
                <a16:creationId xmlns:a16="http://schemas.microsoft.com/office/drawing/2014/main" id="{EF015DDB-53A1-57A8-7698-6869DD991AF5}"/>
              </a:ext>
            </a:extLst>
          </xdr:cNvPr>
          <xdr:cNvCxnSpPr/>
        </xdr:nvCxnSpPr>
        <xdr:spPr>
          <a:xfrm>
            <a:off x="5152456" y="1239899"/>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CBC1FF82-84D8-BA2E-A773-A50638713C16}"/>
              </a:ext>
            </a:extLst>
          </xdr:cNvPr>
          <xdr:cNvCxnSpPr/>
        </xdr:nvCxnSpPr>
        <xdr:spPr>
          <a:xfrm>
            <a:off x="8442464" y="1243374"/>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81" name="Straight Connector 80">
            <a:extLst>
              <a:ext uri="{FF2B5EF4-FFF2-40B4-BE49-F238E27FC236}">
                <a16:creationId xmlns:a16="http://schemas.microsoft.com/office/drawing/2014/main" id="{5CF51E07-FB1E-96C7-8327-BF3569183C46}"/>
              </a:ext>
            </a:extLst>
          </xdr:cNvPr>
          <xdr:cNvCxnSpPr/>
        </xdr:nvCxnSpPr>
        <xdr:spPr>
          <a:xfrm>
            <a:off x="11676306" y="1263579"/>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189151</xdr:colOff>
      <xdr:row>1</xdr:row>
      <xdr:rowOff>88194</xdr:rowOff>
    </xdr:from>
    <xdr:to>
      <xdr:col>5</xdr:col>
      <xdr:colOff>70555</xdr:colOff>
      <xdr:row>72</xdr:row>
      <xdr:rowOff>17639</xdr:rowOff>
    </xdr:to>
    <xdr:sp macro="" textlink="">
      <xdr:nvSpPr>
        <xdr:cNvPr id="66" name="Rectangle: Rounded Corners 65">
          <a:extLst>
            <a:ext uri="{FF2B5EF4-FFF2-40B4-BE49-F238E27FC236}">
              <a16:creationId xmlns:a16="http://schemas.microsoft.com/office/drawing/2014/main" id="{488F3D72-3380-0C12-9E3A-0B8108751359}"/>
            </a:ext>
          </a:extLst>
        </xdr:cNvPr>
        <xdr:cNvSpPr/>
      </xdr:nvSpPr>
      <xdr:spPr>
        <a:xfrm>
          <a:off x="189151" y="264583"/>
          <a:ext cx="2968210" cy="12453056"/>
        </a:xfrm>
        <a:prstGeom prst="roundRect">
          <a:avLst>
            <a:gd name="adj" fmla="val 1038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337767</xdr:colOff>
      <xdr:row>11</xdr:row>
      <xdr:rowOff>27024</xdr:rowOff>
    </xdr:from>
    <xdr:to>
      <xdr:col>4</xdr:col>
      <xdr:colOff>418831</xdr:colOff>
      <xdr:row>14</xdr:row>
      <xdr:rowOff>54044</xdr:rowOff>
    </xdr:to>
    <xdr:sp macro="" textlink="">
      <xdr:nvSpPr>
        <xdr:cNvPr id="83" name="Rectangle: Rounded Corners 82">
          <a:extLst>
            <a:ext uri="{FF2B5EF4-FFF2-40B4-BE49-F238E27FC236}">
              <a16:creationId xmlns:a16="http://schemas.microsoft.com/office/drawing/2014/main" id="{F02FADC2-36B2-6A8B-A870-E4B5F6510E37}"/>
            </a:ext>
          </a:extLst>
        </xdr:cNvPr>
        <xdr:cNvSpPr/>
      </xdr:nvSpPr>
      <xdr:spPr>
        <a:xfrm>
          <a:off x="337767" y="2107662"/>
          <a:ext cx="2512979" cy="594467"/>
        </a:xfrm>
        <a:prstGeom prst="roundRect">
          <a:avLst>
            <a:gd name="adj" fmla="val 9849"/>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        </a:t>
          </a:r>
          <a:r>
            <a:rPr lang="en-US" sz="2800" b="1"/>
            <a:t>Dashboard</a:t>
          </a:r>
        </a:p>
      </xdr:txBody>
    </xdr:sp>
    <xdr:clientData/>
  </xdr:twoCellAnchor>
  <xdr:twoCellAnchor editAs="oneCell">
    <xdr:from>
      <xdr:col>0</xdr:col>
      <xdr:colOff>496901</xdr:colOff>
      <xdr:row>11</xdr:row>
      <xdr:rowOff>103814</xdr:rowOff>
    </xdr:from>
    <xdr:to>
      <xdr:col>1</xdr:col>
      <xdr:colOff>337766</xdr:colOff>
      <xdr:row>14</xdr:row>
      <xdr:rowOff>466</xdr:rowOff>
    </xdr:to>
    <xdr:pic>
      <xdr:nvPicPr>
        <xdr:cNvPr id="85" name="Picture 84">
          <a:extLst>
            <a:ext uri="{FF2B5EF4-FFF2-40B4-BE49-F238E27FC236}">
              <a16:creationId xmlns:a16="http://schemas.microsoft.com/office/drawing/2014/main" id="{503380D6-0253-E7CF-A7FC-9362C52025E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6901" y="2184452"/>
          <a:ext cx="448844" cy="450123"/>
        </a:xfrm>
        <a:prstGeom prst="rect">
          <a:avLst/>
        </a:prstGeom>
      </xdr:spPr>
    </xdr:pic>
    <xdr:clientData/>
  </xdr:twoCellAnchor>
  <xdr:twoCellAnchor editAs="oneCell">
    <xdr:from>
      <xdr:col>1</xdr:col>
      <xdr:colOff>108085</xdr:colOff>
      <xdr:row>1</xdr:row>
      <xdr:rowOff>135106</xdr:rowOff>
    </xdr:from>
    <xdr:to>
      <xdr:col>3</xdr:col>
      <xdr:colOff>494262</xdr:colOff>
      <xdr:row>10</xdr:row>
      <xdr:rowOff>34900</xdr:rowOff>
    </xdr:to>
    <xdr:pic>
      <xdr:nvPicPr>
        <xdr:cNvPr id="89" name="Picture 88">
          <a:extLst>
            <a:ext uri="{FF2B5EF4-FFF2-40B4-BE49-F238E27FC236}">
              <a16:creationId xmlns:a16="http://schemas.microsoft.com/office/drawing/2014/main" id="{C78EB981-0607-E042-40CB-9C8D53EDEB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6064" y="324255"/>
          <a:ext cx="1602134" cy="1602134"/>
        </a:xfrm>
        <a:prstGeom prst="rect">
          <a:avLst/>
        </a:prstGeom>
      </xdr:spPr>
    </xdr:pic>
    <xdr:clientData/>
  </xdr:twoCellAnchor>
  <xdr:oneCellAnchor>
    <xdr:from>
      <xdr:col>7</xdr:col>
      <xdr:colOff>540426</xdr:colOff>
      <xdr:row>15</xdr:row>
      <xdr:rowOff>135106</xdr:rowOff>
    </xdr:from>
    <xdr:ext cx="184731" cy="264560"/>
    <xdr:sp macro="" textlink="">
      <xdr:nvSpPr>
        <xdr:cNvPr id="90" name="TextBox 89">
          <a:extLst>
            <a:ext uri="{FF2B5EF4-FFF2-40B4-BE49-F238E27FC236}">
              <a16:creationId xmlns:a16="http://schemas.microsoft.com/office/drawing/2014/main" id="{89F29046-3B94-B23F-0EE6-26968D6A17B3}"/>
            </a:ext>
          </a:extLst>
        </xdr:cNvPr>
        <xdr:cNvSpPr txBox="1"/>
      </xdr:nvSpPr>
      <xdr:spPr>
        <a:xfrm>
          <a:off x="4796277" y="29723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323726</xdr:colOff>
      <xdr:row>15</xdr:row>
      <xdr:rowOff>12451</xdr:rowOff>
    </xdr:from>
    <xdr:ext cx="5353922" cy="1282450"/>
    <xdr:sp macro="" textlink="">
      <xdr:nvSpPr>
        <xdr:cNvPr id="3" name="TextBox 2">
          <a:hlinkClick xmlns:r="http://schemas.openxmlformats.org/officeDocument/2006/relationships" r:id="rId7"/>
          <a:extLst>
            <a:ext uri="{FF2B5EF4-FFF2-40B4-BE49-F238E27FC236}">
              <a16:creationId xmlns:a16="http://schemas.microsoft.com/office/drawing/2014/main" id="{077ABD64-80A2-9B54-DF8C-052346E12D95}"/>
            </a:ext>
          </a:extLst>
        </xdr:cNvPr>
        <xdr:cNvSpPr txBox="1"/>
      </xdr:nvSpPr>
      <xdr:spPr>
        <a:xfrm>
          <a:off x="933824" y="2813922"/>
          <a:ext cx="5353922" cy="128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solidFill>
                <a:sysClr val="windowText" lastClr="000000"/>
              </a:solidFill>
            </a:rPr>
            <a:t>Analysis</a:t>
          </a:r>
        </a:p>
      </xdr:txBody>
    </xdr:sp>
    <xdr:clientData/>
  </xdr:oneCellAnchor>
  <xdr:oneCellAnchor>
    <xdr:from>
      <xdr:col>1</xdr:col>
      <xdr:colOff>298824</xdr:colOff>
      <xdr:row>18</xdr:row>
      <xdr:rowOff>37353</xdr:rowOff>
    </xdr:from>
    <xdr:ext cx="6648823" cy="530658"/>
    <xdr:sp macro="" textlink="">
      <xdr:nvSpPr>
        <xdr:cNvPr id="4" name="TextBox 3">
          <a:hlinkClick xmlns:r="http://schemas.openxmlformats.org/officeDocument/2006/relationships" r:id="rId8"/>
          <a:extLst>
            <a:ext uri="{FF2B5EF4-FFF2-40B4-BE49-F238E27FC236}">
              <a16:creationId xmlns:a16="http://schemas.microsoft.com/office/drawing/2014/main" id="{FC8C8E38-9418-F3D6-07A5-F347AE9A1895}"/>
            </a:ext>
          </a:extLst>
        </xdr:cNvPr>
        <xdr:cNvSpPr txBox="1"/>
      </xdr:nvSpPr>
      <xdr:spPr>
        <a:xfrm>
          <a:off x="908922" y="3399118"/>
          <a:ext cx="664882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t>Dataset</a:t>
          </a:r>
        </a:p>
      </xdr:txBody>
    </xdr:sp>
    <xdr:clientData/>
  </xdr:oneCellAnchor>
  <xdr:twoCellAnchor editAs="oneCell">
    <xdr:from>
      <xdr:col>0</xdr:col>
      <xdr:colOff>547843</xdr:colOff>
      <xdr:row>15</xdr:row>
      <xdr:rowOff>96303</xdr:rowOff>
    </xdr:from>
    <xdr:to>
      <xdr:col>1</xdr:col>
      <xdr:colOff>273922</xdr:colOff>
      <xdr:row>17</xdr:row>
      <xdr:rowOff>58951</xdr:rowOff>
    </xdr:to>
    <xdr:pic>
      <xdr:nvPicPr>
        <xdr:cNvPr id="8" name="Picture 7">
          <a:extLst>
            <a:ext uri="{FF2B5EF4-FFF2-40B4-BE49-F238E27FC236}">
              <a16:creationId xmlns:a16="http://schemas.microsoft.com/office/drawing/2014/main" id="{50D7BF41-144F-F859-05BF-8201F93E1E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7843" y="2897774"/>
          <a:ext cx="336177" cy="336177"/>
        </a:xfrm>
        <a:prstGeom prst="rect">
          <a:avLst/>
        </a:prstGeom>
      </xdr:spPr>
    </xdr:pic>
    <xdr:clientData/>
  </xdr:twoCellAnchor>
  <xdr:twoCellAnchor>
    <xdr:from>
      <xdr:col>5</xdr:col>
      <xdr:colOff>318508</xdr:colOff>
      <xdr:row>16</xdr:row>
      <xdr:rowOff>105833</xdr:rowOff>
    </xdr:from>
    <xdr:to>
      <xdr:col>16</xdr:col>
      <xdr:colOff>583090</xdr:colOff>
      <xdr:row>71</xdr:row>
      <xdr:rowOff>141111</xdr:rowOff>
    </xdr:to>
    <xdr:sp macro="" textlink="">
      <xdr:nvSpPr>
        <xdr:cNvPr id="12" name="Rectangle: Rounded Corners 11">
          <a:extLst>
            <a:ext uri="{FF2B5EF4-FFF2-40B4-BE49-F238E27FC236}">
              <a16:creationId xmlns:a16="http://schemas.microsoft.com/office/drawing/2014/main" id="{6C8370A9-9E6B-4728-9B8D-C2B7E274A58C}"/>
            </a:ext>
          </a:extLst>
        </xdr:cNvPr>
        <xdr:cNvSpPr/>
      </xdr:nvSpPr>
      <xdr:spPr>
        <a:xfrm>
          <a:off x="3368998" y="3094068"/>
          <a:ext cx="6975661" cy="10307337"/>
        </a:xfrm>
        <a:prstGeom prst="roundRect">
          <a:avLst>
            <a:gd name="adj" fmla="val 641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560295</xdr:colOff>
      <xdr:row>18</xdr:row>
      <xdr:rowOff>124503</xdr:rowOff>
    </xdr:from>
    <xdr:to>
      <xdr:col>1</xdr:col>
      <xdr:colOff>320423</xdr:colOff>
      <xdr:row>20</xdr:row>
      <xdr:rowOff>121200</xdr:rowOff>
    </xdr:to>
    <xdr:pic>
      <xdr:nvPicPr>
        <xdr:cNvPr id="10" name="Picture 9">
          <a:extLst>
            <a:ext uri="{FF2B5EF4-FFF2-40B4-BE49-F238E27FC236}">
              <a16:creationId xmlns:a16="http://schemas.microsoft.com/office/drawing/2014/main" id="{5627580D-E098-44CE-3BF3-9F7A6E0403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0295" y="3486268"/>
          <a:ext cx="370226" cy="370226"/>
        </a:xfrm>
        <a:prstGeom prst="rect">
          <a:avLst/>
        </a:prstGeom>
      </xdr:spPr>
    </xdr:pic>
    <xdr:clientData/>
  </xdr:twoCellAnchor>
  <xdr:twoCellAnchor>
    <xdr:from>
      <xdr:col>17</xdr:col>
      <xdr:colOff>211667</xdr:colOff>
      <xdr:row>44</xdr:row>
      <xdr:rowOff>105832</xdr:rowOff>
    </xdr:from>
    <xdr:to>
      <xdr:col>37</xdr:col>
      <xdr:colOff>77693</xdr:colOff>
      <xdr:row>71</xdr:row>
      <xdr:rowOff>162717</xdr:rowOff>
    </xdr:to>
    <xdr:sp macro="" textlink="">
      <xdr:nvSpPr>
        <xdr:cNvPr id="17" name="Rectangle: Rounded Corners 16">
          <a:extLst>
            <a:ext uri="{FF2B5EF4-FFF2-40B4-BE49-F238E27FC236}">
              <a16:creationId xmlns:a16="http://schemas.microsoft.com/office/drawing/2014/main" id="{71789715-50A3-D6A8-5670-BCEEEF965E96}"/>
            </a:ext>
          </a:extLst>
        </xdr:cNvPr>
        <xdr:cNvSpPr/>
      </xdr:nvSpPr>
      <xdr:spPr>
        <a:xfrm>
          <a:off x="10706806" y="7866943"/>
          <a:ext cx="12213248" cy="4819385"/>
        </a:xfrm>
        <a:prstGeom prst="roundRect">
          <a:avLst>
            <a:gd name="adj" fmla="val 868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583227</xdr:colOff>
      <xdr:row>17</xdr:row>
      <xdr:rowOff>141554</xdr:rowOff>
    </xdr:from>
    <xdr:to>
      <xdr:col>16</xdr:col>
      <xdr:colOff>306322</xdr:colOff>
      <xdr:row>19</xdr:row>
      <xdr:rowOff>119153</xdr:rowOff>
    </xdr:to>
    <xdr:pic>
      <xdr:nvPicPr>
        <xdr:cNvPr id="21" name="Picture 20">
          <a:extLst>
            <a:ext uri="{FF2B5EF4-FFF2-40B4-BE49-F238E27FC236}">
              <a16:creationId xmlns:a16="http://schemas.microsoft.com/office/drawing/2014/main" id="{206EF224-1D9E-A3A1-B018-4D344BFCDA1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843644" y="3140165"/>
          <a:ext cx="340456" cy="330377"/>
        </a:xfrm>
        <a:prstGeom prst="rect">
          <a:avLst/>
        </a:prstGeom>
      </xdr:spPr>
    </xdr:pic>
    <xdr:clientData/>
  </xdr:twoCellAnchor>
  <xdr:twoCellAnchor>
    <xdr:from>
      <xdr:col>25</xdr:col>
      <xdr:colOff>335140</xdr:colOff>
      <xdr:row>44</xdr:row>
      <xdr:rowOff>158750</xdr:rowOff>
    </xdr:from>
    <xdr:to>
      <xdr:col>36</xdr:col>
      <xdr:colOff>194030</xdr:colOff>
      <xdr:row>71</xdr:row>
      <xdr:rowOff>1</xdr:rowOff>
    </xdr:to>
    <xdr:graphicFrame macro="">
      <xdr:nvGraphicFramePr>
        <xdr:cNvPr id="35" name="Chart 34">
          <a:extLst>
            <a:ext uri="{FF2B5EF4-FFF2-40B4-BE49-F238E27FC236}">
              <a16:creationId xmlns:a16="http://schemas.microsoft.com/office/drawing/2014/main" id="{ACBF2C63-BE9C-447D-8EEC-AF94C1EA1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36</xdr:col>
      <xdr:colOff>25948</xdr:colOff>
      <xdr:row>45</xdr:row>
      <xdr:rowOff>33932</xdr:rowOff>
    </xdr:from>
    <xdr:to>
      <xdr:col>36</xdr:col>
      <xdr:colOff>511912</xdr:colOff>
      <xdr:row>47</xdr:row>
      <xdr:rowOff>141111</xdr:rowOff>
    </xdr:to>
    <xdr:pic>
      <xdr:nvPicPr>
        <xdr:cNvPr id="39" name="Picture 38">
          <a:extLst>
            <a:ext uri="{FF2B5EF4-FFF2-40B4-BE49-F238E27FC236}">
              <a16:creationId xmlns:a16="http://schemas.microsoft.com/office/drawing/2014/main" id="{2FB2D8DD-0122-AEC7-AF62-68B58FDDF62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250948" y="7971432"/>
          <a:ext cx="485964" cy="459957"/>
        </a:xfrm>
        <a:prstGeom prst="rect">
          <a:avLst/>
        </a:prstGeom>
      </xdr:spPr>
    </xdr:pic>
    <xdr:clientData/>
  </xdr:twoCellAnchor>
  <xdr:twoCellAnchor>
    <xdr:from>
      <xdr:col>17</xdr:col>
      <xdr:colOff>405693</xdr:colOff>
      <xdr:row>45</xdr:row>
      <xdr:rowOff>17639</xdr:rowOff>
    </xdr:from>
    <xdr:to>
      <xdr:col>25</xdr:col>
      <xdr:colOff>511527</xdr:colOff>
      <xdr:row>71</xdr:row>
      <xdr:rowOff>17640</xdr:rowOff>
    </xdr:to>
    <xdr:graphicFrame macro="">
      <xdr:nvGraphicFramePr>
        <xdr:cNvPr id="41" name="Chart 40">
          <a:extLst>
            <a:ext uri="{FF2B5EF4-FFF2-40B4-BE49-F238E27FC236}">
              <a16:creationId xmlns:a16="http://schemas.microsoft.com/office/drawing/2014/main" id="{66858118-E0AA-459B-A2E6-C918A9224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42</xdr:col>
      <xdr:colOff>586684</xdr:colOff>
      <xdr:row>35</xdr:row>
      <xdr:rowOff>105833</xdr:rowOff>
    </xdr:from>
    <xdr:ext cx="6957391" cy="1062933"/>
    <xdr:sp macro="" textlink="">
      <xdr:nvSpPr>
        <xdr:cNvPr id="44" name="TextBox 43">
          <a:extLst>
            <a:ext uri="{FF2B5EF4-FFF2-40B4-BE49-F238E27FC236}">
              <a16:creationId xmlns:a16="http://schemas.microsoft.com/office/drawing/2014/main" id="{1E7A387F-2BF8-E49E-EB31-4499572DA9E1}"/>
            </a:ext>
          </a:extLst>
        </xdr:cNvPr>
        <xdr:cNvSpPr txBox="1"/>
      </xdr:nvSpPr>
      <xdr:spPr>
        <a:xfrm>
          <a:off x="26515851" y="6279444"/>
          <a:ext cx="6957391" cy="10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t>LEADING</a:t>
          </a:r>
          <a:r>
            <a:rPr lang="en-US" sz="1800" b="1" baseline="0"/>
            <a:t> QUANTITY BY CITY</a:t>
          </a:r>
          <a:endParaRPr lang="en-US" sz="1800" b="1"/>
        </a:p>
      </xdr:txBody>
    </xdr:sp>
    <xdr:clientData/>
  </xdr:oneCellAnchor>
  <xdr:twoCellAnchor editAs="oneCell">
    <xdr:from>
      <xdr:col>0</xdr:col>
      <xdr:colOff>334661</xdr:colOff>
      <xdr:row>22</xdr:row>
      <xdr:rowOff>173773</xdr:rowOff>
    </xdr:from>
    <xdr:to>
      <xdr:col>4</xdr:col>
      <xdr:colOff>563261</xdr:colOff>
      <xdr:row>31</xdr:row>
      <xdr:rowOff>77745</xdr:rowOff>
    </xdr:to>
    <mc:AlternateContent xmlns:mc="http://schemas.openxmlformats.org/markup-compatibility/2006" xmlns:a14="http://schemas.microsoft.com/office/drawing/2010/main">
      <mc:Choice Requires="a14">
        <xdr:graphicFrame macro="">
          <xdr:nvGraphicFramePr>
            <xdr:cNvPr id="46" name="Category 1">
              <a:extLst>
                <a:ext uri="{FF2B5EF4-FFF2-40B4-BE49-F238E27FC236}">
                  <a16:creationId xmlns:a16="http://schemas.microsoft.com/office/drawing/2014/main" id="{B3D07FF1-D758-4406-B6EB-C1ED1C32CEB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34661" y="4027566"/>
              <a:ext cx="2681014" cy="148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386225</xdr:colOff>
      <xdr:row>34</xdr:row>
      <xdr:rowOff>38903</xdr:rowOff>
    </xdr:from>
    <xdr:to>
      <xdr:col>4</xdr:col>
      <xdr:colOff>538238</xdr:colOff>
      <xdr:row>40</xdr:row>
      <xdr:rowOff>71963</xdr:rowOff>
    </xdr:to>
    <mc:AlternateContent xmlns:mc="http://schemas.openxmlformats.org/markup-compatibility/2006" xmlns:a14="http://schemas.microsoft.com/office/drawing/2010/main">
      <mc:Choice Requires="a14">
        <xdr:graphicFrame macro="">
          <xdr:nvGraphicFramePr>
            <xdr:cNvPr id="47" name="Year 2">
              <a:extLst>
                <a:ext uri="{FF2B5EF4-FFF2-40B4-BE49-F238E27FC236}">
                  <a16:creationId xmlns:a16="http://schemas.microsoft.com/office/drawing/2014/main" id="{F035D6F9-07AD-4D15-BE5E-9EF64749C55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86225" y="5994765"/>
              <a:ext cx="2604427" cy="10840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292101</xdr:colOff>
      <xdr:row>68</xdr:row>
      <xdr:rowOff>9177</xdr:rowOff>
    </xdr:from>
    <xdr:to>
      <xdr:col>1</xdr:col>
      <xdr:colOff>101601</xdr:colOff>
      <xdr:row>70</xdr:row>
      <xdr:rowOff>40927</xdr:rowOff>
    </xdr:to>
    <xdr:pic>
      <xdr:nvPicPr>
        <xdr:cNvPr id="53" name="Picture 52">
          <a:extLst>
            <a:ext uri="{FF2B5EF4-FFF2-40B4-BE49-F238E27FC236}">
              <a16:creationId xmlns:a16="http://schemas.microsoft.com/office/drawing/2014/main" id="{2B6B78D2-A170-0A77-596C-0D526C688950}"/>
            </a:ext>
          </a:extLst>
        </xdr:cNvPr>
        <xdr:cNvPicPr>
          <a:picLocks noChangeAspect="1"/>
        </xdr:cNvPicPr>
      </xdr:nvPicPr>
      <xdr:blipFill>
        <a:blip xmlns:r="http://schemas.openxmlformats.org/officeDocument/2006/relationships" r:embed="rId15" cstate="print">
          <a:duotone>
            <a:prstClr val="black"/>
            <a:schemeClr val="tx2">
              <a:lumMod val="75000"/>
              <a:tint val="45000"/>
              <a:satMod val="400000"/>
            </a:schemeClr>
          </a:duotone>
          <a:extLst>
            <a:ext uri="{28A0092B-C50C-407E-A947-70E740481C1C}">
              <a14:useLocalDpi xmlns:a14="http://schemas.microsoft.com/office/drawing/2010/main" val="0"/>
            </a:ext>
          </a:extLst>
        </a:blip>
        <a:stretch>
          <a:fillRect/>
        </a:stretch>
      </xdr:blipFill>
      <xdr:spPr>
        <a:xfrm>
          <a:off x="292101" y="12003621"/>
          <a:ext cx="426861" cy="384528"/>
        </a:xfrm>
        <a:prstGeom prst="rect">
          <a:avLst/>
        </a:prstGeom>
      </xdr:spPr>
    </xdr:pic>
    <xdr:clientData/>
  </xdr:twoCellAnchor>
  <xdr:oneCellAnchor>
    <xdr:from>
      <xdr:col>1</xdr:col>
      <xdr:colOff>159453</xdr:colOff>
      <xdr:row>68</xdr:row>
      <xdr:rowOff>1412</xdr:rowOff>
    </xdr:from>
    <xdr:ext cx="5187947" cy="468013"/>
    <xdr:sp macro="" textlink="">
      <xdr:nvSpPr>
        <xdr:cNvPr id="55" name="TextBox 54">
          <a:extLst>
            <a:ext uri="{FF2B5EF4-FFF2-40B4-BE49-F238E27FC236}">
              <a16:creationId xmlns:a16="http://schemas.microsoft.com/office/drawing/2014/main" id="{3B0279AB-D189-C44A-2904-F1E31540AA04}"/>
            </a:ext>
          </a:extLst>
        </xdr:cNvPr>
        <xdr:cNvSpPr txBox="1"/>
      </xdr:nvSpPr>
      <xdr:spPr>
        <a:xfrm flipH="1">
          <a:off x="776814" y="11995856"/>
          <a:ext cx="518794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t>Adediji</a:t>
          </a:r>
          <a:r>
            <a:rPr lang="en-US" sz="2400" b="1" baseline="0"/>
            <a:t> Joshua</a:t>
          </a:r>
          <a:endParaRPr lang="en-US" sz="2400" b="1"/>
        </a:p>
      </xdr:txBody>
    </xdr:sp>
    <xdr:clientData/>
  </xdr:oneCellAnchor>
  <xdr:twoCellAnchor editAs="oneCell">
    <xdr:from>
      <xdr:col>5</xdr:col>
      <xdr:colOff>599722</xdr:colOff>
      <xdr:row>8</xdr:row>
      <xdr:rowOff>53696</xdr:rowOff>
    </xdr:from>
    <xdr:to>
      <xdr:col>7</xdr:col>
      <xdr:colOff>2910</xdr:colOff>
      <xdr:row>11</xdr:row>
      <xdr:rowOff>123467</xdr:rowOff>
    </xdr:to>
    <xdr:pic>
      <xdr:nvPicPr>
        <xdr:cNvPr id="63" name="Picture 62">
          <a:extLst>
            <a:ext uri="{FF2B5EF4-FFF2-40B4-BE49-F238E27FC236}">
              <a16:creationId xmlns:a16="http://schemas.microsoft.com/office/drawing/2014/main" id="{325A2EAF-63D5-5DE5-6CAE-C63F70FF991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86528" y="1464807"/>
          <a:ext cx="626686" cy="598938"/>
        </a:xfrm>
        <a:prstGeom prst="rect">
          <a:avLst/>
        </a:prstGeom>
      </xdr:spPr>
    </xdr:pic>
    <xdr:clientData/>
  </xdr:twoCellAnchor>
  <xdr:oneCellAnchor>
    <xdr:from>
      <xdr:col>7</xdr:col>
      <xdr:colOff>211666</xdr:colOff>
      <xdr:row>6</xdr:row>
      <xdr:rowOff>141111</xdr:rowOff>
    </xdr:from>
    <xdr:ext cx="3033889" cy="1000338"/>
    <xdr:sp macro="" textlink="">
      <xdr:nvSpPr>
        <xdr:cNvPr id="65" name="TextBox 64">
          <a:extLst>
            <a:ext uri="{FF2B5EF4-FFF2-40B4-BE49-F238E27FC236}">
              <a16:creationId xmlns:a16="http://schemas.microsoft.com/office/drawing/2014/main" id="{AD959FC0-6752-3F93-4E0E-FCDC71EAF73A}"/>
            </a:ext>
          </a:extLst>
        </xdr:cNvPr>
        <xdr:cNvSpPr txBox="1"/>
      </xdr:nvSpPr>
      <xdr:spPr>
        <a:xfrm>
          <a:off x="4533194" y="1199444"/>
          <a:ext cx="3033889" cy="1000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solidFill>
            </a:rPr>
            <a:t>Unique</a:t>
          </a:r>
          <a:r>
            <a:rPr lang="en-US" sz="3600" baseline="0">
              <a:solidFill>
                <a:schemeClr val="bg1"/>
              </a:solidFill>
            </a:rPr>
            <a:t> Orders</a:t>
          </a:r>
        </a:p>
        <a:p>
          <a:endParaRPr lang="en-US" sz="1100" baseline="0"/>
        </a:p>
        <a:p>
          <a:endParaRPr lang="en-US" sz="1100"/>
        </a:p>
      </xdr:txBody>
    </xdr:sp>
    <xdr:clientData/>
  </xdr:oneCellAnchor>
  <xdr:oneCellAnchor>
    <xdr:from>
      <xdr:col>8</xdr:col>
      <xdr:colOff>246944</xdr:colOff>
      <xdr:row>9</xdr:row>
      <xdr:rowOff>123472</xdr:rowOff>
    </xdr:from>
    <xdr:ext cx="1834444" cy="1340555"/>
    <xdr:sp macro="" textlink="">
      <xdr:nvSpPr>
        <xdr:cNvPr id="67" name="TextBox 66">
          <a:extLst>
            <a:ext uri="{FF2B5EF4-FFF2-40B4-BE49-F238E27FC236}">
              <a16:creationId xmlns:a16="http://schemas.microsoft.com/office/drawing/2014/main" id="{4DA038C3-201B-19FE-B41E-4DE2442F49A2}"/>
            </a:ext>
          </a:extLst>
        </xdr:cNvPr>
        <xdr:cNvSpPr txBox="1"/>
      </xdr:nvSpPr>
      <xdr:spPr>
        <a:xfrm>
          <a:off x="5185833" y="1710972"/>
          <a:ext cx="1834444" cy="13405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547</a:t>
          </a:r>
        </a:p>
      </xdr:txBody>
    </xdr:sp>
    <xdr:clientData/>
  </xdr:oneCellAnchor>
  <xdr:twoCellAnchor>
    <xdr:from>
      <xdr:col>5</xdr:col>
      <xdr:colOff>440971</xdr:colOff>
      <xdr:row>45</xdr:row>
      <xdr:rowOff>52916</xdr:rowOff>
    </xdr:from>
    <xdr:to>
      <xdr:col>16</xdr:col>
      <xdr:colOff>-1</xdr:colOff>
      <xdr:row>72</xdr:row>
      <xdr:rowOff>130125</xdr:rowOff>
    </xdr:to>
    <xdr:graphicFrame macro="">
      <xdr:nvGraphicFramePr>
        <xdr:cNvPr id="7" name="Chart 6">
          <a:extLst>
            <a:ext uri="{FF2B5EF4-FFF2-40B4-BE49-F238E27FC236}">
              <a16:creationId xmlns:a16="http://schemas.microsoft.com/office/drawing/2014/main" id="{D18B3F40-2AA7-494D-A613-5D1EFBD8A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5</xdr:col>
      <xdr:colOff>335139</xdr:colOff>
      <xdr:row>43</xdr:row>
      <xdr:rowOff>52917</xdr:rowOff>
    </xdr:from>
    <xdr:ext cx="4462639" cy="374141"/>
    <xdr:sp macro="" textlink="">
      <xdr:nvSpPr>
        <xdr:cNvPr id="9" name="TextBox 8">
          <a:extLst>
            <a:ext uri="{FF2B5EF4-FFF2-40B4-BE49-F238E27FC236}">
              <a16:creationId xmlns:a16="http://schemas.microsoft.com/office/drawing/2014/main" id="{9DFF5961-383C-9353-27F4-FE3C5939D1B8}"/>
            </a:ext>
          </a:extLst>
        </xdr:cNvPr>
        <xdr:cNvSpPr txBox="1"/>
      </xdr:nvSpPr>
      <xdr:spPr>
        <a:xfrm>
          <a:off x="3421945" y="7637639"/>
          <a:ext cx="44626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ORDER</a:t>
          </a:r>
          <a:r>
            <a:rPr lang="en-US" sz="1800" b="1" baseline="0"/>
            <a:t> ACROSS EACH YEAR</a:t>
          </a:r>
          <a:endParaRPr lang="en-US" sz="1800" b="1"/>
        </a:p>
      </xdr:txBody>
    </xdr:sp>
    <xdr:clientData/>
  </xdr:oneCellAnchor>
  <xdr:twoCellAnchor editAs="oneCell">
    <xdr:from>
      <xdr:col>16</xdr:col>
      <xdr:colOff>29313</xdr:colOff>
      <xdr:row>42</xdr:row>
      <xdr:rowOff>177080</xdr:rowOff>
    </xdr:from>
    <xdr:to>
      <xdr:col>16</xdr:col>
      <xdr:colOff>451100</xdr:colOff>
      <xdr:row>45</xdr:row>
      <xdr:rowOff>52882</xdr:rowOff>
    </xdr:to>
    <xdr:pic>
      <xdr:nvPicPr>
        <xdr:cNvPr id="31" name="Picture 30">
          <a:extLst>
            <a:ext uri="{FF2B5EF4-FFF2-40B4-BE49-F238E27FC236}">
              <a16:creationId xmlns:a16="http://schemas.microsoft.com/office/drawing/2014/main" id="{53E8099D-B05F-F100-35E7-56049F17158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14718" y="8105999"/>
          <a:ext cx="421787" cy="442153"/>
        </a:xfrm>
        <a:prstGeom prst="rect">
          <a:avLst/>
        </a:prstGeom>
      </xdr:spPr>
    </xdr:pic>
    <xdr:clientData/>
  </xdr:twoCellAnchor>
  <xdr:twoCellAnchor>
    <xdr:from>
      <xdr:col>7</xdr:col>
      <xdr:colOff>448236</xdr:colOff>
      <xdr:row>19</xdr:row>
      <xdr:rowOff>124510</xdr:rowOff>
    </xdr:from>
    <xdr:to>
      <xdr:col>16</xdr:col>
      <xdr:colOff>335138</xdr:colOff>
      <xdr:row>42</xdr:row>
      <xdr:rowOff>80931</xdr:rowOff>
    </xdr:to>
    <xdr:graphicFrame macro="">
      <xdr:nvGraphicFramePr>
        <xdr:cNvPr id="5" name="Chart 4">
          <a:extLst>
            <a:ext uri="{FF2B5EF4-FFF2-40B4-BE49-F238E27FC236}">
              <a16:creationId xmlns:a16="http://schemas.microsoft.com/office/drawing/2014/main" id="{FB637540-2520-4A49-97B2-095F3F63F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5</xdr:col>
      <xdr:colOff>423332</xdr:colOff>
      <xdr:row>17</xdr:row>
      <xdr:rowOff>24901</xdr:rowOff>
    </xdr:from>
    <xdr:ext cx="4039306" cy="374141"/>
    <xdr:sp macro="" textlink="">
      <xdr:nvSpPr>
        <xdr:cNvPr id="6" name="TextBox 5">
          <a:extLst>
            <a:ext uri="{FF2B5EF4-FFF2-40B4-BE49-F238E27FC236}">
              <a16:creationId xmlns:a16="http://schemas.microsoft.com/office/drawing/2014/main" id="{3DEF0B0C-2C8C-2F43-BB9C-F7040D6653FC}"/>
            </a:ext>
          </a:extLst>
        </xdr:cNvPr>
        <xdr:cNvSpPr txBox="1"/>
      </xdr:nvSpPr>
      <xdr:spPr>
        <a:xfrm>
          <a:off x="3510138" y="3023512"/>
          <a:ext cx="403930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TOTAL AMOUNT PER CATEGORY</a:t>
          </a:r>
        </a:p>
      </xdr:txBody>
    </xdr:sp>
    <xdr:clientData/>
  </xdr:oneCellAnchor>
  <xdr:twoCellAnchor>
    <xdr:from>
      <xdr:col>17</xdr:col>
      <xdr:colOff>211667</xdr:colOff>
      <xdr:row>16</xdr:row>
      <xdr:rowOff>123471</xdr:rowOff>
    </xdr:from>
    <xdr:to>
      <xdr:col>37</xdr:col>
      <xdr:colOff>71342</xdr:colOff>
      <xdr:row>43</xdr:row>
      <xdr:rowOff>103446</xdr:rowOff>
    </xdr:to>
    <xdr:sp macro="" textlink="">
      <xdr:nvSpPr>
        <xdr:cNvPr id="22" name="Rectangle: Rounded Corners 21">
          <a:extLst>
            <a:ext uri="{FF2B5EF4-FFF2-40B4-BE49-F238E27FC236}">
              <a16:creationId xmlns:a16="http://schemas.microsoft.com/office/drawing/2014/main" id="{F72EA3BE-C9FA-FE90-1F11-CF2D2C628CCC}"/>
            </a:ext>
          </a:extLst>
        </xdr:cNvPr>
        <xdr:cNvSpPr/>
      </xdr:nvSpPr>
      <xdr:spPr>
        <a:xfrm>
          <a:off x="10706806" y="2945693"/>
          <a:ext cx="12206897" cy="4742475"/>
        </a:xfrm>
        <a:prstGeom prst="roundRect">
          <a:avLst>
            <a:gd name="adj" fmla="val 868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410883</xdr:colOff>
      <xdr:row>20</xdr:row>
      <xdr:rowOff>74706</xdr:rowOff>
    </xdr:from>
    <xdr:to>
      <xdr:col>36</xdr:col>
      <xdr:colOff>599723</xdr:colOff>
      <xdr:row>44</xdr:row>
      <xdr:rowOff>0</xdr:rowOff>
    </xdr:to>
    <xdr:graphicFrame macro="">
      <xdr:nvGraphicFramePr>
        <xdr:cNvPr id="15" name="Chart 14">
          <a:extLst>
            <a:ext uri="{FF2B5EF4-FFF2-40B4-BE49-F238E27FC236}">
              <a16:creationId xmlns:a16="http://schemas.microsoft.com/office/drawing/2014/main" id="{EE311B54-0980-4DCF-B2AF-58E43594D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36</xdr:col>
      <xdr:colOff>92927</xdr:colOff>
      <xdr:row>17</xdr:row>
      <xdr:rowOff>71968</xdr:rowOff>
    </xdr:from>
    <xdr:to>
      <xdr:col>36</xdr:col>
      <xdr:colOff>538056</xdr:colOff>
      <xdr:row>19</xdr:row>
      <xdr:rowOff>119559</xdr:rowOff>
    </xdr:to>
    <xdr:pic>
      <xdr:nvPicPr>
        <xdr:cNvPr id="43" name="Picture 42">
          <a:extLst>
            <a:ext uri="{FF2B5EF4-FFF2-40B4-BE49-F238E27FC236}">
              <a16:creationId xmlns:a16="http://schemas.microsoft.com/office/drawing/2014/main" id="{ECF507F8-7574-40BE-1799-055D4338080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1837805" y="3231480"/>
          <a:ext cx="445129" cy="419299"/>
        </a:xfrm>
        <a:prstGeom prst="rect">
          <a:avLst/>
        </a:prstGeom>
      </xdr:spPr>
    </xdr:pic>
    <xdr:clientData/>
  </xdr:twoCellAnchor>
  <xdr:oneCellAnchor>
    <xdr:from>
      <xdr:col>17</xdr:col>
      <xdr:colOff>317500</xdr:colOff>
      <xdr:row>17</xdr:row>
      <xdr:rowOff>35277</xdr:rowOff>
    </xdr:from>
    <xdr:ext cx="5958416" cy="546368"/>
    <xdr:sp macro="" textlink="">
      <xdr:nvSpPr>
        <xdr:cNvPr id="16" name="TextBox 15">
          <a:extLst>
            <a:ext uri="{FF2B5EF4-FFF2-40B4-BE49-F238E27FC236}">
              <a16:creationId xmlns:a16="http://schemas.microsoft.com/office/drawing/2014/main" id="{87E0485A-5DD8-AC61-61E0-FE9B3E5C4BF1}"/>
            </a:ext>
          </a:extLst>
        </xdr:cNvPr>
        <xdr:cNvSpPr txBox="1"/>
      </xdr:nvSpPr>
      <xdr:spPr>
        <a:xfrm>
          <a:off x="10812639" y="3033888"/>
          <a:ext cx="5958416" cy="546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tx1"/>
              </a:solidFill>
              <a:effectLst/>
              <a:latin typeface="+mn-lt"/>
              <a:ea typeface="+mn-ea"/>
              <a:cs typeface="+mn-cs"/>
            </a:rPr>
            <a:t>TOTAL</a:t>
          </a:r>
          <a:r>
            <a:rPr lang="en-US" sz="1800" b="1" baseline="0">
              <a:solidFill>
                <a:schemeClr val="tx1"/>
              </a:solidFill>
              <a:effectLst/>
              <a:latin typeface="+mn-lt"/>
              <a:ea typeface="+mn-ea"/>
              <a:cs typeface="+mn-cs"/>
            </a:rPr>
            <a:t> QUANTITY SOLD BY CITY AND CATEGORY</a:t>
          </a:r>
          <a:endParaRPr lang="en-US" sz="1800">
            <a:effectLst/>
          </a:endParaRPr>
        </a:p>
        <a:p>
          <a:endParaRPr lang="en-US" sz="1100"/>
        </a:p>
      </xdr:txBody>
    </xdr:sp>
    <xdr:clientData/>
  </xdr:oneCellAnchor>
  <xdr:oneCellAnchor>
    <xdr:from>
      <xdr:col>38</xdr:col>
      <xdr:colOff>597648</xdr:colOff>
      <xdr:row>32</xdr:row>
      <xdr:rowOff>12451</xdr:rowOff>
    </xdr:from>
    <xdr:ext cx="647451" cy="351716"/>
    <xdr:sp macro="" textlink="">
      <xdr:nvSpPr>
        <xdr:cNvPr id="23" name="TextBox 22">
          <a:extLst>
            <a:ext uri="{FF2B5EF4-FFF2-40B4-BE49-F238E27FC236}">
              <a16:creationId xmlns:a16="http://schemas.microsoft.com/office/drawing/2014/main" id="{B3514957-5AD8-33E5-ABA9-11CC83A0D0CF}"/>
            </a:ext>
          </a:extLst>
        </xdr:cNvPr>
        <xdr:cNvSpPr txBox="1"/>
      </xdr:nvSpPr>
      <xdr:spPr>
        <a:xfrm>
          <a:off x="23781373" y="5988922"/>
          <a:ext cx="647451" cy="351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37</xdr:col>
      <xdr:colOff>583514</xdr:colOff>
      <xdr:row>33</xdr:row>
      <xdr:rowOff>51486</xdr:rowOff>
    </xdr:from>
    <xdr:to>
      <xdr:col>50</xdr:col>
      <xdr:colOff>249020</xdr:colOff>
      <xdr:row>36</xdr:row>
      <xdr:rowOff>161862</xdr:rowOff>
    </xdr:to>
    <xdr:sp macro="" textlink="">
      <xdr:nvSpPr>
        <xdr:cNvPr id="7169" name="Text Box 1">
          <a:extLst>
            <a:ext uri="{FF2B5EF4-FFF2-40B4-BE49-F238E27FC236}">
              <a16:creationId xmlns:a16="http://schemas.microsoft.com/office/drawing/2014/main" id="{1AD84AF9-EF4F-353E-69FA-67E10B1334C0}"/>
            </a:ext>
          </a:extLst>
        </xdr:cNvPr>
        <xdr:cNvSpPr txBox="1">
          <a:spLocks noChangeArrowheads="1"/>
        </xdr:cNvSpPr>
      </xdr:nvSpPr>
      <xdr:spPr bwMode="auto">
        <a:xfrm>
          <a:off x="23443514" y="6281351"/>
          <a:ext cx="7697398" cy="676727"/>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California leads total sales at $1.1M, while Ohio lags at $884K. Opportunities exist to boost sales in underperforming states</a:t>
          </a:r>
        </a:p>
      </xdr:txBody>
    </xdr:sp>
    <xdr:clientData/>
  </xdr:twoCellAnchor>
  <xdr:oneCellAnchor>
    <xdr:from>
      <xdr:col>39</xdr:col>
      <xdr:colOff>298823</xdr:colOff>
      <xdr:row>62</xdr:row>
      <xdr:rowOff>49804</xdr:rowOff>
    </xdr:from>
    <xdr:ext cx="1631079" cy="1531470"/>
    <xdr:sp macro="" textlink="">
      <xdr:nvSpPr>
        <xdr:cNvPr id="24" name="TextBox 23">
          <a:extLst>
            <a:ext uri="{FF2B5EF4-FFF2-40B4-BE49-F238E27FC236}">
              <a16:creationId xmlns:a16="http://schemas.microsoft.com/office/drawing/2014/main" id="{2B12B0D8-85C8-96E2-DC08-24811DADCDDB}"/>
            </a:ext>
          </a:extLst>
        </xdr:cNvPr>
        <xdr:cNvSpPr txBox="1"/>
      </xdr:nvSpPr>
      <xdr:spPr>
        <a:xfrm>
          <a:off x="24092647" y="11629216"/>
          <a:ext cx="1631079" cy="1531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37</xdr:col>
      <xdr:colOff>597647</xdr:colOff>
      <xdr:row>70</xdr:row>
      <xdr:rowOff>18676</xdr:rowOff>
    </xdr:from>
    <xdr:to>
      <xdr:col>51</xdr:col>
      <xdr:colOff>560295</xdr:colOff>
      <xdr:row>77</xdr:row>
      <xdr:rowOff>124510</xdr:rowOff>
    </xdr:to>
    <xdr:sp macro="" textlink="">
      <xdr:nvSpPr>
        <xdr:cNvPr id="7170" name="Text Box 2">
          <a:extLst>
            <a:ext uri="{FF2B5EF4-FFF2-40B4-BE49-F238E27FC236}">
              <a16:creationId xmlns:a16="http://schemas.microsoft.com/office/drawing/2014/main" id="{A5D38F49-1287-E206-AE98-F7C52E66F81B}"/>
            </a:ext>
          </a:extLst>
        </xdr:cNvPr>
        <xdr:cNvSpPr txBox="1">
          <a:spLocks noChangeArrowheads="1"/>
        </xdr:cNvSpPr>
      </xdr:nvSpPr>
      <xdr:spPr bwMode="auto">
        <a:xfrm>
          <a:off x="23401618" y="13092205"/>
          <a:ext cx="8591177" cy="1413187"/>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Buffalo is the top city in quantity sold, followed by San Francisco and Rochester — key hubs for future promotions.</a:t>
          </a:r>
        </a:p>
      </xdr:txBody>
    </xdr:sp>
    <xdr:clientData/>
  </xdr:twoCellAnchor>
  <xdr:oneCellAnchor>
    <xdr:from>
      <xdr:col>7</xdr:col>
      <xdr:colOff>435785</xdr:colOff>
      <xdr:row>23</xdr:row>
      <xdr:rowOff>112059</xdr:rowOff>
    </xdr:from>
    <xdr:ext cx="184731" cy="264560"/>
    <xdr:sp macro="" textlink="">
      <xdr:nvSpPr>
        <xdr:cNvPr id="27" name="TextBox 26">
          <a:extLst>
            <a:ext uri="{FF2B5EF4-FFF2-40B4-BE49-F238E27FC236}">
              <a16:creationId xmlns:a16="http://schemas.microsoft.com/office/drawing/2014/main" id="{86A5496D-A426-D93C-ED47-4ED391C40AF9}"/>
            </a:ext>
          </a:extLst>
        </xdr:cNvPr>
        <xdr:cNvSpPr txBox="1"/>
      </xdr:nvSpPr>
      <xdr:spPr>
        <a:xfrm>
          <a:off x="4706471" y="440764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54</xdr:col>
      <xdr:colOff>291757</xdr:colOff>
      <xdr:row>23</xdr:row>
      <xdr:rowOff>51486</xdr:rowOff>
    </xdr:from>
    <xdr:ext cx="4290541" cy="2110945"/>
    <xdr:sp macro="" textlink="">
      <xdr:nvSpPr>
        <xdr:cNvPr id="28" name="TextBox 27">
          <a:extLst>
            <a:ext uri="{FF2B5EF4-FFF2-40B4-BE49-F238E27FC236}">
              <a16:creationId xmlns:a16="http://schemas.microsoft.com/office/drawing/2014/main" id="{8263CDC7-455A-CD64-B24F-E4734E64A30B}"/>
            </a:ext>
          </a:extLst>
        </xdr:cNvPr>
        <xdr:cNvSpPr txBox="1"/>
      </xdr:nvSpPr>
      <xdr:spPr>
        <a:xfrm>
          <a:off x="33655000" y="4393513"/>
          <a:ext cx="4290541" cy="21109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5</xdr:col>
      <xdr:colOff>406528</xdr:colOff>
      <xdr:row>40</xdr:row>
      <xdr:rowOff>39686</xdr:rowOff>
    </xdr:from>
    <xdr:to>
      <xdr:col>16</xdr:col>
      <xdr:colOff>515937</xdr:colOff>
      <xdr:row>44</xdr:row>
      <xdr:rowOff>13227</xdr:rowOff>
    </xdr:to>
    <xdr:sp macro="" textlink="">
      <xdr:nvSpPr>
        <xdr:cNvPr id="7172" name="Text Box 4">
          <a:extLst>
            <a:ext uri="{FF2B5EF4-FFF2-40B4-BE49-F238E27FC236}">
              <a16:creationId xmlns:a16="http://schemas.microsoft.com/office/drawing/2014/main" id="{2EA6F8AF-C860-E2AF-3DF0-E34559AE4880}"/>
            </a:ext>
          </a:extLst>
        </xdr:cNvPr>
        <xdr:cNvSpPr txBox="1">
          <a:spLocks noChangeArrowheads="1"/>
        </xdr:cNvSpPr>
      </xdr:nvSpPr>
      <xdr:spPr bwMode="auto">
        <a:xfrm>
          <a:off x="3449236" y="7448019"/>
          <a:ext cx="6803368" cy="714375"/>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Furniture and Electronics each contribute ~33% of total sales, suggesting a balanced product mix.”</a:t>
          </a:r>
        </a:p>
      </xdr:txBody>
    </xdr:sp>
    <xdr:clientData/>
  </xdr:twoCellAnchor>
  <xdr:oneCellAnchor>
    <xdr:from>
      <xdr:col>26</xdr:col>
      <xdr:colOff>0</xdr:colOff>
      <xdr:row>70</xdr:row>
      <xdr:rowOff>13230</xdr:rowOff>
    </xdr:from>
    <xdr:ext cx="7725834" cy="311496"/>
    <xdr:sp macro="" textlink="">
      <xdr:nvSpPr>
        <xdr:cNvPr id="29" name="TextBox 28">
          <a:extLst>
            <a:ext uri="{FF2B5EF4-FFF2-40B4-BE49-F238E27FC236}">
              <a16:creationId xmlns:a16="http://schemas.microsoft.com/office/drawing/2014/main" id="{616B8898-9424-DD5A-FC53-EC7A3BF5F16F}"/>
            </a:ext>
          </a:extLst>
        </xdr:cNvPr>
        <xdr:cNvSpPr txBox="1"/>
      </xdr:nvSpPr>
      <xdr:spPr>
        <a:xfrm>
          <a:off x="15822083" y="12977813"/>
          <a:ext cx="772583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Debit Card is the most preferred payment method, slightly ahead of Credit Card and UPI.</a:t>
          </a:r>
        </a:p>
      </xdr:txBody>
    </xdr:sp>
    <xdr:clientData/>
  </xdr:oneCellAnchor>
  <xdr:twoCellAnchor editAs="oneCell">
    <xdr:from>
      <xdr:col>37</xdr:col>
      <xdr:colOff>461512</xdr:colOff>
      <xdr:row>2</xdr:row>
      <xdr:rowOff>135713</xdr:rowOff>
    </xdr:from>
    <xdr:to>
      <xdr:col>51</xdr:col>
      <xdr:colOff>165802</xdr:colOff>
      <xdr:row>8</xdr:row>
      <xdr:rowOff>183442</xdr:rowOff>
    </xdr:to>
    <mc:AlternateContent xmlns:mc="http://schemas.openxmlformats.org/markup-compatibility/2006">
      <mc:Choice xmlns:a14="http://schemas.microsoft.com/office/drawing/2010/main" Requires="a14">
        <xdr:graphicFrame macro="">
          <xdr:nvGraphicFramePr>
            <xdr:cNvPr id="30" name="State 2">
              <a:extLst>
                <a:ext uri="{FF2B5EF4-FFF2-40B4-BE49-F238E27FC236}">
                  <a16:creationId xmlns:a16="http://schemas.microsoft.com/office/drawing/2014/main" id="{B9408EAF-1058-42A1-AE1A-533CF11D8C9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23173345" y="516713"/>
              <a:ext cx="8297957" cy="1190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354982</xdr:colOff>
      <xdr:row>8</xdr:row>
      <xdr:rowOff>5046</xdr:rowOff>
    </xdr:from>
    <xdr:to>
      <xdr:col>51</xdr:col>
      <xdr:colOff>317500</xdr:colOff>
      <xdr:row>35</xdr:row>
      <xdr:rowOff>96994</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0FAC748A-EA8D-4888-A486-0464C9CA9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22910182" y="1478246"/>
              <a:ext cx="8496918" cy="50639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50</xdr:col>
      <xdr:colOff>148419</xdr:colOff>
      <xdr:row>7</xdr:row>
      <xdr:rowOff>120523</xdr:rowOff>
    </xdr:from>
    <xdr:to>
      <xdr:col>51</xdr:col>
      <xdr:colOff>124044</xdr:colOff>
      <xdr:row>10</xdr:row>
      <xdr:rowOff>144900</xdr:rowOff>
    </xdr:to>
    <xdr:pic>
      <xdr:nvPicPr>
        <xdr:cNvPr id="38" name="Graphic 37" descr="Marker">
          <a:extLst>
            <a:ext uri="{FF2B5EF4-FFF2-40B4-BE49-F238E27FC236}">
              <a16:creationId xmlns:a16="http://schemas.microsoft.com/office/drawing/2014/main" id="{8996232E-D3E5-5FE6-8ED2-65EC50CA672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31040311" y="1442009"/>
          <a:ext cx="593463" cy="590729"/>
        </a:xfrm>
        <a:prstGeom prst="rect">
          <a:avLst/>
        </a:prstGeom>
      </xdr:spPr>
    </xdr:pic>
    <xdr:clientData/>
  </xdr:twoCellAnchor>
  <xdr:twoCellAnchor editAs="oneCell">
    <xdr:from>
      <xdr:col>0</xdr:col>
      <xdr:colOff>400817</xdr:colOff>
      <xdr:row>42</xdr:row>
      <xdr:rowOff>67022</xdr:rowOff>
    </xdr:from>
    <xdr:to>
      <xdr:col>4</xdr:col>
      <xdr:colOff>466913</xdr:colOff>
      <xdr:row>66</xdr:row>
      <xdr:rowOff>141111</xdr:rowOff>
    </xdr:to>
    <mc:AlternateContent xmlns:mc="http://schemas.openxmlformats.org/markup-compatibility/2006" xmlns:a14="http://schemas.microsoft.com/office/drawing/2010/main">
      <mc:Choice Requires="a14">
        <xdr:graphicFrame macro="">
          <xdr:nvGraphicFramePr>
            <xdr:cNvPr id="37" name="City 1">
              <a:extLst>
                <a:ext uri="{FF2B5EF4-FFF2-40B4-BE49-F238E27FC236}">
                  <a16:creationId xmlns:a16="http://schemas.microsoft.com/office/drawing/2014/main" id="{3903247B-AD13-4B8A-8975-5CD39D81211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400817" y="7424263"/>
              <a:ext cx="2518510" cy="4278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cdr:x>
      <cdr:y>0</cdr:y>
    </cdr:from>
    <cdr:to>
      <cdr:x>0.93789</cdr:x>
      <cdr:y>0.38147</cdr:y>
    </cdr:to>
    <cdr:sp macro="" textlink="">
      <cdr:nvSpPr>
        <cdr:cNvPr id="2" name="TextBox 1">
          <a:extLst xmlns:a="http://schemas.openxmlformats.org/drawingml/2006/main">
            <a:ext uri="{FF2B5EF4-FFF2-40B4-BE49-F238E27FC236}">
              <a16:creationId xmlns:a16="http://schemas.microsoft.com/office/drawing/2014/main" id="{0CA5D06C-12C7-1640-DEA0-22F72EE2C7C9}"/>
            </a:ext>
          </a:extLst>
        </cdr:cNvPr>
        <cdr:cNvSpPr txBox="1"/>
      </cdr:nvSpPr>
      <cdr:spPr>
        <a:xfrm xmlns:a="http://schemas.openxmlformats.org/drawingml/2006/main">
          <a:off x="0" y="0"/>
          <a:ext cx="3618301" cy="11420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kern="1200"/>
            <a:t>PAYMENT</a:t>
          </a:r>
          <a:r>
            <a:rPr lang="en-US" sz="1800" b="1" kern="1200" baseline="0"/>
            <a:t> METHOD USE FREQENTLY</a:t>
          </a:r>
          <a:endParaRPr lang="en-US" sz="1800" b="1" kern="1200"/>
        </a:p>
      </cdr:txBody>
    </cdr:sp>
  </cdr:relSizeAnchor>
</c:userShapes>
</file>

<file path=xl/drawings/drawing12.xml><?xml version="1.0" encoding="utf-8"?>
<c:userShapes xmlns:c="http://schemas.openxmlformats.org/drawingml/2006/chart">
  <cdr:relSizeAnchor xmlns:cdr="http://schemas.openxmlformats.org/drawingml/2006/chartDrawing">
    <cdr:from>
      <cdr:x>0</cdr:x>
      <cdr:y>0</cdr:y>
    </cdr:from>
    <cdr:to>
      <cdr:x>0.87834</cdr:x>
      <cdr:y>0.55091</cdr:y>
    </cdr:to>
    <cdr:sp macro="" textlink="">
      <cdr:nvSpPr>
        <cdr:cNvPr id="2" name="TextBox 1">
          <a:extLst xmlns:a="http://schemas.openxmlformats.org/drawingml/2006/main">
            <a:ext uri="{FF2B5EF4-FFF2-40B4-BE49-F238E27FC236}">
              <a16:creationId xmlns:a16="http://schemas.microsoft.com/office/drawing/2014/main" id="{5AEF0B1C-2458-DA4A-8DB2-E68080BD8452}"/>
            </a:ext>
          </a:extLst>
        </cdr:cNvPr>
        <cdr:cNvSpPr txBox="1"/>
      </cdr:nvSpPr>
      <cdr:spPr>
        <a:xfrm xmlns:a="http://schemas.openxmlformats.org/drawingml/2006/main">
          <a:off x="0" y="0"/>
          <a:ext cx="3726579" cy="168956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kern="1200"/>
            <a:t>MONTHLY</a:t>
          </a:r>
          <a:r>
            <a:rPr lang="en-US" sz="1800" b="1" kern="1200" baseline="0"/>
            <a:t> SALES TREND</a:t>
          </a:r>
          <a:endParaRPr lang="en-US" sz="1800" b="1"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078174305556" createdVersion="8" refreshedVersion="8" minRefreshableVersion="3" recordCount="1194" xr:uid="{91F6949B-F7A9-43B4-A84B-1BB625FAA6FA}">
  <cacheSource type="worksheet">
    <worksheetSource ref="A1:K1195" sheet="Sales Dataset-2 (1)"/>
  </cacheSource>
  <cacheFields count="12">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ount="648">
        <d v="2023-06-27T00:00:00"/>
        <d v="2024-12-27T00:00:00"/>
        <d v="2021-07-25T00:00:00"/>
        <d v="2024-05-11T00:00:00"/>
        <d v="2021-10-09T00:00:00"/>
        <d v="2022-11-18T00:00:00"/>
        <d v="2023-11-12T00:00:00"/>
        <d v="2020-03-23T00:00:00"/>
        <d v="2020-05-04T00:00:00"/>
        <d v="2023-11-09T00:00:00"/>
        <d v="2024-12-30T00:00:00"/>
        <d v="2025-02-11T00:00:00"/>
        <d v="2024-01-23T00:00:00"/>
        <d v="2020-11-28T00:00:00"/>
        <d v="2024-05-30T00:00:00"/>
        <d v="2022-01-23T00:00:00"/>
        <d v="2021-12-17T00:00:00"/>
        <d v="2023-02-03T00:00:00"/>
        <d v="2022-10-30T00:00:00"/>
        <d v="2022-01-15T00:00:00"/>
        <d v="2023-12-14T00:00:00"/>
        <d v="2023-07-03T00:00:00"/>
        <d v="2021-05-08T00:00:00"/>
        <d v="2022-10-07T00:00:00"/>
        <d v="2024-08-06T00:00:00"/>
        <d v="2022-01-05T00:00:00"/>
        <d v="2020-10-17T00:00:00"/>
        <d v="2023-08-21T00:00:00"/>
        <d v="2021-06-18T00:00:00"/>
        <d v="2023-05-27T00:00:00"/>
        <d v="2021-10-12T00:00:00"/>
        <d v="2022-09-19T00:00:00"/>
        <d v="2022-03-25T00:00:00"/>
        <d v="2022-02-26T00:00:00"/>
        <d v="2021-04-05T00:00:00"/>
        <d v="2020-11-16T00:00:00"/>
        <d v="2024-12-12T00:00:00"/>
        <d v="2023-04-06T00:00:00"/>
        <d v="2024-01-28T00:00:00"/>
        <d v="2022-01-16T00:00:00"/>
        <d v="2022-12-16T00:00:00"/>
        <d v="2023-07-13T00:00:00"/>
        <d v="2025-03-10T00:00:00"/>
        <d v="2024-09-24T00:00:00"/>
        <d v="2020-04-13T00:00:00"/>
        <d v="2022-06-27T00:00:00"/>
        <d v="2021-03-14T00:00:00"/>
        <d v="2022-02-23T00:00:00"/>
        <d v="2022-03-29T00:00:00"/>
        <d v="2022-11-20T00:00:00"/>
        <d v="2021-11-12T00:00:00"/>
        <d v="2021-08-17T00:00:00"/>
        <d v="2022-05-16T00:00:00"/>
        <d v="2023-07-16T00:00:00"/>
        <d v="2020-08-18T00:00:00"/>
        <d v="2022-04-19T00:00:00"/>
        <d v="2022-12-23T00:00:00"/>
        <d v="2024-12-07T00:00:00"/>
        <d v="2022-02-03T00:00:00"/>
        <d v="2021-12-12T00:00:00"/>
        <d v="2020-05-17T00:00:00"/>
        <d v="2022-12-05T00:00:00"/>
        <d v="2024-09-17T00:00:00"/>
        <d v="2023-05-08T00:00:00"/>
        <d v="2021-03-03T00:00:00"/>
        <d v="2021-03-18T00:00:00"/>
        <d v="2023-04-24T00:00:00"/>
        <d v="2022-04-15T00:00:00"/>
        <d v="2022-08-29T00:00:00"/>
        <d v="2024-09-04T00:00:00"/>
        <d v="2021-05-18T00:00:00"/>
        <d v="2024-07-02T00:00:00"/>
        <d v="2024-02-16T00:00:00"/>
        <d v="2021-11-26T00:00:00"/>
        <d v="2024-02-01T00:00:00"/>
        <d v="2021-09-09T00:00:00"/>
        <d v="2021-09-08T00:00:00"/>
        <d v="2024-07-09T00:00:00"/>
        <d v="2023-02-28T00:00:00"/>
        <d v="2022-08-08T00:00:00"/>
        <d v="2022-12-07T00:00:00"/>
        <d v="2024-04-29T00:00:00"/>
        <d v="2022-01-02T00:00:00"/>
        <d v="2022-06-10T00:00:00"/>
        <d v="2021-11-16T00:00:00"/>
        <d v="2022-08-17T00:00:00"/>
        <d v="2021-11-23T00:00:00"/>
        <d v="2023-03-04T00:00:00"/>
        <d v="2023-12-16T00:00:00"/>
        <d v="2024-05-19T00:00:00"/>
        <d v="2020-05-14T00:00:00"/>
        <d v="2021-08-29T00:00:00"/>
        <d v="2024-11-10T00:00:00"/>
        <d v="2021-12-05T00:00:00"/>
        <d v="2024-07-05T00:00:00"/>
        <d v="2024-06-25T00:00:00"/>
        <d v="2024-05-31T00:00:00"/>
        <d v="2020-10-20T00:00:00"/>
        <d v="2022-08-11T00:00:00"/>
        <d v="2021-10-17T00:00:00"/>
        <d v="2023-09-20T00:00:00"/>
        <d v="2021-01-19T00:00:00"/>
        <d v="2020-08-21T00:00:00"/>
        <d v="2023-04-17T00:00:00"/>
        <d v="2023-12-24T00:00:00"/>
        <d v="2022-03-20T00:00:00"/>
        <d v="2021-08-12T00:00:00"/>
        <d v="2020-12-21T00:00:00"/>
        <d v="2023-07-07T00:00:00"/>
        <d v="2023-08-13T00:00:00"/>
        <d v="2021-02-04T00:00:00"/>
        <d v="2022-09-16T00:00:00"/>
        <d v="2022-05-06T00:00:00"/>
        <d v="2021-05-28T00:00:00"/>
        <d v="2024-07-18T00:00:00"/>
        <d v="2024-12-06T00:00:00"/>
        <d v="2022-12-12T00:00:00"/>
        <d v="2022-10-20T00:00:00"/>
        <d v="2021-03-24T00:00:00"/>
        <d v="2025-01-06T00:00:00"/>
        <d v="2021-03-06T00:00:00"/>
        <d v="2020-06-17T00:00:00"/>
        <d v="2023-09-01T00:00:00"/>
        <d v="2023-06-08T00:00:00"/>
        <d v="2021-03-25T00:00:00"/>
        <d v="2021-01-03T00:00:00"/>
        <d v="2022-08-12T00:00:00"/>
        <d v="2022-03-28T00:00:00"/>
        <d v="2023-07-15T00:00:00"/>
        <d v="2022-09-22T00:00:00"/>
        <d v="2022-12-20T00:00:00"/>
        <d v="2023-01-29T00:00:00"/>
        <d v="2024-03-24T00:00:00"/>
        <d v="2025-02-19T00:00:00"/>
        <d v="2024-07-13T00:00:00"/>
        <d v="2023-04-28T00:00:00"/>
        <d v="2020-12-05T00:00:00"/>
        <d v="2024-05-14T00:00:00"/>
        <d v="2022-01-18T00:00:00"/>
        <d v="2023-09-18T00:00:00"/>
        <d v="2021-05-12T00:00:00"/>
        <d v="2023-09-17T00:00:00"/>
        <d v="2024-09-06T00:00:00"/>
        <d v="2022-06-18T00:00:00"/>
        <d v="2020-05-22T00:00:00"/>
        <d v="2024-10-17T00:00:00"/>
        <d v="2022-03-22T00:00:00"/>
        <d v="2024-03-17T00:00:00"/>
        <d v="2020-04-02T00:00:00"/>
        <d v="2024-03-13T00:00:00"/>
        <d v="2023-03-21T00:00:00"/>
        <d v="2024-03-02T00:00:00"/>
        <d v="2021-04-30T00:00:00"/>
        <d v="2021-09-15T00:00:00"/>
        <d v="2023-01-28T00:00:00"/>
        <d v="2021-07-08T00:00:00"/>
        <d v="2020-04-08T00:00:00"/>
        <d v="2022-08-23T00:00:00"/>
        <d v="2022-12-17T00:00:00"/>
        <d v="2022-06-08T00:00:00"/>
        <d v="2020-08-28T00:00:00"/>
        <d v="2020-09-26T00:00:00"/>
        <d v="2020-12-13T00:00:00"/>
        <d v="2020-11-19T00:00:00"/>
        <d v="2023-09-13T00:00:00"/>
        <d v="2020-03-31T00:00:00"/>
        <d v="2023-08-04T00:00:00"/>
        <d v="2022-04-11T00:00:00"/>
        <d v="2021-12-31T00:00:00"/>
        <d v="2020-08-16T00:00:00"/>
        <d v="2025-02-02T00:00:00"/>
        <d v="2022-02-24T00:00:00"/>
        <d v="2024-02-25T00:00:00"/>
        <d v="2021-06-15T00:00:00"/>
        <d v="2022-12-08T00:00:00"/>
        <d v="2023-12-09T00:00:00"/>
        <d v="2022-07-16T00:00:00"/>
        <d v="2024-05-05T00:00:00"/>
        <d v="2021-10-04T00:00:00"/>
        <d v="2021-11-20T00:00:00"/>
        <d v="2020-09-15T00:00:00"/>
        <d v="2023-01-17T00:00:00"/>
        <d v="2020-06-16T00:00:00"/>
        <d v="2024-05-01T00:00:00"/>
        <d v="2023-12-07T00:00:00"/>
        <d v="2024-02-02T00:00:00"/>
        <d v="2024-06-23T00:00:00"/>
        <d v="2024-06-07T00:00:00"/>
        <d v="2023-10-13T00:00:00"/>
        <d v="2022-10-08T00:00:00"/>
        <d v="2023-10-27T00:00:00"/>
        <d v="2021-02-09T00:00:00"/>
        <d v="2020-11-03T00:00:00"/>
        <d v="2022-05-30T00:00:00"/>
        <d v="2024-06-16T00:00:00"/>
        <d v="2022-07-15T00:00:00"/>
        <d v="2021-07-18T00:00:00"/>
        <d v="2021-10-02T00:00:00"/>
        <d v="2024-04-16T00:00:00"/>
        <d v="2020-07-09T00:00:00"/>
        <d v="2020-07-25T00:00:00"/>
        <d v="2024-01-24T00:00:00"/>
        <d v="2021-11-13T00:00:00"/>
        <d v="2023-10-07T00:00:00"/>
        <d v="2021-10-23T00:00:00"/>
        <d v="2022-07-18T00:00:00"/>
        <d v="2024-08-23T00:00:00"/>
        <d v="2020-10-28T00:00:00"/>
        <d v="2024-06-15T00:00:00"/>
        <d v="2024-12-19T00:00:00"/>
        <d v="2020-09-04T00:00:00"/>
        <d v="2022-04-16T00:00:00"/>
        <d v="2024-08-29T00:00:00"/>
        <d v="2022-01-14T00:00:00"/>
        <d v="2024-04-07T00:00:00"/>
        <d v="2022-04-24T00:00:00"/>
        <d v="2020-08-27T00:00:00"/>
        <d v="2023-03-01T00:00:00"/>
        <d v="2020-10-02T00:00:00"/>
        <d v="2020-06-23T00:00:00"/>
        <d v="2022-08-01T00:00:00"/>
        <d v="2020-07-16T00:00:00"/>
        <d v="2020-05-02T00:00:00"/>
        <d v="2024-01-10T00:00:00"/>
        <d v="2020-09-30T00:00:00"/>
        <d v="2021-01-30T00:00:00"/>
        <d v="2025-03-14T00:00:00"/>
        <d v="2021-10-26T00:00:00"/>
        <d v="2023-01-11T00:00:00"/>
        <d v="2021-10-31T00:00:00"/>
        <d v="2023-05-04T00:00:00"/>
        <d v="2024-08-09T00:00:00"/>
        <d v="2022-08-21T00:00:00"/>
        <d v="2022-06-19T00:00:00"/>
        <d v="2025-01-29T00:00:00"/>
        <d v="2023-06-15T00:00:00"/>
        <d v="2023-10-18T00:00:00"/>
        <d v="2022-06-13T00:00:00"/>
        <d v="2024-06-12T00:00:00"/>
        <d v="2021-02-18T00:00:00"/>
        <d v="2023-05-29T00:00:00"/>
        <d v="2021-06-04T00:00:00"/>
        <d v="2024-01-22T00:00:00"/>
        <d v="2022-12-27T00:00:00"/>
        <d v="2024-03-30T00:00:00"/>
        <d v="2020-04-04T00:00:00"/>
        <d v="2023-01-22T00:00:00"/>
        <d v="2022-04-12T00:00:00"/>
        <d v="2023-12-13T00:00:00"/>
        <d v="2023-05-24T00:00:00"/>
        <d v="2020-11-29T00:00:00"/>
        <d v="2020-08-19T00:00:00"/>
        <d v="2024-12-26T00:00:00"/>
        <d v="2021-12-03T00:00:00"/>
        <d v="2021-09-14T00:00:00"/>
        <d v="2021-09-30T00:00:00"/>
        <d v="2021-12-22T00:00:00"/>
        <d v="2022-05-18T00:00:00"/>
        <d v="2020-10-08T00:00:00"/>
        <d v="2022-08-20T00:00:00"/>
        <d v="2024-11-25T00:00:00"/>
        <d v="2025-02-20T00:00:00"/>
        <d v="2025-03-07T00:00:00"/>
        <d v="2020-11-21T00:00:00"/>
        <d v="2024-10-01T00:00:00"/>
        <d v="2024-07-01T00:00:00"/>
        <d v="2020-11-23T00:00:00"/>
        <d v="2023-03-18T00:00:00"/>
        <d v="2022-10-19T00:00:00"/>
        <d v="2023-08-31T00:00:00"/>
        <d v="2021-06-06T00:00:00"/>
        <d v="2022-12-21T00:00:00"/>
        <d v="2024-02-12T00:00:00"/>
        <d v="2021-04-04T00:00:00"/>
        <d v="2021-02-12T00:00:00"/>
        <d v="2024-01-19T00:00:00"/>
        <d v="2022-12-25T00:00:00"/>
        <d v="2022-10-06T00:00:00"/>
        <d v="2020-04-27T00:00:00"/>
        <d v="2024-05-13T00:00:00"/>
        <d v="2020-10-23T00:00:00"/>
        <d v="2021-06-11T00:00:00"/>
        <d v="2022-11-23T00:00:00"/>
        <d v="2022-10-31T00:00:00"/>
        <d v="2023-11-06T00:00:00"/>
        <d v="2023-06-26T00:00:00"/>
        <d v="2023-09-30T00:00:00"/>
        <d v="2020-09-12T00:00:00"/>
        <d v="2020-11-27T00:00:00"/>
        <d v="2022-08-25T00:00:00"/>
        <d v="2023-08-23T00:00:00"/>
        <d v="2023-10-11T00:00:00"/>
        <d v="2022-04-21T00:00:00"/>
        <d v="2023-09-14T00:00:00"/>
        <d v="2020-04-29T00:00:00"/>
        <d v="2020-12-15T00:00:00"/>
        <d v="2024-07-11T00:00:00"/>
        <d v="2024-09-21T00:00:00"/>
        <d v="2022-10-21T00:00:00"/>
        <d v="2020-10-21T00:00:00"/>
        <d v="2022-01-11T00:00:00"/>
        <d v="2021-02-17T00:00:00"/>
        <d v="2021-11-06T00:00:00"/>
        <d v="2022-08-30T00:00:00"/>
        <d v="2023-06-04T00:00:00"/>
        <d v="2022-05-13T00:00:00"/>
        <d v="2023-01-23T00:00:00"/>
        <d v="2025-03-08T00:00:00"/>
        <d v="2024-04-24T00:00:00"/>
        <d v="2021-12-24T00:00:00"/>
        <d v="2023-09-07T00:00:00"/>
        <d v="2021-08-10T00:00:00"/>
        <d v="2024-05-26T00:00:00"/>
        <d v="2022-02-19T00:00:00"/>
        <d v="2024-12-09T00:00:00"/>
        <d v="2023-06-01T00:00:00"/>
        <d v="2023-11-05T00:00:00"/>
        <d v="2020-06-21T00:00:00"/>
        <d v="2020-10-26T00:00:00"/>
        <d v="2022-06-06T00:00:00"/>
        <d v="2021-11-11T00:00:00"/>
        <d v="2021-07-31T00:00:00"/>
        <d v="2024-04-13T00:00:00"/>
        <d v="2024-03-23T00:00:00"/>
        <d v="2021-05-07T00:00:00"/>
        <d v="2021-08-09T00:00:00"/>
        <d v="2025-02-09T00:00:00"/>
        <d v="2024-04-23T00:00:00"/>
        <d v="2023-02-23T00:00:00"/>
        <d v="2024-06-06T00:00:00"/>
        <d v="2025-01-27T00:00:00"/>
        <d v="2023-04-07T00:00:00"/>
        <d v="2022-01-20T00:00:00"/>
        <d v="2022-05-10T00:00:00"/>
        <d v="2024-05-29T00:00:00"/>
        <d v="2022-01-04T00:00:00"/>
        <d v="2024-05-02T00:00:00"/>
        <d v="2021-12-28T00:00:00"/>
        <d v="2023-08-17T00:00:00"/>
        <d v="2021-11-29T00:00:00"/>
        <d v="2021-06-13T00:00:00"/>
        <d v="2022-07-04T00:00:00"/>
        <d v="2021-06-27T00:00:00"/>
        <d v="2023-12-04T00:00:00"/>
        <d v="2022-08-09T00:00:00"/>
        <d v="2023-10-20T00:00:00"/>
        <d v="2022-02-10T00:00:00"/>
        <d v="2023-10-05T00:00:00"/>
        <d v="2021-04-03T00:00:00"/>
        <d v="2021-05-03T00:00:00"/>
        <d v="2024-02-11T00:00:00"/>
        <d v="2025-02-04T00:00:00"/>
        <d v="2022-10-12T00:00:00"/>
        <d v="2022-02-06T00:00:00"/>
        <d v="2020-11-09T00:00:00"/>
        <d v="2023-05-03T00:00:00"/>
        <d v="2022-10-04T00:00:00"/>
        <d v="2024-08-21T00:00:00"/>
        <d v="2020-05-13T00:00:00"/>
        <d v="2021-01-21T00:00:00"/>
        <d v="2022-02-28T00:00:00"/>
        <d v="2024-04-25T00:00:00"/>
        <d v="2023-03-10T00:00:00"/>
        <d v="2023-07-10T00:00:00"/>
        <d v="2024-07-28T00:00:00"/>
        <d v="2023-07-30T00:00:00"/>
        <d v="2024-10-05T00:00:00"/>
        <d v="2024-02-20T00:00:00"/>
        <d v="2023-04-19T00:00:00"/>
        <d v="2023-10-29T00:00:00"/>
        <d v="2022-03-08T00:00:00"/>
        <d v="2024-07-27T00:00:00"/>
        <d v="2022-07-05T00:00:00"/>
        <d v="2024-07-04T00:00:00"/>
        <d v="2024-02-28T00:00:00"/>
        <d v="2025-01-03T00:00:00"/>
        <d v="2021-12-07T00:00:00"/>
        <d v="2021-12-14T00:00:00"/>
        <d v="2020-11-30T00:00:00"/>
        <d v="2021-12-29T00:00:00"/>
        <d v="2024-07-08T00:00:00"/>
        <d v="2021-02-10T00:00:00"/>
        <d v="2023-12-28T00:00:00"/>
        <d v="2022-08-10T00:00:00"/>
        <d v="2023-10-17T00:00:00"/>
        <d v="2024-05-24T00:00:00"/>
        <d v="2024-02-10T00:00:00"/>
        <d v="2021-02-06T00:00:00"/>
        <d v="2022-03-16T00:00:00"/>
        <d v="2020-05-24T00:00:00"/>
        <d v="2025-02-16T00:00:00"/>
        <d v="2024-09-08T00:00:00"/>
        <d v="2022-06-29T00:00:00"/>
        <d v="2022-11-03T00:00:00"/>
        <d v="2023-11-28T00:00:00"/>
        <d v="2020-04-25T00:00:00"/>
        <d v="2022-03-23T00:00:00"/>
        <d v="2020-06-24T00:00:00"/>
        <d v="2024-11-24T00:00:00"/>
        <d v="2020-11-06T00:00:00"/>
        <d v="2023-10-24T00:00:00"/>
        <d v="2023-07-18T00:00:00"/>
        <d v="2022-10-22T00:00:00"/>
        <d v="2023-07-17T00:00:00"/>
        <d v="2025-02-24T00:00:00"/>
        <d v="2021-03-07T00:00:00"/>
        <d v="2023-10-25T00:00:00"/>
        <d v="2023-04-02T00:00:00"/>
        <d v="2024-10-21T00:00:00"/>
        <d v="2021-07-09T00:00:00"/>
        <d v="2022-04-08T00:00:00"/>
        <d v="2022-04-30T00:00:00"/>
        <d v="2023-01-20T00:00:00"/>
        <d v="2024-11-17T00:00:00"/>
        <d v="2022-04-23T00:00:00"/>
        <d v="2025-02-18T00:00:00"/>
        <d v="2021-05-27T00:00:00"/>
        <d v="2022-01-17T00:00:00"/>
        <d v="2025-01-15T00:00:00"/>
        <d v="2021-02-14T00:00:00"/>
        <d v="2024-08-31T00:00:00"/>
        <d v="2022-12-26T00:00:00"/>
        <d v="2024-03-21T00:00:00"/>
        <d v="2022-07-17T00:00:00"/>
        <d v="2024-12-05T00:00:00"/>
        <d v="2023-11-02T00:00:00"/>
        <d v="2022-11-13T00:00:00"/>
        <d v="2022-12-28T00:00:00"/>
        <d v="2025-02-26T00:00:00"/>
        <d v="2022-11-12T00:00:00"/>
        <d v="2021-06-07T00:00:00"/>
        <d v="2024-04-10T00:00:00"/>
        <d v="2023-12-21T00:00:00"/>
        <d v="2024-11-21T00:00:00"/>
        <d v="2022-03-17T00:00:00"/>
        <d v="2023-05-14T00:00:00"/>
        <d v="2024-10-07T00:00:00"/>
        <d v="2020-09-08T00:00:00"/>
        <d v="2021-08-19T00:00:00"/>
        <d v="2020-05-23T00:00:00"/>
        <d v="2020-04-18T00:00:00"/>
        <d v="2022-06-04T00:00:00"/>
        <d v="2022-11-16T00:00:00"/>
        <d v="2020-08-10T00:00:00"/>
        <d v="2024-06-22T00:00:00"/>
        <d v="2020-07-13T00:00:00"/>
        <d v="2021-03-13T00:00:00"/>
        <d v="2023-04-01T00:00:00"/>
        <d v="2020-11-10T00:00:00"/>
        <d v="2022-09-03T00:00:00"/>
        <d v="2020-10-01T00:00:00"/>
        <d v="2022-05-27T00:00:00"/>
        <d v="2024-03-10T00:00:00"/>
        <d v="2022-08-28T00:00:00"/>
        <d v="2021-04-27T00:00:00"/>
        <d v="2021-08-21T00:00:00"/>
        <d v="2021-05-16T00:00:00"/>
        <d v="2022-02-15T00:00:00"/>
        <d v="2023-11-30T00:00:00"/>
        <d v="2023-01-12T00:00:00"/>
        <d v="2023-05-19T00:00:00"/>
        <d v="2024-02-19T00:00:00"/>
        <d v="2021-12-01T00:00:00"/>
        <d v="2023-01-18T00:00:00"/>
        <d v="2020-12-23T00:00:00"/>
        <d v="2021-02-28T00:00:00"/>
        <d v="2020-04-22T00:00:00"/>
        <d v="2021-08-13T00:00:00"/>
        <d v="2023-07-20T00:00:00"/>
        <d v="2023-03-14T00:00:00"/>
        <d v="2023-11-07T00:00:00"/>
        <d v="2024-10-31T00:00:00"/>
        <d v="2021-10-29T00:00:00"/>
        <d v="2023-12-27T00:00:00"/>
        <d v="2023-06-25T00:00:00"/>
        <d v="2020-09-01T00:00:00"/>
        <d v="2025-02-01T00:00:00"/>
        <d v="2023-07-22T00:00:00"/>
        <d v="2022-02-04T00:00:00"/>
        <d v="2023-09-27T00:00:00"/>
        <d v="2025-01-30T00:00:00"/>
        <d v="2021-03-28T00:00:00"/>
        <d v="2021-12-25T00:00:00"/>
        <d v="2024-11-22T00:00:00"/>
        <d v="2024-10-08T00:00:00"/>
        <d v="2020-12-16T00:00:00"/>
        <d v="2025-03-15T00:00:00"/>
        <d v="2020-09-21T00:00:00"/>
        <d v="2025-01-11T00:00:00"/>
        <d v="2021-10-20T00:00:00"/>
        <d v="2021-10-19T00:00:00"/>
        <d v="2024-07-07T00:00:00"/>
        <d v="2023-07-25T00:00:00"/>
        <d v="2020-04-16T00:00:00"/>
        <d v="2020-07-04T00:00:00"/>
        <d v="2023-11-25T00:00:00"/>
        <d v="2023-07-02T00:00:00"/>
        <d v="2020-08-24T00:00:00"/>
        <d v="2022-11-07T00:00:00"/>
        <d v="2024-03-27T00:00:00"/>
        <d v="2024-09-01T00:00:00"/>
        <d v="2022-02-22T00:00:00"/>
        <d v="2022-02-11T00:00:00"/>
        <d v="2023-07-05T00:00:00"/>
        <d v="2020-10-27T00:00:00"/>
        <d v="2023-01-26T00:00:00"/>
        <d v="2021-09-06T00:00:00"/>
        <d v="2024-07-30T00:00:00"/>
        <d v="2022-03-15T00:00:00"/>
        <d v="2024-03-15T00:00:00"/>
        <d v="2022-07-23T00:00:00"/>
        <d v="2024-09-13T00:00:00"/>
        <d v="2022-01-25T00:00:00"/>
        <d v="2021-04-19T00:00:00"/>
        <d v="2022-06-24T00:00:00"/>
        <d v="2024-06-08T00:00:00"/>
        <d v="2022-09-29T00:00:00"/>
        <d v="2023-05-10T00:00:00"/>
        <d v="2021-04-12T00:00:00"/>
        <d v="2023-11-04T00:00:00"/>
        <d v="2023-09-10T00:00:00"/>
        <d v="2024-01-05T00:00:00"/>
        <d v="2024-05-08T00:00:00"/>
        <d v="2020-09-10T00:00:00"/>
        <d v="2020-07-12T00:00:00"/>
        <d v="2023-02-17T00:00:00"/>
        <d v="2021-07-21T00:00:00"/>
        <d v="2020-12-31T00:00:00"/>
        <d v="2023-04-05T00:00:00"/>
        <d v="2024-12-29T00:00:00"/>
        <d v="2020-08-11T00:00:00"/>
        <d v="2024-03-04T00:00:00"/>
        <d v="2023-07-28T00:00:00"/>
        <d v="2021-11-27T00:00:00"/>
        <d v="2020-09-09T00:00:00"/>
        <d v="2021-06-02T00:00:00"/>
        <d v="2022-08-22T00:00:00"/>
        <d v="2021-03-12T00:00:00"/>
        <d v="2024-06-26T00:00:00"/>
        <d v="2023-12-08T00:00:00"/>
        <d v="2024-11-27T00:00:00"/>
        <d v="2022-01-10T00:00:00"/>
        <d v="2021-11-01T00:00:00"/>
        <d v="2023-10-28T00:00:00"/>
        <d v="2025-03-01T00:00:00"/>
        <d v="2024-08-01T00:00:00"/>
        <d v="2023-06-07T00:00:00"/>
        <d v="2021-01-04T00:00:00"/>
        <d v="2024-12-14T00:00:00"/>
        <d v="2022-07-25T00:00:00"/>
        <d v="2022-05-07T00:00:00"/>
        <d v="2022-09-12T00:00:00"/>
        <d v="2023-08-20T00:00:00"/>
        <d v="2020-12-27T00:00:00"/>
        <d v="2023-09-04T00:00:00"/>
        <d v="2022-01-08T00:00:00"/>
        <d v="2023-06-05T00:00:00"/>
        <d v="2021-04-01T00:00:00"/>
        <d v="2024-05-28T00:00:00"/>
        <d v="2023-03-09T00:00:00"/>
        <d v="2022-07-28T00:00:00"/>
        <d v="2021-06-17T00:00:00"/>
        <d v="2024-02-13T00:00:00"/>
        <d v="2021-08-06T00:00:00"/>
        <d v="2022-05-01T00:00:00"/>
        <d v="2024-03-11T00:00:00"/>
        <d v="2020-07-06T00:00:00"/>
        <d v="2020-12-17T00:00:00"/>
        <d v="2025-02-27T00:00:00"/>
        <d v="2021-06-05T00:00:00"/>
        <d v="2022-12-22T00:00:00"/>
        <d v="2025-01-25T00:00:00"/>
        <d v="2025-02-14T00:00:00"/>
        <d v="2023-01-06T00:00:00"/>
        <d v="2020-10-11T00:00:00"/>
        <d v="2024-03-12T00:00:00"/>
        <d v="2022-05-17T00:00:00"/>
        <d v="2021-08-24T00:00:00"/>
        <d v="2024-02-21T00:00:00"/>
        <d v="2022-05-15T00:00:00"/>
        <d v="2022-07-22T00:00:00"/>
        <d v="2021-12-13T00:00:00"/>
        <d v="2021-06-03T00:00:00"/>
        <d v="2023-02-02T00:00:00"/>
        <d v="2022-06-05T00:00:00"/>
        <d v="2020-05-11T00:00:00"/>
        <d v="2020-11-25T00:00:00"/>
        <d v="2023-08-12T00:00:00"/>
        <d v="2024-01-17T00:00:00"/>
        <d v="2021-11-24T00:00:00"/>
        <d v="2021-10-06T00:00:00"/>
        <d v="2022-05-23T00:00:00"/>
        <d v="2021-02-22T00:00:00"/>
        <d v="2020-06-07T00:00:00"/>
        <d v="2024-05-21T00:00:00"/>
        <d v="2020-08-05T00:00:00"/>
        <d v="2020-10-15T00:00:00"/>
        <d v="2021-05-15T00:00:00"/>
        <d v="2022-01-13T00:00:00"/>
        <d v="2023-11-18T00:00:00"/>
        <d v="2022-01-19T00:00:00"/>
        <d v="2024-08-07T00:00:00"/>
        <d v="2022-07-26T00:00:00"/>
        <d v="2024-01-13T00:00:00"/>
        <d v="2023-04-25T00:00:00"/>
        <d v="2021-07-05T00:00:00"/>
        <d v="2024-10-12T00:00:00"/>
        <d v="2024-02-07T00:00:00"/>
        <d v="2021-03-05T00:00:00"/>
        <d v="2021-08-02T00:00:00"/>
        <d v="2022-08-19T00:00:00"/>
        <d v="2024-09-19T00:00:00"/>
        <d v="2020-04-05T00:00:00"/>
        <d v="2023-03-16T00:00:00"/>
        <d v="2024-10-15T00:00:00"/>
        <d v="2022-06-09T00:00:00"/>
        <d v="2023-04-09T00:00:00"/>
        <d v="2023-11-24T00:00:00"/>
        <d v="2023-11-29T00:00:00"/>
        <d v="2024-05-20T00:00:00"/>
        <d v="2022-07-13T00:00:00"/>
        <d v="2020-04-19T00:00:00"/>
        <d v="2024-11-14T00:00:00"/>
        <d v="2021-03-21T00:00:00"/>
        <d v="2023-05-31T00:00:00"/>
        <d v="2025-01-14T00:00:00"/>
        <d v="2020-12-24T00:00:00"/>
        <d v="2021-10-05T00:00:00"/>
        <d v="2024-12-28T00:00:00"/>
        <d v="2022-05-14T00:00:00"/>
        <d v="2023-08-19T00:00:00"/>
        <d v="2023-07-14T00:00:00"/>
        <d v="2023-06-22T00:00:00"/>
        <d v="2021-05-25T00:00:00"/>
        <d v="2024-04-02T00:00:00"/>
        <d v="2022-12-03T00:00:00"/>
        <d v="2021-07-12T00:00:00"/>
        <d v="2020-03-22T00:00:00"/>
        <d v="2020-08-09T00:00:00"/>
        <d v="2022-02-18T00:00:00"/>
        <d v="2021-06-14T00:00:00"/>
        <d v="2021-03-01T00:00:00"/>
        <d v="2023-09-23T00:00:00"/>
        <d v="2024-07-31T00:00:00"/>
        <d v="2020-06-02T00:00:00"/>
        <d v="2022-12-15T00:00:00"/>
        <d v="2020-08-07T00:00:00"/>
        <d v="2024-10-26T00:00:00"/>
      </sharedItems>
    </cacheField>
    <cacheField name="CustomerName" numFmtId="0">
      <sharedItems/>
    </cacheField>
    <cacheField name="State" numFmtId="0">
      <sharedItems count="6">
        <s v="Florida"/>
        <s v="Illinois"/>
        <s v="New York"/>
        <s v="California"/>
        <s v="Texas"/>
        <s v="Ohio"/>
      </sharedItems>
    </cacheField>
    <cacheField name="City" numFmtId="0">
      <sharedItems/>
    </cacheField>
    <cacheField name="Year-Month" numFmtId="0">
      <sharedItems/>
    </cacheField>
  </cacheFields>
  <extLst>
    <ext xmlns:x14="http://schemas.microsoft.com/office/spreadsheetml/2009/9/main" uri="{725AE2AE-9491-48be-B2B4-4EB974FC3084}">
      <x14:pivotCacheDefinition pivotCacheId="1210031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11044340278" createdVersion="8" refreshedVersion="8" minRefreshableVersion="3" recordCount="1194" xr:uid="{99A02D47-93E2-4DB1-B7E4-2EE57FA9A586}">
  <cacheSource type="worksheet">
    <worksheetSource ref="A1:N1195" sheet="Sales Dataset-2 (1)"/>
  </cacheSource>
  <cacheFields count="15">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ount="802">
        <s v="David Padilla"/>
        <s v="Connor Morgan"/>
        <s v="Robert Stone"/>
        <s v="John Fields"/>
        <s v="Clayton Smith"/>
        <s v="Richard Kelley"/>
        <s v="Jacqueline Hubbard"/>
        <s v="Jessica Anderson"/>
        <s v="Mary Taylor"/>
        <s v="Walter Crawford"/>
        <s v="Lawrence Robinson"/>
        <s v="Douglas Pennington"/>
        <s v="Ricardo Andrews"/>
        <s v="Paul Raymond"/>
        <s v="Karen Johnson"/>
        <s v="Juan Erickson"/>
        <s v="Alexander Reed"/>
        <s v="Jacqueline Harris"/>
        <s v="Tyler Park"/>
        <s v="Richard Wolfe"/>
        <s v="Sierra Rios"/>
        <s v="Jessica Richardson"/>
        <s v="Kimberly Warren"/>
        <s v="Casey Garcia"/>
        <s v="Denise Hampton"/>
        <s v="Justin Rodriguez"/>
        <s v="Ms. Emily Baxter"/>
        <s v="Austin White"/>
        <s v="Morgan Montes"/>
        <s v="Christine Mosley"/>
        <s v="Ashley Rodriguez"/>
        <s v="Elizabeth King"/>
        <s v="Connie Holmes"/>
        <s v="Melissa Peck"/>
        <s v="David Smith"/>
        <s v="Heather Jenkins"/>
        <s v="Kelsey Castaneda"/>
        <s v="Katherine Harris"/>
        <s v="Paul Rogers"/>
        <s v="Jon Banks"/>
        <s v="Michelle Williams"/>
        <s v="Andrew Allen"/>
        <s v="Vanessa Bauer"/>
        <s v="Sean Smith"/>
        <s v="Shelly Sweeney"/>
        <s v="Emily Gill"/>
        <s v="Brian Patrick"/>
        <s v="Dr. Sarah Booth"/>
        <s v="Douglas Mcfarland"/>
        <s v="Kayla Ross"/>
        <s v="Marc Strickland"/>
        <s v="Charlene Brown"/>
        <s v="Charles Smith"/>
        <s v="Karen Townsend"/>
        <s v="Steven Cox"/>
        <s v="Cynthia Rodriguez"/>
        <s v="Jessica Baker"/>
        <s v="Mark Blackburn"/>
        <s v="Zachary Perez"/>
        <s v="Brian Green"/>
        <s v="Becky Leach"/>
        <s v="Bryan Russell"/>
        <s v="Tony Maddox"/>
        <s v="Jason Randolph"/>
        <s v="Laura Andrews"/>
        <s v="Mrs. Stephanie Hooper"/>
        <s v="Anthony Evans"/>
        <s v="Patrick Williams"/>
        <s v="Susan Burke"/>
        <s v="Brent Hernandez"/>
        <s v="Sean Elliott"/>
        <s v="Wanda West"/>
        <s v="Renee Solomon"/>
        <s v="Daryl Miles"/>
        <s v="Michael Hunt"/>
        <s v="Adam Clark"/>
        <s v="Amy Olsen"/>
        <s v="Stacey Miller"/>
        <s v="Daniel Mosley"/>
        <s v="Monica Gibson"/>
        <s v="Christopher Jordan"/>
        <s v="Christina Davis"/>
        <s v="Claudia Curry"/>
        <s v="Brandon Anderson"/>
        <s v="George Foster"/>
        <s v="Nicholas Anderson"/>
        <s v="Emily Ellison"/>
        <s v="Darren Perez"/>
        <s v="Michelle Hunter"/>
        <s v="Janet Guerrero"/>
        <s v="Jeffrey Kline"/>
        <s v="Ryan Bullock"/>
        <s v="Tom Lawson"/>
        <s v="Rebecca Smith"/>
        <s v="William Welch"/>
        <s v="Mr. Curtis Bailey"/>
        <s v="Janet Carlson"/>
        <s v="Spencer Spears"/>
        <s v="Jeffrey Middleton"/>
        <s v="Veronica Kelley"/>
        <s v="Leslie Bean"/>
        <s v="Amy Wilson"/>
        <s v="Susan Ramirez"/>
        <s v="Jacob Meyer"/>
        <s v="Scott Lewis"/>
        <s v="Eric Griffith"/>
        <s v="Anna Ferguson"/>
        <s v="David Figueroa"/>
        <s v="Theresa Medina"/>
        <s v="Mary Smith"/>
        <s v="Lance Cain"/>
        <s v="Alexandra Moran"/>
        <s v="Sara Castro"/>
        <s v="Shawn Leach"/>
        <s v="Mark Boyle"/>
        <s v="John Stevens"/>
        <s v="Lisa Graham"/>
        <s v="Nancy Jones"/>
        <s v="Darryl Robbins"/>
        <s v="Kimberly Smith"/>
        <s v="Maria Thomas"/>
        <s v="Nicholas Johnson"/>
        <s v="Dawn Howard"/>
        <s v="Jennifer Marshall"/>
        <s v="Frank Garcia"/>
        <s v="Terri Madden"/>
        <s v="James Gutierrez"/>
        <s v="Morgan Sellers"/>
        <s v="Caitlin Thomas"/>
        <s v="Kimberly Greene"/>
        <s v="Tammy Anthony"/>
        <s v="Jennifer Chase"/>
        <s v="Cassandra Farley"/>
        <s v="Justin Vasquez"/>
        <s v="Melissa Morales"/>
        <s v="Tyler Thompson"/>
        <s v="Heidi Davis"/>
        <s v="Charles Lane"/>
        <s v="Joyce Good MD"/>
        <s v="Maria Miller"/>
        <s v="Terry Mcdaniel"/>
        <s v="Lisa Jacobs"/>
        <s v="Jeff Duncan"/>
        <s v="Pamela Jones"/>
        <s v="Renee Robinson"/>
        <s v="Jessica Kidd"/>
        <s v="Nicholas Martin"/>
        <s v="David Brown"/>
        <s v="Amber Moore"/>
        <s v="James Williams"/>
        <s v="Karina Barr"/>
        <s v="Meghan Rush"/>
        <s v="Bianca Brown"/>
        <s v="Timothy Jensen"/>
        <s v="Melinda Montoya"/>
        <s v="Tammy Bell"/>
        <s v="Connie Richards"/>
        <s v="Peter Ward"/>
        <s v="Jonathan Alvarez"/>
        <s v="Becky Hodges"/>
        <s v="Larry Hill"/>
        <s v="Amber Moon"/>
        <s v="Cynthia Wilcox"/>
        <s v="Rebecca Wright"/>
        <s v="Sarah Flores"/>
        <s v="Carol Norman"/>
        <s v="Stephanie Gardner"/>
        <s v="Philip Baker"/>
        <s v="Randall Dennis"/>
        <s v="Suzanne Cross"/>
        <s v="Jasmine Delgado"/>
        <s v="Kristen Harper"/>
        <s v="Kaitlyn Graham MD"/>
        <s v="Dean Avila"/>
        <s v="Megan Mack"/>
        <s v="Heather Johnson"/>
        <s v="Tina Davies"/>
        <s v="Matthew Harris"/>
        <s v="Christopher Kirk"/>
        <s v="Eric Stevens"/>
        <s v="James Dickerson"/>
        <s v="James Jones"/>
        <s v="Hannah Hendricks"/>
        <s v="Brett Mullins"/>
        <s v="Ms. Kim Jordan"/>
        <s v="Marcus Santiago"/>
        <s v="Jill Perez"/>
        <s v="Courtney Williams"/>
        <s v="Jordan Hahn"/>
        <s v="William Cook"/>
        <s v="Stephanie Hayes"/>
        <s v="Melissa Wise"/>
        <s v="Elizabeth Gonzalez"/>
        <s v="Mr. Eric Lopez"/>
        <s v="Benjamin Higgins"/>
        <s v="Brett Sutton"/>
        <s v="Anna Blackburn"/>
        <s v="Michelle Bailey"/>
        <s v="Sara Peterson"/>
        <s v="Katherine Williams"/>
        <s v="Cory Evans"/>
        <s v="Michael Rodriguez"/>
        <s v="John Munoz"/>
        <s v="David Clark"/>
        <s v="April Welch"/>
        <s v="Alan Livingston"/>
        <s v="Angela Jackson"/>
        <s v="Amy Williams"/>
        <s v="Laura Jordan"/>
        <s v="Richard Maynard"/>
        <s v="Lawrence Oliver"/>
        <s v="Anthony Williams"/>
        <s v="Lynn Matthews"/>
        <s v="Andrew Griffin"/>
        <s v="Megan Williams"/>
        <s v="Alison Martin"/>
        <s v="Samuel Wallace"/>
        <s v="Manuel Stark"/>
        <s v="William Villarreal"/>
        <s v="Brandon Kirk"/>
        <s v="Abigail Brown"/>
        <s v="Kristine Carter"/>
        <s v="Wesley Deleon"/>
        <s v="Laura Cole"/>
        <s v="Lauren Harris"/>
        <s v="Cameron Miller"/>
        <s v="Jacob Carpenter"/>
        <s v="Pamela Callahan DVM"/>
        <s v="William Ruiz"/>
        <s v="Paula Marshall"/>
        <s v="Natalie Cox"/>
        <s v="Andrew Fernandez"/>
        <s v="Alisha Saunders"/>
        <s v="Travis Chandler DDS"/>
        <s v="Russell Austin"/>
        <s v="Collin Cameron"/>
        <s v="Elizabeth Hernandez"/>
        <s v="William Russell"/>
        <s v="Sheri Berg"/>
        <s v="Anthony Barnett"/>
        <s v="Kaitlyn Flores"/>
        <s v="Rebecca Owen"/>
        <s v="Michael Bell"/>
        <s v="Willie Huynh"/>
        <s v="Samuel Hayes"/>
        <s v="Sherry Tran"/>
        <s v="Heather Gray"/>
        <s v="Benjamin Meadows"/>
        <s v="Micheal Graham"/>
        <s v="Jean Jackson"/>
        <s v="Timothy Murphy"/>
        <s v="Mrs. Jennifer Lewis"/>
        <s v="Bryan Brown"/>
        <s v="Christopher Johnson"/>
        <s v="Christina Conner"/>
        <s v="Luis Luna"/>
        <s v="Julie Chavez"/>
        <s v="Richard Blair"/>
        <s v="Mitchell Lester"/>
        <s v="Mr. John Tyler PhD"/>
        <s v="Juan Kelly"/>
        <s v="Morgan Mccarthy"/>
        <s v="Morgan Sullivan"/>
        <s v="Eric Clark"/>
        <s v="Mark Padilla"/>
        <s v="Anthony Lane"/>
        <s v="Jeffrey Henderson"/>
        <s v="Michelle Hardy"/>
        <s v="Ms. Barbara Cervantes"/>
        <s v="Steven Proctor"/>
        <s v="Shannon Patterson"/>
        <s v="William Valdez"/>
        <s v="Laura Yu"/>
        <s v="Jonathan Mcmillan"/>
        <s v="Austin Davis"/>
        <s v="Mark Roy"/>
        <s v="Jillian Williams"/>
        <s v="Rebekah Carter"/>
        <s v="Jonathan Reed"/>
        <s v="Roger Harris"/>
        <s v="Louis Jimenez"/>
        <s v="Jessica Jones"/>
        <s v="Renee Gomez"/>
        <s v="Connie Olson"/>
        <s v="Christian Jones"/>
        <s v="Matthew Kelley"/>
        <s v="Candace Martinez"/>
        <s v="Jacob Mann"/>
        <s v="Keith Reese"/>
        <s v="Aaron Jones"/>
        <s v="Christopher Brooks"/>
        <s v="Charles Moore"/>
        <s v="Manuel Walls"/>
        <s v="Darren Moore"/>
        <s v="Stephanie Thomas"/>
        <s v="Kristy Hernandez"/>
        <s v="Randy Johnson"/>
        <s v="James Benitez"/>
        <s v="Donald York"/>
        <s v="Tiffany Parker"/>
        <s v="Melissa Mcknight"/>
        <s v="Mr. Jack Mercado"/>
        <s v="Rachel Fisher"/>
        <s v="Donald Moore"/>
        <s v="William Wu"/>
        <s v="Jesus Zuniga"/>
        <s v="Michael Gallegos"/>
        <s v="Robert Daniels"/>
        <s v="Jill Jones"/>
        <s v="Elizabeth Miller"/>
        <s v="Sabrina Clark"/>
        <s v="Larry Casey"/>
        <s v="Daniel Burns"/>
        <s v="James Tanner"/>
        <s v="Leonard Gonzalez"/>
        <s v="Richard Lee"/>
        <s v="Matthew Schroeder"/>
        <s v="Marcus Flores"/>
        <s v="Tonya Long"/>
        <s v="Michael Chambers"/>
        <s v="Kaylee Glover"/>
        <s v="Pamela Patterson"/>
        <s v="Ronald Mckinney"/>
        <s v="James Hart"/>
        <s v="Rhonda Harris"/>
        <s v="Randy Fisher"/>
        <s v="James Hernandez"/>
        <s v="Brenda Murphy"/>
        <s v="Andrew Kirby"/>
        <s v="Justin Thomas"/>
        <s v="Jillian Johnson MD"/>
        <s v="William Martin"/>
        <s v="Mark Dixon"/>
        <s v="Alicia Allen"/>
        <s v="Cynthia Meyer"/>
        <s v="Brandon Norton"/>
        <s v="Christina Scott"/>
        <s v="Andrew Macias"/>
        <s v="Alejandro Williams"/>
        <s v="Mark Rodriguez"/>
        <s v="Sarah Montgomery"/>
        <s v="Marisa Prince"/>
        <s v="James Bonilla"/>
        <s v="Robin Myers"/>
        <s v="Nancy Sanchez"/>
        <s v="Sydney Walls"/>
        <s v="Deborah Hoffman"/>
        <s v="Shane Clark"/>
        <s v="Steven Haynes"/>
        <s v="Kimberly Fuller"/>
        <s v="Angela Lyons"/>
        <s v="Betty Tucker"/>
        <s v="Brianna Hunt"/>
        <s v="Cathy Clark"/>
        <s v="Nicole Warren"/>
        <s v="Richard Castaneda"/>
        <s v="Sarah Torres"/>
        <s v="Vanessa Deleon"/>
        <s v="Richard Lyons"/>
        <s v="Eric Adams"/>
        <s v="Chad Brown"/>
        <s v="Kayla Becker"/>
        <s v="Ashley Freeman"/>
        <s v="Scott Harris"/>
        <s v="John James"/>
        <s v="Jesse Bond"/>
        <s v="Brandon Hughes"/>
        <s v="Lynn Reynolds"/>
        <s v="Ronald Good"/>
        <s v="Kyle Baker"/>
        <s v="Michael Rivera"/>
        <s v="Lori Adkins"/>
        <s v="Luis Warner"/>
        <s v="Donald Perry"/>
        <s v="Adam Stevens"/>
        <s v="Kimberly Johnson"/>
        <s v="Kelly Jones"/>
        <s v="Ashley Petty"/>
        <s v="Crystal Ross"/>
        <s v="Alexis Duffy"/>
        <s v="Stephanie Sanchez"/>
        <s v="Reginald Espinoza"/>
        <s v="Sandra Hicks"/>
        <s v="Olivia Orozco"/>
        <s v="Larry Moore"/>
        <s v="Mrs. Rachel Cannon DDS"/>
        <s v="Daniel Flowers"/>
        <s v="Randy Acosta"/>
        <s v="Deborah Williams"/>
        <s v="Robert Michael"/>
        <s v="Danny Ramirez"/>
        <s v="Stephen Baker"/>
        <s v="Jeffrey Wilcox"/>
        <s v="James Clarke"/>
        <s v="Julia Gallagher"/>
        <s v="Ronald Frey Jr."/>
        <s v="Megan Charles"/>
        <s v="Amy Duran MD"/>
        <s v="Christopher Thomas"/>
        <s v="Peter Castro"/>
        <s v="Steven Acosta"/>
        <s v="Lindsay Jackson"/>
        <s v="Kelly Smith"/>
        <s v="Sabrina Hartman"/>
        <s v="Cynthia Smith"/>
        <s v="Olivia Dickerson"/>
        <s v="Whitney Stout"/>
        <s v="Stephanie Flores"/>
        <s v="Gregory English"/>
        <s v="Natalie Maxwell"/>
        <s v="Tina Blake"/>
        <s v="Clarence Cooke"/>
        <s v="Tamara Guzman"/>
        <s v="Marissa Hartman"/>
        <s v="Sara Garcia"/>
        <s v="Kathryn Rogers"/>
        <s v="Kyle Dickson"/>
        <s v="Jacob Decker"/>
        <s v="Aaron Johnson"/>
        <s v="William Morse"/>
        <s v="Carrie Smith"/>
        <s v="Vincent Roth"/>
        <s v="Andrew Benson"/>
        <s v="Jason Wilson"/>
        <s v="Colin Patterson"/>
        <s v="Eric Bates"/>
        <s v="Steven Keith"/>
        <s v="Seth Rodriguez"/>
        <s v="Lauren Jones"/>
        <s v="Thomas Wallace"/>
        <s v="Mr. Daniel Wilson"/>
        <s v="Julie Smith MD"/>
        <s v="Carol Mitchell"/>
        <s v="John Thompson"/>
        <s v="Debra Rodriguez"/>
        <s v="Erin Vasquez"/>
        <s v="Clayton Lara"/>
        <s v="Tony Ray"/>
        <s v="Steven Frey"/>
        <s v="Stephanie Leonard"/>
        <s v="Crystal Chambers"/>
        <s v="Robert White"/>
        <s v="Sylvia Barron"/>
        <s v="Marcus Brown"/>
        <s v="Annette Pierce"/>
        <s v="Donald Hernandez"/>
        <s v="Megan Davis"/>
        <s v="Robert Brooks"/>
        <s v="Miguel Alvarez"/>
        <s v="Jennifer Arnold"/>
        <s v="Jessica Blankenship"/>
        <s v="Peggy Campos"/>
        <s v="Craig Ortega"/>
        <s v="Johnny Simon"/>
        <s v="Keith Brooks"/>
        <s v="Jason Martinez"/>
        <s v="Steven Herrera"/>
        <s v="Beverly Lamb"/>
        <s v="Michael Williams"/>
        <s v="Zachary Carpenter"/>
        <s v="Timothy Baker"/>
        <s v="Adam James"/>
        <s v="Katrina Wood"/>
        <s v="James Murray"/>
        <s v="Mr. Nathaniel Reeves"/>
        <s v="Jodi Wood"/>
        <s v="Dr. Thomas Peterson"/>
        <s v="Mario Hall"/>
        <s v="Justin Rosales"/>
        <s v="Autumn Lee"/>
        <s v="Victoria Duran"/>
        <s v="Barry Garcia"/>
        <s v="Dawn Webb"/>
        <s v="Patricia Sanford"/>
        <s v="William Walters"/>
        <s v="Emma Scott"/>
        <s v="Sabrina Buckley"/>
        <s v="Robert Rojas"/>
        <s v="Eric Johnson"/>
        <s v="Heather Parker"/>
        <s v="Thomas Matthews"/>
        <s v="Kimberly Beard"/>
        <s v="Lydia Donovan"/>
        <s v="Edward Johnson"/>
        <s v="Ricky Smith"/>
        <s v="Mr. Ralph Garcia Jr."/>
        <s v="Malik Walker"/>
        <s v="Tanya Walker"/>
        <s v="Sherri Ferguson DVM"/>
        <s v="Kristin Hart"/>
        <s v="Jim Johnson"/>
        <s v="David Hamilton"/>
        <s v="Michael Jimenez"/>
        <s v="Angela Norman"/>
        <s v="Denise Mcdaniel"/>
        <s v="Matthew Huff"/>
        <s v="Linda Little"/>
        <s v="Kerri Andrews"/>
        <s v="Jeffrey Johnson III"/>
        <s v="Daniel Dixon"/>
        <s v="Tiffany Robinson"/>
        <s v="Mr. Gregg Sawyer"/>
        <s v="John Silva"/>
        <s v="Nathan Moss"/>
        <s v="Donald Medina"/>
        <s v="Charles Henderson"/>
        <s v="Brenda Davis"/>
        <s v="Leah Calderon"/>
        <s v="Brandi Vasquez"/>
        <s v="Debra Richards"/>
        <s v="Tammy Day"/>
        <s v="Sheila Clay"/>
        <s v="Nicholas Flores"/>
        <s v="Jasmin Jones"/>
        <s v="Matthew Gardner"/>
        <s v="Joseph Perkins"/>
        <s v="Ashley Adams MD"/>
        <s v="Cheryl Stevens"/>
        <s v="Jorge George"/>
        <s v="Ann Mooney"/>
        <s v="James Mendoza"/>
        <s v="Kaitlin Garrison"/>
        <s v="Jeremy Jackson"/>
        <s v="Dale Craig"/>
        <s v="Joseph Hooper"/>
        <s v="Alexander Adams"/>
        <s v="Ashlee Mills"/>
        <s v="Brittany Jenkins"/>
        <s v="Eddie Gonzales"/>
        <s v="Edward Valencia"/>
        <s v="Emma Bruce"/>
        <s v="Carl Wade DDS"/>
        <s v="Brandon Alvarado"/>
        <s v="Jennifer Clark"/>
        <s v="David Johnson"/>
        <s v="April Marquez"/>
        <s v="Joseph Guerrero"/>
        <s v="Michael Hanson"/>
        <s v="William Hill"/>
        <s v="Kelsey Huber"/>
        <s v="Hailey Chandler"/>
        <s v="Cheyenne Rose"/>
        <s v="Richard Petersen"/>
        <s v="Kathryn Gray"/>
        <s v="Victor Collins"/>
        <s v="Jason Hernandez"/>
        <s v="Jacob Torres"/>
        <s v="Erin Hernandez"/>
        <s v="Jacob Guzman"/>
        <s v="Mike Armstrong"/>
        <s v="Cindy Rowland"/>
        <s v="Kenneth Matthews"/>
        <s v="Susan Valdez"/>
        <s v="Stephanie Manning"/>
        <s v="Logan Galloway"/>
        <s v="Christopher Stone"/>
        <s v="Megan Pitts"/>
        <s v="Richard Gardner"/>
        <s v="Samuel Moore"/>
        <s v="Robert Stokes"/>
        <s v="Danielle Ramirez"/>
        <s v="Taylor White"/>
        <s v="Jordan Krause"/>
        <s v="Kimberly King"/>
        <s v="Sharon Russell"/>
        <s v="Kevin Cooper"/>
        <s v="Darrell Ramos"/>
        <s v="Dr. Terry Alvarado"/>
        <s v="Kathy Wilson"/>
        <s v="Brandon Le"/>
        <s v="Mary Wright"/>
        <s v="Douglas Reynolds"/>
        <s v="Leroy Harris"/>
        <s v="Ricardo Dixon"/>
        <s v="Debra Smith"/>
        <s v="Jasmine James"/>
        <s v="Felicia Morton"/>
        <s v="Sylvia Jenkins"/>
        <s v="Elizabeth White"/>
        <s v="Steven Steele"/>
        <s v="Amanda Ramirez"/>
        <s v="Kyle Jackson"/>
        <s v="Sharon Wilkins"/>
        <s v="Austin Hammond"/>
        <s v="Jessica Barajas"/>
        <s v="Jamie Jimenez"/>
        <s v="James Carter"/>
        <s v="John Williams"/>
        <s v="Alicia Oneill"/>
        <s v="Rebecca Huff"/>
        <s v="Diana Scott"/>
        <s v="Brian Young"/>
        <s v="Susan Wright"/>
        <s v="Kayla Banks"/>
        <s v="Zachary Pierce"/>
        <s v="Nicolas Owen"/>
        <s v="Martha Carney"/>
        <s v="Francisco Hicks"/>
        <s v="Matthew Parker"/>
        <s v="Paul Bryant"/>
        <s v="Bruce Dennis"/>
        <s v="Joseph Bates"/>
        <s v="Kelly Pacheco"/>
        <s v="Jeffrey Weber"/>
        <s v="Andrew Krueger"/>
        <s v="Kathleen Cox"/>
        <s v="Jamie Bradley"/>
        <s v="Robert Martinez"/>
        <s v="Christopher Rogers"/>
        <s v="Roberto Parrish"/>
        <s v="Amber Kennedy"/>
        <s v="Maria Davis"/>
        <s v="Terry Gilbert"/>
        <s v="Devon Schmitt"/>
        <s v="Robert Mosley"/>
        <s v="Paul Scott"/>
        <s v="Kristin Alvarez"/>
        <s v="Kevin Jackson"/>
        <s v="Mrs. Lauren Potter DDS"/>
        <s v="Jason Brown"/>
        <s v="Jamie Santos"/>
        <s v="James Taylor"/>
        <s v="Alicia Vincent"/>
        <s v="Kenneth Adams"/>
        <s v="Shelby Browning"/>
        <s v="Johnny Hill"/>
        <s v="Nicholas Tucker"/>
        <s v="Theresa Cline"/>
        <s v="Christine Wheeler"/>
        <s v="Carlos Wells"/>
        <s v="Randall Bell"/>
        <s v="Kendra Mckinney"/>
        <s v="Amanda Kim"/>
        <s v="Megan Morgan"/>
        <s v="Vincent Kramer"/>
        <s v="Raymond Bean"/>
        <s v="Reginald Hebert"/>
        <s v="Jeremy Vazquez"/>
        <s v="Michael Stewart"/>
        <s v="Kevin Johnson"/>
        <s v="Tara Hughes"/>
        <s v="Sandra Perkins"/>
        <s v="Heather Bell"/>
        <s v="Nancy Boyd"/>
        <s v="Raymond Reyes"/>
        <s v="Cassandra Jordan"/>
        <s v="Evelyn Harris"/>
        <s v="Shannon Maynard"/>
        <s v="Marie James"/>
        <s v="Maria Carroll"/>
        <s v="Jessica Sloan"/>
        <s v="Scott Craig"/>
        <s v="Kaitlin Brown"/>
        <s v="William Beck"/>
        <s v="Eric Mason"/>
        <s v="Lisa Lowe"/>
        <s v="Roy Miller"/>
        <s v="Christopher Espinoza"/>
        <s v="Claire Cole"/>
        <s v="Eric Nunez"/>
        <s v="David Bell"/>
        <s v="Patrick Hensley MD"/>
        <s v="John Cox"/>
        <s v="Michelle Sullivan"/>
        <s v="Angela Todd"/>
        <s v="Luke Saunders"/>
        <s v="Dr. Jennifer Benton DVM"/>
        <s v="Keith Smith"/>
        <s v="Danielle Mitchell"/>
        <s v="Jesus Hernandez"/>
        <s v="Jason Norman"/>
        <s v="Laura Poole"/>
        <s v="Sarah Wagner"/>
        <s v="Bryan Baird"/>
        <s v="Amy Thompson"/>
        <s v="Ashley Wright"/>
        <s v="Michelle Lynch"/>
        <s v="Ryan Hale"/>
        <s v="Marie Jefferson"/>
        <s v="Vanessa Smith"/>
        <s v="Ryan Foster"/>
        <s v="David Lara"/>
        <s v="Jonathan Young"/>
        <s v="Debra Townsend"/>
        <s v="John Thomas"/>
        <s v="Bryan Anderson"/>
        <s v="Sarah Miller"/>
        <s v="Robert Hill"/>
        <s v="Joshua Rojas"/>
        <s v="Angelica Lewis"/>
        <s v="Jessica Russell"/>
        <s v="Mary Johnson"/>
        <s v="Joseph Knight"/>
        <s v="Jessica Greene"/>
        <s v="Vincent Perez"/>
        <s v="Dennis Rivera"/>
        <s v="Nancy Keller"/>
        <s v="Michelle Anderson"/>
        <s v="Anthony May"/>
        <s v="Michelle Guerra"/>
        <s v="Meghan Ballard"/>
        <s v="Brian Wheeler"/>
        <s v="William Rosario"/>
        <s v="Jessica Hunt"/>
        <s v="Tony Chavez"/>
        <s v="Mary Crawford"/>
        <s v="Roger Morrison"/>
        <s v="Bethany Harrison"/>
        <s v="Lisa Mcintyre"/>
        <s v="Carolyn Gonzalez"/>
        <s v="Christina Oconnell"/>
        <s v="James Garcia"/>
        <s v="Emily Frederick"/>
        <s v="Shawn Wise"/>
        <s v="Carrie Alvarez"/>
        <s v="Matthew James"/>
        <s v="Jerry Alvarado"/>
        <s v="Paul Zimmerman"/>
        <s v="Carl Ryan"/>
        <s v="Kelly Roberts"/>
        <s v="Jack Woods"/>
        <s v="Albert Alexander Jr."/>
        <s v="Teresa Perez"/>
        <s v="Amanda Williams"/>
        <s v="Kristen Lawson"/>
        <s v="Jacob Stewart"/>
        <s v="Daniel Brooks"/>
        <s v="Aaron Dunn"/>
        <s v="Jacob Martinez"/>
        <s v="Raymond Burgess"/>
        <s v="Jennifer Cooke"/>
        <s v="Tyrone White"/>
        <s v="Charles Williams"/>
        <s v="Amy Page"/>
        <s v="Scott Gibbs"/>
        <s v="Angela Roberts"/>
        <s v="Kyle Hernandez"/>
        <s v="Cynthia Ferguson"/>
        <s v="Brandi Garcia"/>
        <s v="Matthew Blake"/>
        <s v="Lauren Howell"/>
        <s v="Joseph Wilson"/>
        <s v="Tanner Vance"/>
        <s v="Michael Nash"/>
        <s v="Brent Thomas"/>
        <s v="Harold Mitchell"/>
        <s v="Ashley Palmer"/>
        <s v="Stephen Hogan"/>
        <s v="George Ashley"/>
        <s v="Sara Bailey"/>
        <s v="Tanya Thomas MD"/>
        <s v="Maria Galvan"/>
        <s v="Duane Kelly"/>
        <s v="Frank Reynolds"/>
        <s v="Aaron Kim"/>
        <s v="David Allen"/>
        <s v="Monica Lee"/>
        <s v="Erica Scott"/>
        <s v="Melissa Mitchell"/>
        <s v="Joshua Murray"/>
        <s v="John Jones"/>
        <s v="Cheryl Johnson"/>
        <s v="Lisa Farmer"/>
        <s v="Christopher Walker"/>
        <s v="Elizabeth Coffey"/>
        <s v="Joseph Clark"/>
        <s v="Jamie Brewer"/>
        <s v="Lauren Boyer"/>
        <s v="Howard Esparza"/>
        <s v="James Hickman"/>
        <s v="Jennifer Hernandez"/>
        <s v="Shannon Warren"/>
        <s v="Ashley Aguilar"/>
        <s v="Daniel Price"/>
        <s v="James Perez"/>
        <s v="Jerry Smith"/>
        <s v="Andre Fernandez"/>
        <s v="Anthony West"/>
        <s v="Amber Flowers"/>
        <s v="Patricia Davis"/>
        <s v="Jasmine Gibbs"/>
        <s v="Nicole Dudley"/>
        <s v="Lori Colon"/>
        <s v="William Carr"/>
        <s v="Jeffrey Dixon"/>
        <s v="Robert Sexton"/>
        <s v="Brooke Gonzalez"/>
        <s v="Victoria Bryant MD"/>
        <s v="Nancy Kennedy"/>
        <s v="Andrew Barry"/>
        <s v="Carlos Wheeler"/>
        <s v="Isabella Roach"/>
        <s v="Samantha Williams"/>
        <s v="Samuel Little MD"/>
        <s v="Paul Taylor"/>
        <s v="Susan Baker"/>
        <s v="Mark Fry"/>
        <s v="Megan Mclean"/>
        <s v="Caitlin Hunt"/>
        <s v="Jenna Holland"/>
        <s v="Stephanie Oconnell"/>
        <s v="Andrea Hill"/>
      </sharedItems>
    </cacheField>
    <cacheField name="State" numFmtId="0">
      <sharedItems/>
    </cacheField>
    <cacheField name="City" numFmtId="0">
      <sharedItems/>
    </cacheField>
    <cacheField name="Year-Month" numFmtId="0">
      <sharedItems/>
    </cacheField>
    <cacheField name="Year" numFmtId="0">
      <sharedItems containsSemiMixedTypes="0" containsString="0" containsNumber="1" containsInteger="1" minValue="2020" maxValue="2025"/>
    </cacheField>
    <cacheField name="Month" numFmtId="0">
      <sharedItems/>
    </cacheField>
    <cacheField name="Da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305826620373" createdVersion="8" refreshedVersion="8" minRefreshableVersion="3" recordCount="1194" xr:uid="{DA052466-FBEF-42B0-BEE4-BB19F973B39E}">
  <cacheSource type="worksheet">
    <worksheetSource ref="A1:P1195" sheet="Sales Dataset-2 (1)"/>
  </cacheSource>
  <cacheFields count="17">
    <cacheField name="Order ID" numFmtId="0">
      <sharedItems count="547">
        <s v="B-26776"/>
        <s v="B-26942"/>
        <s v="B-26640"/>
        <s v="B-25890"/>
        <s v="B-25102"/>
        <s v="B-25426"/>
        <s v="B-25238"/>
        <s v="B-25051"/>
        <s v="B-26510"/>
        <s v="B-25104"/>
        <s v="B-25553"/>
        <s v="B-26703"/>
        <s v="B-26232"/>
        <s v="B-25394"/>
        <s v="B-26157"/>
        <s v="B-25555"/>
        <s v="B-26139"/>
        <s v="B-25032"/>
        <s v="B-25730"/>
        <s v="B-26470"/>
        <s v="B-25988"/>
        <s v="B-25568"/>
        <s v="B-26730"/>
        <s v="B-25372"/>
        <s v="B-26026"/>
        <s v="B-25295"/>
        <s v="B-26121"/>
        <s v="B-25560"/>
        <s v="B-26076"/>
        <s v="B-25872"/>
        <s v="B-26185"/>
        <s v="B-26259"/>
        <s v="B-25142"/>
        <s v="B-25326"/>
        <s v="B-26795"/>
        <s v="B-25660"/>
        <s v="B-25410"/>
        <s v="B-25690"/>
        <s v="B-26464"/>
        <s v="B-26454"/>
        <s v="B-26742"/>
        <s v="B-25510"/>
        <s v="B-25936"/>
        <s v="B-25884"/>
        <s v="B-26287"/>
        <s v="B-26564"/>
        <s v="B-26293"/>
        <s v="B-25915"/>
        <s v="B-26496"/>
        <s v="B-25856"/>
        <s v="B-26899"/>
        <s v="B-25916"/>
        <s v="B-26428"/>
        <s v="B-26332"/>
        <s v="B-25303"/>
        <s v="B-26507"/>
        <s v="B-25983"/>
        <s v="B-25156"/>
        <s v="B-26759"/>
        <s v="B-26244"/>
        <s v="B-26365"/>
        <s v="B-26212"/>
        <s v="B-25042"/>
        <s v="B-25901"/>
        <s v="B-26747"/>
        <s v="B-26698"/>
        <s v="B-25841"/>
        <s v="B-26032"/>
        <s v="B-25171"/>
        <s v="B-26939"/>
        <s v="B-26347"/>
        <s v="B-25388"/>
        <s v="B-26419"/>
        <s v="B-25157"/>
        <s v="B-25342"/>
        <s v="B-26165"/>
        <s v="B-26571"/>
        <s v="B-25400"/>
        <s v="B-25885"/>
        <s v="B-25004"/>
        <s v="B-26213"/>
        <s v="B-25025"/>
        <s v="B-26804"/>
        <s v="B-26797"/>
        <s v="B-26556"/>
        <s v="B-25861"/>
        <s v="B-25112"/>
        <s v="B-25223"/>
        <s v="B-25714"/>
        <s v="B-26607"/>
        <s v="B-25038"/>
        <s v="B-26672"/>
        <s v="B-25747"/>
        <s v="B-26322"/>
        <s v="B-26613"/>
        <s v="B-25413"/>
        <s v="B-26466"/>
        <s v="B-26610"/>
        <s v="B-26209"/>
        <s v="B-26622"/>
        <s v="B-26601"/>
        <s v="B-25894"/>
        <s v="B-26969"/>
        <s v="B-26312"/>
        <s v="B-26837"/>
        <s v="B-26166"/>
        <s v="B-25695"/>
        <s v="B-26068"/>
        <s v="B-26023"/>
        <s v="B-26677"/>
        <s v="B-25701"/>
        <s v="B-26523"/>
        <s v="B-25880"/>
        <s v="B-26898"/>
        <s v="B-26035"/>
        <s v="B-25573"/>
        <s v="B-25463"/>
        <s v="B-26277"/>
        <s v="B-26508"/>
        <s v="B-26723"/>
        <s v="B-25526"/>
        <s v="B-25645"/>
        <s v="B-25757"/>
        <s v="B-26716"/>
        <s v="B-25424"/>
        <s v="B-26453"/>
        <s v="B-26425"/>
        <s v="B-25843"/>
        <s v="B-25486"/>
        <s v="B-26975"/>
        <s v="B-26890"/>
        <s v="B-26125"/>
        <s v="B-26489"/>
        <s v="B-26043"/>
        <s v="B-26557"/>
        <s v="B-25243"/>
        <s v="B-26932"/>
        <s v="B-25241"/>
        <s v="B-25044"/>
        <s v="B-26137"/>
        <s v="B-25545"/>
        <s v="B-26800"/>
        <s v="B-26987"/>
        <s v="B-26144"/>
        <s v="B-25406"/>
        <s v="B-25658"/>
        <s v="B-25733"/>
        <s v="B-26993"/>
        <s v="B-26964"/>
        <s v="B-26955"/>
        <s v="B-26059"/>
        <s v="B-26806"/>
        <s v="B-26299"/>
        <s v="B-26743"/>
        <s v="B-26757"/>
        <s v="B-26772"/>
        <s v="B-26088"/>
        <s v="B-26319"/>
        <s v="B-25364"/>
        <s v="B-25655"/>
        <s v="B-26864"/>
        <s v="B-26019"/>
        <s v="B-25849"/>
        <s v="B-25829"/>
        <s v="B-26065"/>
        <s v="B-25267"/>
        <s v="B-25972"/>
        <s v="B-25511"/>
        <s v="B-25744"/>
        <s v="B-26805"/>
        <s v="B-25620"/>
        <s v="B-25325"/>
        <s v="B-25131"/>
        <s v="B-26654"/>
        <s v="B-26195"/>
        <s v="B-25842"/>
        <s v="B-25851"/>
        <s v="B-25427"/>
        <s v="B-26224"/>
        <s v="B-26896"/>
        <s v="B-26469"/>
        <s v="B-26219"/>
        <s v="B-26119"/>
        <s v="B-26988"/>
        <s v="B-25596"/>
        <s v="B-26845"/>
        <s v="B-25099"/>
        <s v="B-26153"/>
        <s v="B-25060"/>
        <s v="B-26572"/>
        <s v="B-25919"/>
        <s v="B-26978"/>
        <s v="B-26554"/>
        <s v="B-26883"/>
        <s v="B-25423"/>
        <s v="B-26324"/>
        <s v="B-26945"/>
        <s v="B-26405"/>
        <s v="B-26046"/>
        <s v="B-25746"/>
        <s v="B-25232"/>
        <s v="B-25591"/>
        <s v="B-26325"/>
        <s v="B-25251"/>
        <s v="B-25464"/>
        <s v="B-26678"/>
        <s v="B-25962"/>
        <s v="B-26586"/>
        <s v="B-26841"/>
        <s v="B-26284"/>
        <s v="B-26478"/>
        <s v="B-26679"/>
        <s v="B-26397"/>
        <s v="B-25957"/>
        <s v="B-26916"/>
        <s v="B-25925"/>
        <s v="B-25602"/>
        <s v="B-26592"/>
        <s v="B-26251"/>
        <s v="B-25979"/>
        <s v="B-25437"/>
        <s v="B-26986"/>
        <s v="B-25990"/>
        <s v="B-25222"/>
        <s v="B-26402"/>
        <s v="B-26792"/>
        <s v="B-25154"/>
        <s v="B-26114"/>
        <s v="B-26485"/>
        <s v="B-26191"/>
        <s v="B-26754"/>
        <s v="B-25953"/>
        <s v="B-26516"/>
        <s v="B-26843"/>
        <s v="B-26167"/>
        <s v="B-26972"/>
        <s v="B-25673"/>
        <s v="B-26587"/>
        <s v="B-26668"/>
        <s v="B-26906"/>
        <s v="B-25226"/>
        <s v="B-25166"/>
        <s v="B-25454"/>
        <s v="B-26215"/>
        <s v="B-25777"/>
        <s v="B-25383"/>
        <s v="B-26409"/>
        <s v="B-26684"/>
        <s v="B-26726"/>
        <s v="B-26136"/>
        <s v="B-26098"/>
        <s v="B-25430"/>
        <s v="B-25266"/>
        <s v="B-25283"/>
        <s v="B-25227"/>
        <s v="B-25669"/>
        <s v="B-25064"/>
        <s v="B-26268"/>
        <s v="B-25456"/>
        <s v="B-25495"/>
        <s v="B-26552"/>
        <s v="B-25203"/>
        <s v="B-25462"/>
        <s v="B-26145"/>
        <s v="B-25552"/>
        <s v="B-26069"/>
        <s v="B-25120"/>
        <s v="B-26146"/>
        <s v="B-25549"/>
        <s v="B-25488"/>
        <s v="B-26885"/>
        <s v="B-25703"/>
        <s v="B-25809"/>
        <s v="B-25477"/>
        <s v="B-26018"/>
        <s v="B-25329"/>
        <s v="B-25182"/>
        <s v="B-25492"/>
        <s v="B-25517"/>
        <s v="B-25200"/>
        <s v="B-26009"/>
        <s v="B-26580"/>
        <s v="B-25679"/>
        <s v="B-26034"/>
        <s v="B-25148"/>
        <s v="B-25830"/>
        <s v="B-25762"/>
        <s v="B-26794"/>
        <s v="B-25011"/>
        <s v="B-25515"/>
        <s v="B-25369"/>
        <s v="B-26222"/>
        <s v="B-25316"/>
        <s v="B-25507"/>
        <s v="B-25846"/>
        <s v="B-25763"/>
        <s v="B-25465"/>
        <s v="B-26352"/>
        <s v="B-26528"/>
        <s v="B-26670"/>
        <s v="B-25331"/>
        <s v="B-25832"/>
        <s v="B-25897"/>
        <s v="B-25713"/>
        <s v="B-25065"/>
        <s v="B-25949"/>
        <s v="B-26033"/>
        <s v="B-26017"/>
        <s v="B-26926"/>
        <s v="B-26258"/>
        <s v="B-26240"/>
        <s v="B-26922"/>
        <s v="B-26894"/>
        <s v="B-25330"/>
        <s v="B-26288"/>
        <s v="B-25228"/>
        <s v="B-26457"/>
        <s v="B-25790"/>
        <s v="B-25868"/>
        <s v="B-25381"/>
        <s v="B-25153"/>
        <s v="B-26576"/>
        <s v="B-26526"/>
        <s v="B-25819"/>
        <s v="B-25698"/>
        <s v="B-26820"/>
        <s v="B-25396"/>
        <s v="B-25529"/>
        <s v="B-26501"/>
        <s v="B-26910"/>
        <s v="B-25978"/>
        <s v="B-26537"/>
        <s v="B-25881"/>
        <s v="B-25237"/>
        <s v="B-26122"/>
        <s v="B-25709"/>
        <s v="B-26656"/>
        <s v="B-25801"/>
        <s v="B-25006"/>
        <s v="B-26106"/>
        <s v="B-25789"/>
        <s v="B-26292"/>
        <s v="B-25895"/>
        <s v="B-25813"/>
        <s v="B-26863"/>
        <s v="B-25759"/>
        <s v="B-26357"/>
        <s v="B-26819"/>
        <s v="B-25502"/>
        <s v="B-25258"/>
        <s v="B-26878"/>
        <s v="B-25170"/>
        <s v="B-26842"/>
        <s v="B-26599"/>
        <s v="B-25705"/>
        <s v="B-26366"/>
        <s v="B-26116"/>
        <s v="B-26443"/>
        <s v="B-25955"/>
        <s v="B-26383"/>
        <s v="B-26999"/>
        <s v="B-26712"/>
        <s v="B-26066"/>
        <s v="B-25996"/>
        <s v="B-26924"/>
        <s v="B-25541"/>
        <s v="B-25196"/>
        <s v="B-25855"/>
        <s v="B-25071"/>
        <s v="B-26159"/>
        <s v="B-26228"/>
        <s v="B-25888"/>
        <s v="B-25574"/>
        <s v="B-26938"/>
        <s v="B-26379"/>
        <s v="B-26623"/>
        <s v="B-25566"/>
        <s v="B-26740"/>
        <s v="B-25024"/>
        <s v="B-26367"/>
        <s v="B-26353"/>
        <s v="B-25742"/>
        <s v="B-26965"/>
        <s v="B-26038"/>
        <s v="B-25317"/>
        <s v="B-25970"/>
        <s v="B-25590"/>
        <s v="B-25580"/>
        <s v="B-25443"/>
        <s v="B-25774"/>
        <s v="B-26505"/>
        <s v="B-25163"/>
        <s v="B-26095"/>
        <s v="B-25768"/>
        <s v="B-25328"/>
        <s v="B-26573"/>
        <s v="B-25138"/>
        <s v="B-26803"/>
        <s v="B-25101"/>
        <s v="B-25827"/>
        <s v="B-25792"/>
        <s v="B-25646"/>
        <s v="B-25043"/>
        <s v="B-26598"/>
        <s v="B-26643"/>
        <s v="B-25992"/>
        <s v="B-25532"/>
        <s v="B-25564"/>
        <s v="B-26543"/>
        <s v="B-25976"/>
        <s v="B-25929"/>
        <s v="B-25497"/>
        <s v="B-26735"/>
        <s v="B-25036"/>
        <s v="B-25971"/>
        <s v="B-25441"/>
        <s v="B-25823"/>
        <s v="B-25363"/>
        <s v="B-26445"/>
        <s v="B-26724"/>
        <s v="B-25447"/>
        <s v="B-26904"/>
        <s v="B-26456"/>
        <s v="B-25435"/>
        <s v="B-26279"/>
        <s v="B-25770"/>
        <s v="B-25715"/>
        <s v="B-26961"/>
        <s v="B-25902"/>
        <s v="B-26321"/>
        <s v="B-25612"/>
        <s v="B-25605"/>
        <s v="B-25810"/>
        <s v="B-25935"/>
        <s v="B-26245"/>
        <s v="B-25346"/>
        <s v="B-25594"/>
        <s v="B-25471"/>
        <s v="B-25398"/>
        <s v="B-25999"/>
        <s v="B-25159"/>
        <s v="B-25496"/>
        <s v="B-25401"/>
        <s v="B-25707"/>
        <s v="B-26225"/>
        <s v="B-25662"/>
        <s v="B-26752"/>
        <s v="B-25640"/>
        <s v="B-25030"/>
        <s v="B-25504"/>
        <s v="B-26912"/>
        <s v="B-25193"/>
        <s v="B-25106"/>
        <s v="B-26835"/>
        <s v="B-25836"/>
        <s v="B-26661"/>
        <s v="B-26317"/>
        <s v="B-26839"/>
        <s v="B-25735"/>
        <s v="B-25387"/>
        <s v="B-25192"/>
        <s v="B-26844"/>
        <s v="B-25236"/>
        <s v="B-25940"/>
        <s v="B-26765"/>
        <s v="B-26817"/>
        <s v="B-26522"/>
        <s v="B-25681"/>
        <s v="B-25382"/>
        <s v="B-25944"/>
        <s v="B-26980"/>
        <s v="B-25780"/>
        <s v="B-25964"/>
        <s v="B-26767"/>
        <s v="B-25501"/>
        <s v="B-26029"/>
        <s v="B-25292"/>
        <s v="B-25873"/>
        <s v="B-25444"/>
        <s v="B-26796"/>
        <s v="B-25537"/>
        <s v="B-26083"/>
        <s v="B-25298"/>
        <s v="B-26734"/>
        <s v="B-25483"/>
        <s v="B-26041"/>
        <s v="B-26750"/>
        <s v="B-26138"/>
        <s v="B-26929"/>
        <s v="B-25359"/>
        <s v="B-25738"/>
        <s v="B-25931"/>
        <s v="B-25706"/>
        <s v="B-25352"/>
        <s v="B-26909"/>
        <s v="B-26296"/>
        <s v="B-26112"/>
        <s v="B-26790"/>
        <s v="B-25986"/>
        <s v="B-25630"/>
        <s v="B-26872"/>
        <s v="B-25870"/>
        <s v="B-25991"/>
        <s v="B-25198"/>
        <s v="B-25189"/>
        <s v="B-26563"/>
        <s v="B-25548"/>
        <s v="B-25965"/>
        <s v="B-26545"/>
        <s v="B-26603"/>
        <s v="B-26393"/>
        <s v="B-26628"/>
        <s v="B-25945"/>
        <s v="B-26565"/>
        <s v="B-25684"/>
        <s v="B-26612"/>
        <s v="B-25839"/>
        <s v="B-25898"/>
        <s v="B-26120"/>
        <s v="B-26426"/>
        <s v="B-26309"/>
        <s v="B-26789"/>
        <s v="B-26420"/>
        <s v="B-26257"/>
        <s v="B-25603"/>
        <s v="B-25010"/>
        <s v="B-25889"/>
        <s v="B-26675"/>
        <s v="B-26168"/>
        <s v="B-25436"/>
        <s v="B-25794"/>
        <s v="B-26495"/>
        <s v="B-25815"/>
        <s v="B-25022"/>
        <s v="B-26928"/>
        <s v="B-25905"/>
        <s v="B-26739"/>
        <s v="B-25697"/>
        <s v="B-25234"/>
        <s v="B-25665"/>
        <s v="B-25028"/>
        <s v="B-26659"/>
        <s v="B-25966"/>
        <s v="B-25350"/>
        <s v="B-26370"/>
        <s v="B-26298"/>
        <s v="B-25068"/>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ount="12">
        <s v="Electronic Games"/>
        <s v="Printers"/>
        <s v="Pens"/>
        <s v="Laptops"/>
        <s v="Tables"/>
        <s v="Chairs"/>
        <s v="Markers"/>
        <s v="Sofas"/>
        <s v="Paper"/>
        <s v="Binders"/>
        <s v="Phones"/>
        <s v="Bookcases"/>
      </sharedItems>
    </cacheField>
    <cacheField name="PaymentMode" numFmtId="0">
      <sharedItems count="5">
        <s v="UPI"/>
        <s v="Debit Card"/>
        <s v="EMI"/>
        <s v="Credit Card"/>
        <s v="COD"/>
      </sharedItems>
    </cacheField>
    <cacheField name="Order Date" numFmtId="14">
      <sharedItems containsSemiMixedTypes="0" containsNonDate="0" containsDate="1" containsString="0" minDate="2020-03-22T00:00:00" maxDate="2025-03-16T00:00:00"/>
    </cacheField>
    <cacheField name="CustomerName" numFmtId="0">
      <sharedItems count="802">
        <s v="David Padilla"/>
        <s v="Connor Morgan"/>
        <s v="Robert Stone"/>
        <s v="John Fields"/>
        <s v="Clayton Smith"/>
        <s v="Richard Kelley"/>
        <s v="Jacqueline Hubbard"/>
        <s v="Jessica Anderson"/>
        <s v="Mary Taylor"/>
        <s v="Walter Crawford"/>
        <s v="Lawrence Robinson"/>
        <s v="Douglas Pennington"/>
        <s v="Ricardo Andrews"/>
        <s v="Paul Raymond"/>
        <s v="Karen Johnson"/>
        <s v="Juan Erickson"/>
        <s v="Alexander Reed"/>
        <s v="Jacqueline Harris"/>
        <s v="Tyler Park"/>
        <s v="Richard Wolfe"/>
        <s v="Sierra Rios"/>
        <s v="Jessica Richardson"/>
        <s v="Kimberly Warren"/>
        <s v="Casey Garcia"/>
        <s v="Denise Hampton"/>
        <s v="Justin Rodriguez"/>
        <s v="Ms. Emily Baxter"/>
        <s v="Austin White"/>
        <s v="Morgan Montes"/>
        <s v="Christine Mosley"/>
        <s v="Ashley Rodriguez"/>
        <s v="Elizabeth King"/>
        <s v="Connie Holmes"/>
        <s v="Melissa Peck"/>
        <s v="David Smith"/>
        <s v="Heather Jenkins"/>
        <s v="Kelsey Castaneda"/>
        <s v="Katherine Harris"/>
        <s v="Paul Rogers"/>
        <s v="Jon Banks"/>
        <s v="Michelle Williams"/>
        <s v="Andrew Allen"/>
        <s v="Vanessa Bauer"/>
        <s v="Sean Smith"/>
        <s v="Shelly Sweeney"/>
        <s v="Emily Gill"/>
        <s v="Brian Patrick"/>
        <s v="Dr. Sarah Booth"/>
        <s v="Douglas Mcfarland"/>
        <s v="Kayla Ross"/>
        <s v="Marc Strickland"/>
        <s v="Charlene Brown"/>
        <s v="Charles Smith"/>
        <s v="Karen Townsend"/>
        <s v="Steven Cox"/>
        <s v="Cynthia Rodriguez"/>
        <s v="Jessica Baker"/>
        <s v="Mark Blackburn"/>
        <s v="Zachary Perez"/>
        <s v="Brian Green"/>
        <s v="Becky Leach"/>
        <s v="Bryan Russell"/>
        <s v="Tony Maddox"/>
        <s v="Jason Randolph"/>
        <s v="Laura Andrews"/>
        <s v="Mrs. Stephanie Hooper"/>
        <s v="Anthony Evans"/>
        <s v="Patrick Williams"/>
        <s v="Susan Burke"/>
        <s v="Brent Hernandez"/>
        <s v="Sean Elliott"/>
        <s v="Wanda West"/>
        <s v="Renee Solomon"/>
        <s v="Daryl Miles"/>
        <s v="Michael Hunt"/>
        <s v="Adam Clark"/>
        <s v="Amy Olsen"/>
        <s v="Stacey Miller"/>
        <s v="Daniel Mosley"/>
        <s v="Monica Gibson"/>
        <s v="Christopher Jordan"/>
        <s v="Christina Davis"/>
        <s v="Claudia Curry"/>
        <s v="Brandon Anderson"/>
        <s v="George Foster"/>
        <s v="Nicholas Anderson"/>
        <s v="Emily Ellison"/>
        <s v="Darren Perez"/>
        <s v="Michelle Hunter"/>
        <s v="Janet Guerrero"/>
        <s v="Jeffrey Kline"/>
        <s v="Ryan Bullock"/>
        <s v="Tom Lawson"/>
        <s v="Rebecca Smith"/>
        <s v="William Welch"/>
        <s v="Mr. Curtis Bailey"/>
        <s v="Janet Carlson"/>
        <s v="Spencer Spears"/>
        <s v="Jeffrey Middleton"/>
        <s v="Veronica Kelley"/>
        <s v="Leslie Bean"/>
        <s v="Amy Wilson"/>
        <s v="Susan Ramirez"/>
        <s v="Jacob Meyer"/>
        <s v="Scott Lewis"/>
        <s v="Eric Griffith"/>
        <s v="Anna Ferguson"/>
        <s v="David Figueroa"/>
        <s v="Theresa Medina"/>
        <s v="Mary Smith"/>
        <s v="Lance Cain"/>
        <s v="Alexandra Moran"/>
        <s v="Sara Castro"/>
        <s v="Shawn Leach"/>
        <s v="Mark Boyle"/>
        <s v="John Stevens"/>
        <s v="Lisa Graham"/>
        <s v="Nancy Jones"/>
        <s v="Darryl Robbins"/>
        <s v="Kimberly Smith"/>
        <s v="Maria Thomas"/>
        <s v="Nicholas Johnson"/>
        <s v="Dawn Howard"/>
        <s v="Jennifer Marshall"/>
        <s v="Frank Garcia"/>
        <s v="Terri Madden"/>
        <s v="James Gutierrez"/>
        <s v="Morgan Sellers"/>
        <s v="Caitlin Thomas"/>
        <s v="Kimberly Greene"/>
        <s v="Tammy Anthony"/>
        <s v="Jennifer Chase"/>
        <s v="Cassandra Farley"/>
        <s v="Justin Vasquez"/>
        <s v="Melissa Morales"/>
        <s v="Tyler Thompson"/>
        <s v="Heidi Davis"/>
        <s v="Charles Lane"/>
        <s v="Joyce Good MD"/>
        <s v="Maria Miller"/>
        <s v="Terry Mcdaniel"/>
        <s v="Lisa Jacobs"/>
        <s v="Jeff Duncan"/>
        <s v="Pamela Jones"/>
        <s v="Renee Robinson"/>
        <s v="Jessica Kidd"/>
        <s v="Nicholas Martin"/>
        <s v="David Brown"/>
        <s v="Amber Moore"/>
        <s v="James Williams"/>
        <s v="Karina Barr"/>
        <s v="Meghan Rush"/>
        <s v="Bianca Brown"/>
        <s v="Timothy Jensen"/>
        <s v="Melinda Montoya"/>
        <s v="Tammy Bell"/>
        <s v="Connie Richards"/>
        <s v="Peter Ward"/>
        <s v="Jonathan Alvarez"/>
        <s v="Becky Hodges"/>
        <s v="Larry Hill"/>
        <s v="Amber Moon"/>
        <s v="Cynthia Wilcox"/>
        <s v="Rebecca Wright"/>
        <s v="Sarah Flores"/>
        <s v="Carol Norman"/>
        <s v="Stephanie Gardner"/>
        <s v="Philip Baker"/>
        <s v="Randall Dennis"/>
        <s v="Suzanne Cross"/>
        <s v="Jasmine Delgado"/>
        <s v="Kristen Harper"/>
        <s v="Kaitlyn Graham MD"/>
        <s v="Dean Avila"/>
        <s v="Megan Mack"/>
        <s v="Heather Johnson"/>
        <s v="Tina Davies"/>
        <s v="Matthew Harris"/>
        <s v="Christopher Kirk"/>
        <s v="Eric Stevens"/>
        <s v="James Dickerson"/>
        <s v="James Jones"/>
        <s v="Hannah Hendricks"/>
        <s v="Brett Mullins"/>
        <s v="Ms. Kim Jordan"/>
        <s v="Marcus Santiago"/>
        <s v="Jill Perez"/>
        <s v="Courtney Williams"/>
        <s v="Jordan Hahn"/>
        <s v="William Cook"/>
        <s v="Stephanie Hayes"/>
        <s v="Melissa Wise"/>
        <s v="Elizabeth Gonzalez"/>
        <s v="Mr. Eric Lopez"/>
        <s v="Benjamin Higgins"/>
        <s v="Brett Sutton"/>
        <s v="Anna Blackburn"/>
        <s v="Michelle Bailey"/>
        <s v="Sara Peterson"/>
        <s v="Katherine Williams"/>
        <s v="Cory Evans"/>
        <s v="Michael Rodriguez"/>
        <s v="John Munoz"/>
        <s v="David Clark"/>
        <s v="April Welch"/>
        <s v="Alan Livingston"/>
        <s v="Angela Jackson"/>
        <s v="Amy Williams"/>
        <s v="Laura Jordan"/>
        <s v="Richard Maynard"/>
        <s v="Lawrence Oliver"/>
        <s v="Anthony Williams"/>
        <s v="Lynn Matthews"/>
        <s v="Andrew Griffin"/>
        <s v="Megan Williams"/>
        <s v="Alison Martin"/>
        <s v="Samuel Wallace"/>
        <s v="Manuel Stark"/>
        <s v="William Villarreal"/>
        <s v="Brandon Kirk"/>
        <s v="Abigail Brown"/>
        <s v="Kristine Carter"/>
        <s v="Wesley Deleon"/>
        <s v="Laura Cole"/>
        <s v="Lauren Harris"/>
        <s v="Cameron Miller"/>
        <s v="Jacob Carpenter"/>
        <s v="Pamela Callahan DVM"/>
        <s v="William Ruiz"/>
        <s v="Paula Marshall"/>
        <s v="Natalie Cox"/>
        <s v="Andrew Fernandez"/>
        <s v="Alisha Saunders"/>
        <s v="Travis Chandler DDS"/>
        <s v="Russell Austin"/>
        <s v="Collin Cameron"/>
        <s v="Elizabeth Hernandez"/>
        <s v="William Russell"/>
        <s v="Sheri Berg"/>
        <s v="Anthony Barnett"/>
        <s v="Kaitlyn Flores"/>
        <s v="Rebecca Owen"/>
        <s v="Michael Bell"/>
        <s v="Willie Huynh"/>
        <s v="Samuel Hayes"/>
        <s v="Sherry Tran"/>
        <s v="Heather Gray"/>
        <s v="Benjamin Meadows"/>
        <s v="Micheal Graham"/>
        <s v="Jean Jackson"/>
        <s v="Timothy Murphy"/>
        <s v="Mrs. Jennifer Lewis"/>
        <s v="Bryan Brown"/>
        <s v="Christopher Johnson"/>
        <s v="Christina Conner"/>
        <s v="Luis Luna"/>
        <s v="Julie Chavez"/>
        <s v="Richard Blair"/>
        <s v="Mitchell Lester"/>
        <s v="Mr. John Tyler PhD"/>
        <s v="Juan Kelly"/>
        <s v="Morgan Mccarthy"/>
        <s v="Morgan Sullivan"/>
        <s v="Eric Clark"/>
        <s v="Mark Padilla"/>
        <s v="Anthony Lane"/>
        <s v="Jeffrey Henderson"/>
        <s v="Michelle Hardy"/>
        <s v="Ms. Barbara Cervantes"/>
        <s v="Steven Proctor"/>
        <s v="Shannon Patterson"/>
        <s v="William Valdez"/>
        <s v="Laura Yu"/>
        <s v="Jonathan Mcmillan"/>
        <s v="Austin Davis"/>
        <s v="Mark Roy"/>
        <s v="Jillian Williams"/>
        <s v="Rebekah Carter"/>
        <s v="Jonathan Reed"/>
        <s v="Roger Harris"/>
        <s v="Louis Jimenez"/>
        <s v="Jessica Jones"/>
        <s v="Renee Gomez"/>
        <s v="Connie Olson"/>
        <s v="Christian Jones"/>
        <s v="Matthew Kelley"/>
        <s v="Candace Martinez"/>
        <s v="Jacob Mann"/>
        <s v="Keith Reese"/>
        <s v="Aaron Jones"/>
        <s v="Christopher Brooks"/>
        <s v="Charles Moore"/>
        <s v="Manuel Walls"/>
        <s v="Darren Moore"/>
        <s v="Stephanie Thomas"/>
        <s v="Kristy Hernandez"/>
        <s v="Randy Johnson"/>
        <s v="James Benitez"/>
        <s v="Donald York"/>
        <s v="Tiffany Parker"/>
        <s v="Melissa Mcknight"/>
        <s v="Mr. Jack Mercado"/>
        <s v="Rachel Fisher"/>
        <s v="Donald Moore"/>
        <s v="William Wu"/>
        <s v="Jesus Zuniga"/>
        <s v="Michael Gallegos"/>
        <s v="Robert Daniels"/>
        <s v="Jill Jones"/>
        <s v="Elizabeth Miller"/>
        <s v="Sabrina Clark"/>
        <s v="Larry Casey"/>
        <s v="Daniel Burns"/>
        <s v="James Tanner"/>
        <s v="Leonard Gonzalez"/>
        <s v="Richard Lee"/>
        <s v="Matthew Schroeder"/>
        <s v="Marcus Flores"/>
        <s v="Tonya Long"/>
        <s v="Michael Chambers"/>
        <s v="Kaylee Glover"/>
        <s v="Pamela Patterson"/>
        <s v="Ronald Mckinney"/>
        <s v="James Hart"/>
        <s v="Rhonda Harris"/>
        <s v="Randy Fisher"/>
        <s v="James Hernandez"/>
        <s v="Brenda Murphy"/>
        <s v="Andrew Kirby"/>
        <s v="Justin Thomas"/>
        <s v="Jillian Johnson MD"/>
        <s v="William Martin"/>
        <s v="Mark Dixon"/>
        <s v="Alicia Allen"/>
        <s v="Cynthia Meyer"/>
        <s v="Brandon Norton"/>
        <s v="Christina Scott"/>
        <s v="Andrew Macias"/>
        <s v="Alejandro Williams"/>
        <s v="Mark Rodriguez"/>
        <s v="Sarah Montgomery"/>
        <s v="Marisa Prince"/>
        <s v="James Bonilla"/>
        <s v="Robin Myers"/>
        <s v="Nancy Sanchez"/>
        <s v="Sydney Walls"/>
        <s v="Deborah Hoffman"/>
        <s v="Shane Clark"/>
        <s v="Steven Haynes"/>
        <s v="Kimberly Fuller"/>
        <s v="Angela Lyons"/>
        <s v="Betty Tucker"/>
        <s v="Brianna Hunt"/>
        <s v="Cathy Clark"/>
        <s v="Nicole Warren"/>
        <s v="Richard Castaneda"/>
        <s v="Sarah Torres"/>
        <s v="Vanessa Deleon"/>
        <s v="Richard Lyons"/>
        <s v="Eric Adams"/>
        <s v="Chad Brown"/>
        <s v="Kayla Becker"/>
        <s v="Ashley Freeman"/>
        <s v="Scott Harris"/>
        <s v="John James"/>
        <s v="Jesse Bond"/>
        <s v="Brandon Hughes"/>
        <s v="Lynn Reynolds"/>
        <s v="Ronald Good"/>
        <s v="Kyle Baker"/>
        <s v="Michael Rivera"/>
        <s v="Lori Adkins"/>
        <s v="Luis Warner"/>
        <s v="Donald Perry"/>
        <s v="Adam Stevens"/>
        <s v="Kimberly Johnson"/>
        <s v="Kelly Jones"/>
        <s v="Ashley Petty"/>
        <s v="Crystal Ross"/>
        <s v="Alexis Duffy"/>
        <s v="Stephanie Sanchez"/>
        <s v="Reginald Espinoza"/>
        <s v="Sandra Hicks"/>
        <s v="Olivia Orozco"/>
        <s v="Larry Moore"/>
        <s v="Mrs. Rachel Cannon DDS"/>
        <s v="Daniel Flowers"/>
        <s v="Randy Acosta"/>
        <s v="Deborah Williams"/>
        <s v="Robert Michael"/>
        <s v="Danny Ramirez"/>
        <s v="Stephen Baker"/>
        <s v="Jeffrey Wilcox"/>
        <s v="James Clarke"/>
        <s v="Julia Gallagher"/>
        <s v="Ronald Frey Jr."/>
        <s v="Megan Charles"/>
        <s v="Amy Duran MD"/>
        <s v="Christopher Thomas"/>
        <s v="Peter Castro"/>
        <s v="Steven Acosta"/>
        <s v="Lindsay Jackson"/>
        <s v="Kelly Smith"/>
        <s v="Sabrina Hartman"/>
        <s v="Cynthia Smith"/>
        <s v="Olivia Dickerson"/>
        <s v="Whitney Stout"/>
        <s v="Stephanie Flores"/>
        <s v="Gregory English"/>
        <s v="Natalie Maxwell"/>
        <s v="Tina Blake"/>
        <s v="Clarence Cooke"/>
        <s v="Tamara Guzman"/>
        <s v="Marissa Hartman"/>
        <s v="Sara Garcia"/>
        <s v="Kathryn Rogers"/>
        <s v="Kyle Dickson"/>
        <s v="Jacob Decker"/>
        <s v="Aaron Johnson"/>
        <s v="William Morse"/>
        <s v="Carrie Smith"/>
        <s v="Vincent Roth"/>
        <s v="Andrew Benson"/>
        <s v="Jason Wilson"/>
        <s v="Colin Patterson"/>
        <s v="Eric Bates"/>
        <s v="Steven Keith"/>
        <s v="Seth Rodriguez"/>
        <s v="Lauren Jones"/>
        <s v="Thomas Wallace"/>
        <s v="Mr. Daniel Wilson"/>
        <s v="Julie Smith MD"/>
        <s v="Carol Mitchell"/>
        <s v="John Thompson"/>
        <s v="Debra Rodriguez"/>
        <s v="Erin Vasquez"/>
        <s v="Clayton Lara"/>
        <s v="Tony Ray"/>
        <s v="Steven Frey"/>
        <s v="Stephanie Leonard"/>
        <s v="Crystal Chambers"/>
        <s v="Robert White"/>
        <s v="Sylvia Barron"/>
        <s v="Marcus Brown"/>
        <s v="Annette Pierce"/>
        <s v="Donald Hernandez"/>
        <s v="Megan Davis"/>
        <s v="Robert Brooks"/>
        <s v="Miguel Alvarez"/>
        <s v="Jennifer Arnold"/>
        <s v="Jessica Blankenship"/>
        <s v="Peggy Campos"/>
        <s v="Craig Ortega"/>
        <s v="Johnny Simon"/>
        <s v="Keith Brooks"/>
        <s v="Jason Martinez"/>
        <s v="Steven Herrera"/>
        <s v="Beverly Lamb"/>
        <s v="Michael Williams"/>
        <s v="Zachary Carpenter"/>
        <s v="Timothy Baker"/>
        <s v="Adam James"/>
        <s v="Katrina Wood"/>
        <s v="James Murray"/>
        <s v="Mr. Nathaniel Reeves"/>
        <s v="Jodi Wood"/>
        <s v="Dr. Thomas Peterson"/>
        <s v="Mario Hall"/>
        <s v="Justin Rosales"/>
        <s v="Autumn Lee"/>
        <s v="Victoria Duran"/>
        <s v="Barry Garcia"/>
        <s v="Dawn Webb"/>
        <s v="Patricia Sanford"/>
        <s v="William Walters"/>
        <s v="Emma Scott"/>
        <s v="Sabrina Buckley"/>
        <s v="Robert Rojas"/>
        <s v="Eric Johnson"/>
        <s v="Heather Parker"/>
        <s v="Thomas Matthews"/>
        <s v="Kimberly Beard"/>
        <s v="Lydia Donovan"/>
        <s v="Edward Johnson"/>
        <s v="Ricky Smith"/>
        <s v="Mr. Ralph Garcia Jr."/>
        <s v="Malik Walker"/>
        <s v="Tanya Walker"/>
        <s v="Sherri Ferguson DVM"/>
        <s v="Kristin Hart"/>
        <s v="Jim Johnson"/>
        <s v="David Hamilton"/>
        <s v="Michael Jimenez"/>
        <s v="Angela Norman"/>
        <s v="Denise Mcdaniel"/>
        <s v="Matthew Huff"/>
        <s v="Linda Little"/>
        <s v="Kerri Andrews"/>
        <s v="Jeffrey Johnson III"/>
        <s v="Daniel Dixon"/>
        <s v="Tiffany Robinson"/>
        <s v="Mr. Gregg Sawyer"/>
        <s v="John Silva"/>
        <s v="Nathan Moss"/>
        <s v="Donald Medina"/>
        <s v="Charles Henderson"/>
        <s v="Brenda Davis"/>
        <s v="Leah Calderon"/>
        <s v="Brandi Vasquez"/>
        <s v="Debra Richards"/>
        <s v="Tammy Day"/>
        <s v="Sheila Clay"/>
        <s v="Nicholas Flores"/>
        <s v="Jasmin Jones"/>
        <s v="Matthew Gardner"/>
        <s v="Joseph Perkins"/>
        <s v="Ashley Adams MD"/>
        <s v="Cheryl Stevens"/>
        <s v="Jorge George"/>
        <s v="Ann Mooney"/>
        <s v="James Mendoza"/>
        <s v="Kaitlin Garrison"/>
        <s v="Jeremy Jackson"/>
        <s v="Dale Craig"/>
        <s v="Joseph Hooper"/>
        <s v="Alexander Adams"/>
        <s v="Ashlee Mills"/>
        <s v="Brittany Jenkins"/>
        <s v="Eddie Gonzales"/>
        <s v="Edward Valencia"/>
        <s v="Emma Bruce"/>
        <s v="Carl Wade DDS"/>
        <s v="Brandon Alvarado"/>
        <s v="Jennifer Clark"/>
        <s v="David Johnson"/>
        <s v="April Marquez"/>
        <s v="Joseph Guerrero"/>
        <s v="Michael Hanson"/>
        <s v="William Hill"/>
        <s v="Kelsey Huber"/>
        <s v="Hailey Chandler"/>
        <s v="Cheyenne Rose"/>
        <s v="Richard Petersen"/>
        <s v="Kathryn Gray"/>
        <s v="Victor Collins"/>
        <s v="Jason Hernandez"/>
        <s v="Jacob Torres"/>
        <s v="Erin Hernandez"/>
        <s v="Jacob Guzman"/>
        <s v="Mike Armstrong"/>
        <s v="Cindy Rowland"/>
        <s v="Kenneth Matthews"/>
        <s v="Susan Valdez"/>
        <s v="Stephanie Manning"/>
        <s v="Logan Galloway"/>
        <s v="Christopher Stone"/>
        <s v="Megan Pitts"/>
        <s v="Richard Gardner"/>
        <s v="Samuel Moore"/>
        <s v="Robert Stokes"/>
        <s v="Danielle Ramirez"/>
        <s v="Taylor White"/>
        <s v="Jordan Krause"/>
        <s v="Kimberly King"/>
        <s v="Sharon Russell"/>
        <s v="Kevin Cooper"/>
        <s v="Darrell Ramos"/>
        <s v="Dr. Terry Alvarado"/>
        <s v="Kathy Wilson"/>
        <s v="Brandon Le"/>
        <s v="Mary Wright"/>
        <s v="Douglas Reynolds"/>
        <s v="Leroy Harris"/>
        <s v="Ricardo Dixon"/>
        <s v="Debra Smith"/>
        <s v="Jasmine James"/>
        <s v="Felicia Morton"/>
        <s v="Sylvia Jenkins"/>
        <s v="Elizabeth White"/>
        <s v="Steven Steele"/>
        <s v="Amanda Ramirez"/>
        <s v="Kyle Jackson"/>
        <s v="Sharon Wilkins"/>
        <s v="Austin Hammond"/>
        <s v="Jessica Barajas"/>
        <s v="Jamie Jimenez"/>
        <s v="James Carter"/>
        <s v="John Williams"/>
        <s v="Alicia Oneill"/>
        <s v="Rebecca Huff"/>
        <s v="Diana Scott"/>
        <s v="Brian Young"/>
        <s v="Susan Wright"/>
        <s v="Kayla Banks"/>
        <s v="Zachary Pierce"/>
        <s v="Nicolas Owen"/>
        <s v="Martha Carney"/>
        <s v="Francisco Hicks"/>
        <s v="Matthew Parker"/>
        <s v="Paul Bryant"/>
        <s v="Bruce Dennis"/>
        <s v="Joseph Bates"/>
        <s v="Kelly Pacheco"/>
        <s v="Jeffrey Weber"/>
        <s v="Andrew Krueger"/>
        <s v="Kathleen Cox"/>
        <s v="Jamie Bradley"/>
        <s v="Robert Martinez"/>
        <s v="Christopher Rogers"/>
        <s v="Roberto Parrish"/>
        <s v="Amber Kennedy"/>
        <s v="Maria Davis"/>
        <s v="Terry Gilbert"/>
        <s v="Devon Schmitt"/>
        <s v="Robert Mosley"/>
        <s v="Paul Scott"/>
        <s v="Kristin Alvarez"/>
        <s v="Kevin Jackson"/>
        <s v="Mrs. Lauren Potter DDS"/>
        <s v="Jason Brown"/>
        <s v="Jamie Santos"/>
        <s v="James Taylor"/>
        <s v="Alicia Vincent"/>
        <s v="Kenneth Adams"/>
        <s v="Shelby Browning"/>
        <s v="Johnny Hill"/>
        <s v="Nicholas Tucker"/>
        <s v="Theresa Cline"/>
        <s v="Christine Wheeler"/>
        <s v="Carlos Wells"/>
        <s v="Randall Bell"/>
        <s v="Kendra Mckinney"/>
        <s v="Amanda Kim"/>
        <s v="Megan Morgan"/>
        <s v="Vincent Kramer"/>
        <s v="Raymond Bean"/>
        <s v="Reginald Hebert"/>
        <s v="Jeremy Vazquez"/>
        <s v="Michael Stewart"/>
        <s v="Kevin Johnson"/>
        <s v="Tara Hughes"/>
        <s v="Sandra Perkins"/>
        <s v="Heather Bell"/>
        <s v="Nancy Boyd"/>
        <s v="Raymond Reyes"/>
        <s v="Cassandra Jordan"/>
        <s v="Evelyn Harris"/>
        <s v="Shannon Maynard"/>
        <s v="Marie James"/>
        <s v="Maria Carroll"/>
        <s v="Jessica Sloan"/>
        <s v="Scott Craig"/>
        <s v="Kaitlin Brown"/>
        <s v="William Beck"/>
        <s v="Eric Mason"/>
        <s v="Lisa Lowe"/>
        <s v="Roy Miller"/>
        <s v="Christopher Espinoza"/>
        <s v="Claire Cole"/>
        <s v="Eric Nunez"/>
        <s v="David Bell"/>
        <s v="Patrick Hensley MD"/>
        <s v="John Cox"/>
        <s v="Michelle Sullivan"/>
        <s v="Angela Todd"/>
        <s v="Luke Saunders"/>
        <s v="Dr. Jennifer Benton DVM"/>
        <s v="Keith Smith"/>
        <s v="Danielle Mitchell"/>
        <s v="Jesus Hernandez"/>
        <s v="Jason Norman"/>
        <s v="Laura Poole"/>
        <s v="Sarah Wagner"/>
        <s v="Bryan Baird"/>
        <s v="Amy Thompson"/>
        <s v="Ashley Wright"/>
        <s v="Michelle Lynch"/>
        <s v="Ryan Hale"/>
        <s v="Marie Jefferson"/>
        <s v="Vanessa Smith"/>
        <s v="Ryan Foster"/>
        <s v="David Lara"/>
        <s v="Jonathan Young"/>
        <s v="Debra Townsend"/>
        <s v="John Thomas"/>
        <s v="Bryan Anderson"/>
        <s v="Sarah Miller"/>
        <s v="Robert Hill"/>
        <s v="Joshua Rojas"/>
        <s v="Angelica Lewis"/>
        <s v="Jessica Russell"/>
        <s v="Mary Johnson"/>
        <s v="Joseph Knight"/>
        <s v="Jessica Greene"/>
        <s v="Vincent Perez"/>
        <s v="Dennis Rivera"/>
        <s v="Nancy Keller"/>
        <s v="Michelle Anderson"/>
        <s v="Anthony May"/>
        <s v="Michelle Guerra"/>
        <s v="Meghan Ballard"/>
        <s v="Brian Wheeler"/>
        <s v="William Rosario"/>
        <s v="Jessica Hunt"/>
        <s v="Tony Chavez"/>
        <s v="Mary Crawford"/>
        <s v="Roger Morrison"/>
        <s v="Bethany Harrison"/>
        <s v="Lisa Mcintyre"/>
        <s v="Carolyn Gonzalez"/>
        <s v="Christina Oconnell"/>
        <s v="James Garcia"/>
        <s v="Emily Frederick"/>
        <s v="Shawn Wise"/>
        <s v="Carrie Alvarez"/>
        <s v="Matthew James"/>
        <s v="Jerry Alvarado"/>
        <s v="Paul Zimmerman"/>
        <s v="Carl Ryan"/>
        <s v="Kelly Roberts"/>
        <s v="Jack Woods"/>
        <s v="Albert Alexander Jr."/>
        <s v="Teresa Perez"/>
        <s v="Amanda Williams"/>
        <s v="Kristen Lawson"/>
        <s v="Jacob Stewart"/>
        <s v="Daniel Brooks"/>
        <s v="Aaron Dunn"/>
        <s v="Jacob Martinez"/>
        <s v="Raymond Burgess"/>
        <s v="Jennifer Cooke"/>
        <s v="Tyrone White"/>
        <s v="Charles Williams"/>
        <s v="Amy Page"/>
        <s v="Scott Gibbs"/>
        <s v="Angela Roberts"/>
        <s v="Kyle Hernandez"/>
        <s v="Cynthia Ferguson"/>
        <s v="Brandi Garcia"/>
        <s v="Matthew Blake"/>
        <s v="Lauren Howell"/>
        <s v="Joseph Wilson"/>
        <s v="Tanner Vance"/>
        <s v="Michael Nash"/>
        <s v="Brent Thomas"/>
        <s v="Harold Mitchell"/>
        <s v="Ashley Palmer"/>
        <s v="Stephen Hogan"/>
        <s v="George Ashley"/>
        <s v="Sara Bailey"/>
        <s v="Tanya Thomas MD"/>
        <s v="Maria Galvan"/>
        <s v="Duane Kelly"/>
        <s v="Frank Reynolds"/>
        <s v="Aaron Kim"/>
        <s v="David Allen"/>
        <s v="Monica Lee"/>
        <s v="Erica Scott"/>
        <s v="Melissa Mitchell"/>
        <s v="Joshua Murray"/>
        <s v="John Jones"/>
        <s v="Cheryl Johnson"/>
        <s v="Lisa Farmer"/>
        <s v="Christopher Walker"/>
        <s v="Elizabeth Coffey"/>
        <s v="Joseph Clark"/>
        <s v="Jamie Brewer"/>
        <s v="Lauren Boyer"/>
        <s v="Howard Esparza"/>
        <s v="James Hickman"/>
        <s v="Jennifer Hernandez"/>
        <s v="Shannon Warren"/>
        <s v="Ashley Aguilar"/>
        <s v="Daniel Price"/>
        <s v="James Perez"/>
        <s v="Jerry Smith"/>
        <s v="Andre Fernandez"/>
        <s v="Anthony West"/>
        <s v="Amber Flowers"/>
        <s v="Patricia Davis"/>
        <s v="Jasmine Gibbs"/>
        <s v="Nicole Dudley"/>
        <s v="Lori Colon"/>
        <s v="William Carr"/>
        <s v="Jeffrey Dixon"/>
        <s v="Robert Sexton"/>
        <s v="Brooke Gonzalez"/>
        <s v="Victoria Bryant MD"/>
        <s v="Nancy Kennedy"/>
        <s v="Andrew Barry"/>
        <s v="Carlos Wheeler"/>
        <s v="Isabella Roach"/>
        <s v="Samantha Williams"/>
        <s v="Samuel Little MD"/>
        <s v="Paul Taylor"/>
        <s v="Susan Baker"/>
        <s v="Mark Fry"/>
        <s v="Megan Mclean"/>
        <s v="Caitlin Hunt"/>
        <s v="Jenna Holland"/>
        <s v="Stephanie Oconnell"/>
        <s v="Andrea Hill"/>
      </sharedItems>
    </cacheField>
    <cacheField name="State" numFmtId="0">
      <sharedItems count="6">
        <s v="Florida"/>
        <s v="Illinois"/>
        <s v="New York"/>
        <s v="California"/>
        <s v="Texas"/>
        <s v="Ohio"/>
      </sharedItems>
    </cacheField>
    <cacheField name="City" numFmtId="0">
      <sharedItems count="18">
        <s v="Miami"/>
        <s v="Chicago"/>
        <s v="Buffalo"/>
        <s v="Orlando"/>
        <s v="Los Angeles"/>
        <s v="New York City"/>
        <s v="Springfield"/>
        <s v="Rochester"/>
        <s v="Dallas"/>
        <s v="San Diego"/>
        <s v="Austin"/>
        <s v="San Francisco"/>
        <s v="Columbus"/>
        <s v="Cincinnati"/>
        <s v="Cleveland"/>
        <s v="Houston"/>
        <s v="Tampa"/>
        <s v="Peoria"/>
      </sharedItems>
    </cacheField>
    <cacheField name="Year" numFmtId="0">
      <sharedItems containsSemiMixedTypes="0" containsString="0" containsNumber="1" containsInteger="1" minValue="2020" maxValue="2025" count="6">
        <n v="2023"/>
        <n v="2024"/>
        <n v="2021"/>
        <n v="2022"/>
        <n v="2020"/>
        <n v="2025"/>
      </sharedItems>
    </cacheField>
    <cacheField name="Month" numFmtId="0">
      <sharedItems count="12">
        <s v="06"/>
        <s v="12"/>
        <s v="07"/>
        <s v="05"/>
        <s v="10"/>
        <s v="11"/>
        <s v="03"/>
        <s v="02"/>
        <s v="01"/>
        <s v="08"/>
        <s v="09"/>
        <s v="04"/>
      </sharedItems>
    </cacheField>
    <cacheField name="Day" numFmtId="0">
      <sharedItems/>
    </cacheField>
    <cacheField name="Label" numFmtId="0">
      <sharedItems/>
    </cacheField>
    <cacheField name="Range" numFmtId="0">
      <sharedItems/>
    </cacheField>
    <cacheField name="Profit Margin" numFmtId="0" formula="Profit/Amount" databaseField="0"/>
  </cacheFields>
  <extLst>
    <ext xmlns:x14="http://schemas.microsoft.com/office/spreadsheetml/2009/9/main" uri="{725AE2AE-9491-48be-B2B4-4EB974FC3084}">
      <x14:pivotCacheDefinition pivotCacheId="140549638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0.487181597222" createdVersion="8" refreshedVersion="8" minRefreshableVersion="3" recordCount="1194" xr:uid="{6127E61D-C762-4EAE-801C-B69289CA1BB8}">
  <cacheSource type="worksheet">
    <worksheetSource ref="A1:M1195" sheet="Sales Dataset-2 (1)"/>
  </cacheSource>
  <cacheFields count="13">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acheField>
    <cacheField name="State" numFmtId="0">
      <sharedItems/>
    </cacheField>
    <cacheField name="City" numFmtId="0">
      <sharedItems count="18">
        <s v="Miami"/>
        <s v="Chicago"/>
        <s v="Buffalo"/>
        <s v="Orlando"/>
        <s v="Los Angeles"/>
        <s v="New York City"/>
        <s v="Springfield"/>
        <s v="Rochester"/>
        <s v="Dallas"/>
        <s v="San Diego"/>
        <s v="Austin"/>
        <s v="San Francisco"/>
        <s v="Columbus"/>
        <s v="Cincinnati"/>
        <s v="Cleveland"/>
        <s v="Houston"/>
        <s v="Tampa"/>
        <s v="Peoria"/>
      </sharedItems>
    </cacheField>
    <cacheField name="Year" numFmtId="0">
      <sharedItems containsSemiMixedTypes="0" containsString="0" containsNumber="1" containsInteger="1" minValue="2020" maxValue="2025" count="6">
        <n v="2023"/>
        <n v="2024"/>
        <n v="2021"/>
        <n v="2022"/>
        <n v="2020"/>
        <n v="2025"/>
      </sharedItems>
    </cacheField>
    <cacheField name="Month"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4.687202546294" createdVersion="8" refreshedVersion="8" minRefreshableVersion="3" recordCount="1194" xr:uid="{199F2F69-8B9B-4DC2-95CB-04895D2611CE}">
  <cacheSource type="worksheet">
    <worksheetSource name="Table1"/>
  </cacheSource>
  <cacheFields count="16">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acheField>
    <cacheField name="State" numFmtId="0">
      <sharedItems/>
    </cacheField>
    <cacheField name="City" numFmtId="0">
      <sharedItems/>
    </cacheField>
    <cacheField name="Year" numFmtId="0">
      <sharedItems containsSemiMixedTypes="0" containsString="0" containsNumber="1" containsInteger="1" minValue="2020" maxValue="2025"/>
    </cacheField>
    <cacheField name="Month" numFmtId="0">
      <sharedItems/>
    </cacheField>
    <cacheField name="Day" numFmtId="0">
      <sharedItems/>
    </cacheField>
    <cacheField name="Label" numFmtId="0">
      <sharedItems/>
    </cacheField>
    <cacheField name="Rang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x v="0"/>
    <s v="Electronic Games"/>
    <s v="UPI"/>
    <x v="0"/>
    <s v="David Padilla"/>
    <x v="0"/>
    <s v="Miami"/>
    <s v="2023-06"/>
  </r>
  <r>
    <s v="B-26776"/>
    <n v="9726"/>
    <n v="1275"/>
    <n v="5"/>
    <x v="0"/>
    <s v="Electronic Games"/>
    <s v="UPI"/>
    <x v="1"/>
    <s v="Connor Morgan"/>
    <x v="1"/>
    <s v="Chicago"/>
    <s v="2024-12"/>
  </r>
  <r>
    <s v="B-26776"/>
    <n v="9726"/>
    <n v="1275"/>
    <n v="5"/>
    <x v="0"/>
    <s v="Electronic Games"/>
    <s v="UPI"/>
    <x v="2"/>
    <s v="Robert Stone"/>
    <x v="2"/>
    <s v="Buffalo"/>
    <s v="2021-07"/>
  </r>
  <r>
    <s v="B-26776"/>
    <n v="4975"/>
    <n v="1330"/>
    <n v="14"/>
    <x v="0"/>
    <s v="Printers"/>
    <s v="UPI"/>
    <x v="0"/>
    <s v="David Padilla"/>
    <x v="0"/>
    <s v="Miami"/>
    <s v="2023-06"/>
  </r>
  <r>
    <s v="B-26776"/>
    <n v="4975"/>
    <n v="1330"/>
    <n v="14"/>
    <x v="0"/>
    <s v="Printers"/>
    <s v="UPI"/>
    <x v="1"/>
    <s v="Connor Morgan"/>
    <x v="1"/>
    <s v="Chicago"/>
    <s v="2024-12"/>
  </r>
  <r>
    <s v="B-26776"/>
    <n v="4975"/>
    <n v="1330"/>
    <n v="14"/>
    <x v="0"/>
    <s v="Printers"/>
    <s v="UPI"/>
    <x v="2"/>
    <s v="Robert Stone"/>
    <x v="2"/>
    <s v="Buffalo"/>
    <s v="2021-07"/>
  </r>
  <r>
    <s v="B-26942"/>
    <n v="1525"/>
    <n v="185"/>
    <n v="12"/>
    <x v="1"/>
    <s v="Pens"/>
    <s v="Debit Card"/>
    <x v="3"/>
    <s v="John Fields"/>
    <x v="0"/>
    <s v="Orlando"/>
    <s v="2024-05"/>
  </r>
  <r>
    <s v="B-26942"/>
    <n v="1525"/>
    <n v="185"/>
    <n v="12"/>
    <x v="1"/>
    <s v="Pens"/>
    <s v="Debit Card"/>
    <x v="4"/>
    <s v="Clayton Smith"/>
    <x v="0"/>
    <s v="Miami"/>
    <s v="2021-10"/>
  </r>
  <r>
    <s v="B-26640"/>
    <n v="883"/>
    <n v="117"/>
    <n v="10"/>
    <x v="0"/>
    <s v="Laptops"/>
    <s v="EMI"/>
    <x v="5"/>
    <s v="Richard Kelley"/>
    <x v="3"/>
    <s v="Los Angeles"/>
    <s v="2022-11"/>
  </r>
  <r>
    <s v="B-26640"/>
    <n v="8127"/>
    <n v="3551"/>
    <n v="16"/>
    <x v="2"/>
    <s v="Tables"/>
    <s v="Credit Card"/>
    <x v="5"/>
    <s v="Richard Kelley"/>
    <x v="3"/>
    <s v="Los Angeles"/>
    <s v="2022-11"/>
  </r>
  <r>
    <s v="B-25890"/>
    <n v="2516"/>
    <n v="734"/>
    <n v="19"/>
    <x v="2"/>
    <s v="Chairs"/>
    <s v="UPI"/>
    <x v="6"/>
    <s v="Jacqueline Hubbard"/>
    <x v="2"/>
    <s v="New York City"/>
    <s v="2023-11"/>
  </r>
  <r>
    <s v="B-25102"/>
    <n v="2975"/>
    <n v="462"/>
    <n v="14"/>
    <x v="1"/>
    <s v="Pens"/>
    <s v="Credit Card"/>
    <x v="7"/>
    <s v="Jessica Anderson"/>
    <x v="2"/>
    <s v="New York City"/>
    <s v="2020-03"/>
  </r>
  <r>
    <s v="B-25426"/>
    <n v="6851"/>
    <n v="2812"/>
    <n v="1"/>
    <x v="1"/>
    <s v="Markers"/>
    <s v="Debit Card"/>
    <x v="8"/>
    <s v="Mary Taylor"/>
    <x v="0"/>
    <s v="Orlando"/>
    <s v="2020-05"/>
  </r>
  <r>
    <s v="B-25426"/>
    <n v="7626"/>
    <n v="1046"/>
    <n v="15"/>
    <x v="2"/>
    <s v="Sofas"/>
    <s v="Credit Card"/>
    <x v="8"/>
    <s v="Mary Taylor"/>
    <x v="0"/>
    <s v="Orlando"/>
    <s v="2020-05"/>
  </r>
  <r>
    <s v="B-25426"/>
    <n v="1023"/>
    <n v="78"/>
    <n v="9"/>
    <x v="2"/>
    <s v="Tables"/>
    <s v="UPI"/>
    <x v="8"/>
    <s v="Mary Taylor"/>
    <x v="0"/>
    <s v="Orlando"/>
    <s v="2020-05"/>
  </r>
  <r>
    <s v="B-25238"/>
    <n v="7600"/>
    <n v="1098"/>
    <n v="10"/>
    <x v="1"/>
    <s v="Pens"/>
    <s v="UPI"/>
    <x v="9"/>
    <s v="Walter Crawford"/>
    <x v="1"/>
    <s v="Springfield"/>
    <s v="2023-11"/>
  </r>
  <r>
    <s v="B-25238"/>
    <n v="7501"/>
    <n v="262"/>
    <n v="18"/>
    <x v="1"/>
    <s v="Paper"/>
    <s v="COD"/>
    <x v="9"/>
    <s v="Walter Crawford"/>
    <x v="1"/>
    <s v="Springfield"/>
    <s v="2023-11"/>
  </r>
  <r>
    <s v="B-25051"/>
    <n v="725"/>
    <n v="133"/>
    <n v="6"/>
    <x v="1"/>
    <s v="Paper"/>
    <s v="Credit Card"/>
    <x v="10"/>
    <s v="Lawrence Robinson"/>
    <x v="2"/>
    <s v="Rochester"/>
    <s v="2024-12"/>
  </r>
  <r>
    <s v="B-25051"/>
    <n v="7201"/>
    <n v="2685"/>
    <n v="2"/>
    <x v="2"/>
    <s v="Tables"/>
    <s v="Credit Card"/>
    <x v="10"/>
    <s v="Lawrence Robinson"/>
    <x v="2"/>
    <s v="Rochester"/>
    <s v="2024-12"/>
  </r>
  <r>
    <s v="B-26510"/>
    <n v="1629"/>
    <n v="265"/>
    <n v="1"/>
    <x v="1"/>
    <s v="Paper"/>
    <s v="UPI"/>
    <x v="11"/>
    <s v="Douglas Pennington"/>
    <x v="4"/>
    <s v="Dallas"/>
    <s v="2025-02"/>
  </r>
  <r>
    <s v="B-26510"/>
    <n v="1629"/>
    <n v="265"/>
    <n v="1"/>
    <x v="1"/>
    <s v="Paper"/>
    <s v="UPI"/>
    <x v="12"/>
    <s v="Ricardo Andrews"/>
    <x v="3"/>
    <s v="San Diego"/>
    <s v="2024-01"/>
  </r>
  <r>
    <s v="B-25104"/>
    <n v="8971"/>
    <n v="2971"/>
    <n v="19"/>
    <x v="1"/>
    <s v="Binders"/>
    <s v="Debit Card"/>
    <x v="13"/>
    <s v="Paul Raymond"/>
    <x v="3"/>
    <s v="San Diego"/>
    <s v="2020-11"/>
  </r>
  <r>
    <s v="B-25104"/>
    <n v="2939"/>
    <n v="894"/>
    <n v="20"/>
    <x v="1"/>
    <s v="Binders"/>
    <s v="COD"/>
    <x v="13"/>
    <s v="Paul Raymond"/>
    <x v="3"/>
    <s v="San Diego"/>
    <s v="2020-11"/>
  </r>
  <r>
    <s v="B-25553"/>
    <n v="9380"/>
    <n v="414"/>
    <n v="11"/>
    <x v="0"/>
    <s v="Phones"/>
    <s v="UPI"/>
    <x v="14"/>
    <s v="Karen Johnson"/>
    <x v="2"/>
    <s v="Rochester"/>
    <s v="2024-05"/>
  </r>
  <r>
    <s v="B-25553"/>
    <n v="8558"/>
    <n v="1644"/>
    <n v="18"/>
    <x v="1"/>
    <s v="Binders"/>
    <s v="Credit Card"/>
    <x v="14"/>
    <s v="Karen Johnson"/>
    <x v="2"/>
    <s v="Rochester"/>
    <s v="2024-05"/>
  </r>
  <r>
    <s v="B-25553"/>
    <n v="4080"/>
    <n v="72"/>
    <n v="17"/>
    <x v="1"/>
    <s v="Paper"/>
    <s v="COD"/>
    <x v="14"/>
    <s v="Karen Johnson"/>
    <x v="2"/>
    <s v="Rochester"/>
    <s v="2024-05"/>
  </r>
  <r>
    <s v="B-26703"/>
    <n v="4206"/>
    <n v="1821"/>
    <n v="17"/>
    <x v="0"/>
    <s v="Electronic Games"/>
    <s v="EMI"/>
    <x v="15"/>
    <s v="Juan Erickson"/>
    <x v="4"/>
    <s v="Austin"/>
    <s v="2022-01"/>
  </r>
  <r>
    <s v="B-26232"/>
    <n v="5219"/>
    <n v="1180"/>
    <n v="20"/>
    <x v="1"/>
    <s v="Binders"/>
    <s v="COD"/>
    <x v="16"/>
    <s v="Alexander Reed"/>
    <x v="2"/>
    <s v="New York City"/>
    <s v="2021-12"/>
  </r>
  <r>
    <s v="B-26232"/>
    <n v="5219"/>
    <n v="1180"/>
    <n v="20"/>
    <x v="1"/>
    <s v="Binders"/>
    <s v="COD"/>
    <x v="17"/>
    <s v="Jacqueline Harris"/>
    <x v="3"/>
    <s v="San Francisco"/>
    <s v="2023-02"/>
  </r>
  <r>
    <s v="B-25394"/>
    <n v="3686"/>
    <n v="760"/>
    <n v="20"/>
    <x v="1"/>
    <s v="Pens"/>
    <s v="Debit Card"/>
    <x v="18"/>
    <s v="Tyler Park"/>
    <x v="3"/>
    <s v="San Francisco"/>
    <s v="2022-10"/>
  </r>
  <r>
    <s v="B-25394"/>
    <n v="3686"/>
    <n v="760"/>
    <n v="20"/>
    <x v="1"/>
    <s v="Pens"/>
    <s v="Debit Card"/>
    <x v="19"/>
    <s v="Richard Wolfe"/>
    <x v="5"/>
    <s v="Columbus"/>
    <s v="2022-01"/>
  </r>
  <r>
    <s v="B-26157"/>
    <n v="6045"/>
    <n v="1606"/>
    <n v="4"/>
    <x v="1"/>
    <s v="Paper"/>
    <s v="COD"/>
    <x v="20"/>
    <s v="Sierra Rios"/>
    <x v="0"/>
    <s v="Orlando"/>
    <s v="2023-12"/>
  </r>
  <r>
    <s v="B-26157"/>
    <n v="9337"/>
    <n v="554"/>
    <n v="11"/>
    <x v="1"/>
    <s v="Pens"/>
    <s v="COD"/>
    <x v="20"/>
    <s v="Sierra Rios"/>
    <x v="0"/>
    <s v="Orlando"/>
    <s v="2023-12"/>
  </r>
  <r>
    <s v="B-25555"/>
    <n v="4051"/>
    <n v="1848"/>
    <n v="12"/>
    <x v="0"/>
    <s v="Phones"/>
    <s v="Credit Card"/>
    <x v="21"/>
    <s v="Jessica Richardson"/>
    <x v="3"/>
    <s v="San Diego"/>
    <s v="2023-07"/>
  </r>
  <r>
    <s v="B-25555"/>
    <n v="4051"/>
    <n v="1848"/>
    <n v="12"/>
    <x v="0"/>
    <s v="Phones"/>
    <s v="Credit Card"/>
    <x v="22"/>
    <s v="Kimberly Warren"/>
    <x v="5"/>
    <s v="Cincinnati"/>
    <s v="2021-05"/>
  </r>
  <r>
    <s v="B-25555"/>
    <n v="5011"/>
    <n v="866"/>
    <n v="11"/>
    <x v="2"/>
    <s v="Bookcases"/>
    <s v="Credit Card"/>
    <x v="21"/>
    <s v="Jessica Richardson"/>
    <x v="3"/>
    <s v="San Diego"/>
    <s v="2023-07"/>
  </r>
  <r>
    <s v="B-25555"/>
    <n v="5011"/>
    <n v="866"/>
    <n v="11"/>
    <x v="2"/>
    <s v="Bookcases"/>
    <s v="Credit Card"/>
    <x v="22"/>
    <s v="Kimberly Warren"/>
    <x v="5"/>
    <s v="Cincinnati"/>
    <s v="2021-05"/>
  </r>
  <r>
    <s v="B-26139"/>
    <n v="3958"/>
    <n v="630"/>
    <n v="15"/>
    <x v="2"/>
    <s v="Sofas"/>
    <s v="EMI"/>
    <x v="23"/>
    <s v="Casey Garcia"/>
    <x v="0"/>
    <s v="Orlando"/>
    <s v="2022-10"/>
  </r>
  <r>
    <s v="B-26139"/>
    <n v="3132"/>
    <n v="963"/>
    <n v="1"/>
    <x v="2"/>
    <s v="Tables"/>
    <s v="Debit Card"/>
    <x v="23"/>
    <s v="Casey Garcia"/>
    <x v="0"/>
    <s v="Orlando"/>
    <s v="2022-10"/>
  </r>
  <r>
    <s v="B-25032"/>
    <n v="7784"/>
    <n v="2937"/>
    <n v="12"/>
    <x v="1"/>
    <s v="Markers"/>
    <s v="UPI"/>
    <x v="24"/>
    <s v="Denise Hampton"/>
    <x v="3"/>
    <s v="San Francisco"/>
    <s v="2024-08"/>
  </r>
  <r>
    <s v="B-25032"/>
    <n v="5591"/>
    <n v="1696"/>
    <n v="3"/>
    <x v="1"/>
    <s v="Pens"/>
    <s v="COD"/>
    <x v="24"/>
    <s v="Denise Hampton"/>
    <x v="3"/>
    <s v="San Francisco"/>
    <s v="2024-08"/>
  </r>
  <r>
    <s v="B-25032"/>
    <n v="5122"/>
    <n v="2413"/>
    <n v="12"/>
    <x v="0"/>
    <s v="Electronic Games"/>
    <s v="COD"/>
    <x v="24"/>
    <s v="Denise Hampton"/>
    <x v="3"/>
    <s v="San Francisco"/>
    <s v="2024-08"/>
  </r>
  <r>
    <s v="B-25730"/>
    <n v="8293"/>
    <n v="2632"/>
    <n v="8"/>
    <x v="1"/>
    <s v="Binders"/>
    <s v="COD"/>
    <x v="25"/>
    <s v="Justin Rodriguez"/>
    <x v="5"/>
    <s v="Cleveland"/>
    <s v="2022-01"/>
  </r>
  <r>
    <s v="B-25730"/>
    <n v="8293"/>
    <n v="2632"/>
    <n v="8"/>
    <x v="1"/>
    <s v="Binders"/>
    <s v="COD"/>
    <x v="26"/>
    <s v="Ms. Emily Baxter"/>
    <x v="2"/>
    <s v="Rochester"/>
    <s v="2020-10"/>
  </r>
  <r>
    <s v="B-25730"/>
    <n v="8293"/>
    <n v="2632"/>
    <n v="8"/>
    <x v="1"/>
    <s v="Binders"/>
    <s v="COD"/>
    <x v="27"/>
    <s v="Austin White"/>
    <x v="3"/>
    <s v="Los Angeles"/>
    <s v="2023-08"/>
  </r>
  <r>
    <s v="B-25730"/>
    <n v="2863"/>
    <n v="205"/>
    <n v="17"/>
    <x v="0"/>
    <s v="Phones"/>
    <s v="UPI"/>
    <x v="25"/>
    <s v="Justin Rodriguez"/>
    <x v="5"/>
    <s v="Cleveland"/>
    <s v="2022-01"/>
  </r>
  <r>
    <s v="B-25730"/>
    <n v="2863"/>
    <n v="205"/>
    <n v="17"/>
    <x v="0"/>
    <s v="Phones"/>
    <s v="UPI"/>
    <x v="26"/>
    <s v="Ms. Emily Baxter"/>
    <x v="2"/>
    <s v="Rochester"/>
    <s v="2020-10"/>
  </r>
  <r>
    <s v="B-25730"/>
    <n v="2863"/>
    <n v="205"/>
    <n v="17"/>
    <x v="0"/>
    <s v="Phones"/>
    <s v="UPI"/>
    <x v="27"/>
    <s v="Austin White"/>
    <x v="3"/>
    <s v="Los Angeles"/>
    <s v="2023-08"/>
  </r>
  <r>
    <s v="B-26470"/>
    <n v="3090"/>
    <n v="573"/>
    <n v="6"/>
    <x v="2"/>
    <s v="Tables"/>
    <s v="EMI"/>
    <x v="1"/>
    <s v="Morgan Montes"/>
    <x v="3"/>
    <s v="San Diego"/>
    <s v="2024-12"/>
  </r>
  <r>
    <s v="B-26470"/>
    <n v="3090"/>
    <n v="573"/>
    <n v="6"/>
    <x v="2"/>
    <s v="Tables"/>
    <s v="EMI"/>
    <x v="28"/>
    <s v="Christine Mosley"/>
    <x v="5"/>
    <s v="Cincinnati"/>
    <s v="2021-06"/>
  </r>
  <r>
    <s v="B-26470"/>
    <n v="3090"/>
    <n v="573"/>
    <n v="6"/>
    <x v="2"/>
    <s v="Tables"/>
    <s v="EMI"/>
    <x v="29"/>
    <s v="Ashley Rodriguez"/>
    <x v="4"/>
    <s v="Austin"/>
    <s v="2023-05"/>
  </r>
  <r>
    <s v="B-26470"/>
    <n v="3090"/>
    <n v="573"/>
    <n v="6"/>
    <x v="2"/>
    <s v="Tables"/>
    <s v="EMI"/>
    <x v="30"/>
    <s v="Elizabeth King"/>
    <x v="4"/>
    <s v="Dallas"/>
    <s v="2021-10"/>
  </r>
  <r>
    <s v="B-26470"/>
    <n v="9683"/>
    <n v="1014"/>
    <n v="5"/>
    <x v="0"/>
    <s v="Printers"/>
    <s v="UPI"/>
    <x v="1"/>
    <s v="Morgan Montes"/>
    <x v="3"/>
    <s v="San Diego"/>
    <s v="2024-12"/>
  </r>
  <r>
    <s v="B-26470"/>
    <n v="9683"/>
    <n v="1014"/>
    <n v="5"/>
    <x v="0"/>
    <s v="Printers"/>
    <s v="UPI"/>
    <x v="28"/>
    <s v="Christine Mosley"/>
    <x v="5"/>
    <s v="Cincinnati"/>
    <s v="2021-06"/>
  </r>
  <r>
    <s v="B-26470"/>
    <n v="9683"/>
    <n v="1014"/>
    <n v="5"/>
    <x v="0"/>
    <s v="Printers"/>
    <s v="UPI"/>
    <x v="29"/>
    <s v="Ashley Rodriguez"/>
    <x v="4"/>
    <s v="Austin"/>
    <s v="2023-05"/>
  </r>
  <r>
    <s v="B-26470"/>
    <n v="9683"/>
    <n v="1014"/>
    <n v="5"/>
    <x v="0"/>
    <s v="Printers"/>
    <s v="UPI"/>
    <x v="30"/>
    <s v="Elizabeth King"/>
    <x v="4"/>
    <s v="Dallas"/>
    <s v="2021-10"/>
  </r>
  <r>
    <s v="B-25988"/>
    <n v="2463"/>
    <n v="648"/>
    <n v="18"/>
    <x v="2"/>
    <s v="Tables"/>
    <s v="EMI"/>
    <x v="31"/>
    <s v="Connie Holmes"/>
    <x v="5"/>
    <s v="Cincinnati"/>
    <s v="2022-09"/>
  </r>
  <r>
    <s v="B-25568"/>
    <n v="7811"/>
    <n v="1538"/>
    <n v="12"/>
    <x v="2"/>
    <s v="Sofas"/>
    <s v="COD"/>
    <x v="32"/>
    <s v="Melissa Peck"/>
    <x v="0"/>
    <s v="Miami"/>
    <s v="2022-03"/>
  </r>
  <r>
    <s v="B-26730"/>
    <n v="6139"/>
    <n v="451"/>
    <n v="10"/>
    <x v="2"/>
    <s v="Tables"/>
    <s v="Debit Card"/>
    <x v="33"/>
    <s v="David Smith"/>
    <x v="0"/>
    <s v="Orlando"/>
    <s v="2022-02"/>
  </r>
  <r>
    <s v="B-26730"/>
    <n v="6139"/>
    <n v="451"/>
    <n v="10"/>
    <x v="2"/>
    <s v="Tables"/>
    <s v="Debit Card"/>
    <x v="34"/>
    <s v="Jacqueline Harris"/>
    <x v="4"/>
    <s v="Houston"/>
    <s v="2021-04"/>
  </r>
  <r>
    <s v="B-26730"/>
    <n v="8636"/>
    <n v="3192"/>
    <n v="3"/>
    <x v="2"/>
    <s v="Chairs"/>
    <s v="COD"/>
    <x v="33"/>
    <s v="David Smith"/>
    <x v="0"/>
    <s v="Orlando"/>
    <s v="2022-02"/>
  </r>
  <r>
    <s v="B-26730"/>
    <n v="8636"/>
    <n v="3192"/>
    <n v="3"/>
    <x v="2"/>
    <s v="Chairs"/>
    <s v="COD"/>
    <x v="34"/>
    <s v="Jacqueline Harris"/>
    <x v="4"/>
    <s v="Houston"/>
    <s v="2021-04"/>
  </r>
  <r>
    <s v="B-26730"/>
    <n v="4439"/>
    <n v="1712"/>
    <n v="19"/>
    <x v="2"/>
    <s v="Sofas"/>
    <s v="Credit Card"/>
    <x v="33"/>
    <s v="David Smith"/>
    <x v="0"/>
    <s v="Orlando"/>
    <s v="2022-02"/>
  </r>
  <r>
    <s v="B-26730"/>
    <n v="4439"/>
    <n v="1712"/>
    <n v="19"/>
    <x v="2"/>
    <s v="Sofas"/>
    <s v="Credit Card"/>
    <x v="34"/>
    <s v="Jacqueline Harris"/>
    <x v="4"/>
    <s v="Houston"/>
    <s v="2021-04"/>
  </r>
  <r>
    <s v="B-25372"/>
    <n v="1016"/>
    <n v="172"/>
    <n v="20"/>
    <x v="2"/>
    <s v="Tables"/>
    <s v="Debit Card"/>
    <x v="35"/>
    <s v="Heather Jenkins"/>
    <x v="2"/>
    <s v="Buffalo"/>
    <s v="2020-11"/>
  </r>
  <r>
    <s v="B-25372"/>
    <n v="5768"/>
    <n v="2059"/>
    <n v="14"/>
    <x v="2"/>
    <s v="Tables"/>
    <s v="UPI"/>
    <x v="35"/>
    <s v="Heather Jenkins"/>
    <x v="2"/>
    <s v="Buffalo"/>
    <s v="2020-11"/>
  </r>
  <r>
    <s v="B-25372"/>
    <n v="1217"/>
    <n v="151"/>
    <n v="3"/>
    <x v="2"/>
    <s v="Tables"/>
    <s v="Credit Card"/>
    <x v="35"/>
    <s v="Heather Jenkins"/>
    <x v="2"/>
    <s v="Buffalo"/>
    <s v="2020-11"/>
  </r>
  <r>
    <s v="B-26026"/>
    <n v="953"/>
    <n v="93"/>
    <n v="2"/>
    <x v="1"/>
    <s v="Paper"/>
    <s v="Debit Card"/>
    <x v="36"/>
    <s v="Kelsey Castaneda"/>
    <x v="5"/>
    <s v="Cleveland"/>
    <s v="2024-12"/>
  </r>
  <r>
    <s v="B-26026"/>
    <n v="953"/>
    <n v="93"/>
    <n v="2"/>
    <x v="1"/>
    <s v="Paper"/>
    <s v="Debit Card"/>
    <x v="37"/>
    <s v="Katherine Harris"/>
    <x v="3"/>
    <s v="Los Angeles"/>
    <s v="2023-04"/>
  </r>
  <r>
    <s v="B-26026"/>
    <n v="7355"/>
    <n v="1034"/>
    <n v="3"/>
    <x v="2"/>
    <s v="Sofas"/>
    <s v="COD"/>
    <x v="36"/>
    <s v="Kelsey Castaneda"/>
    <x v="5"/>
    <s v="Cleveland"/>
    <s v="2024-12"/>
  </r>
  <r>
    <s v="B-26026"/>
    <n v="7355"/>
    <n v="1034"/>
    <n v="3"/>
    <x v="2"/>
    <s v="Sofas"/>
    <s v="COD"/>
    <x v="37"/>
    <s v="Katherine Harris"/>
    <x v="3"/>
    <s v="Los Angeles"/>
    <s v="2023-04"/>
  </r>
  <r>
    <s v="B-26026"/>
    <n v="1843"/>
    <n v="248"/>
    <n v="3"/>
    <x v="0"/>
    <s v="Phones"/>
    <s v="Credit Card"/>
    <x v="36"/>
    <s v="Kelsey Castaneda"/>
    <x v="5"/>
    <s v="Cleveland"/>
    <s v="2024-12"/>
  </r>
  <r>
    <s v="B-26026"/>
    <n v="1843"/>
    <n v="248"/>
    <n v="3"/>
    <x v="0"/>
    <s v="Phones"/>
    <s v="Credit Card"/>
    <x v="37"/>
    <s v="Katherine Harris"/>
    <x v="3"/>
    <s v="Los Angeles"/>
    <s v="2023-04"/>
  </r>
  <r>
    <s v="B-26026"/>
    <n v="1603"/>
    <n v="361"/>
    <n v="10"/>
    <x v="1"/>
    <s v="Pens"/>
    <s v="Debit Card"/>
    <x v="36"/>
    <s v="Kelsey Castaneda"/>
    <x v="5"/>
    <s v="Cleveland"/>
    <s v="2024-12"/>
  </r>
  <r>
    <s v="B-26026"/>
    <n v="1603"/>
    <n v="361"/>
    <n v="10"/>
    <x v="1"/>
    <s v="Pens"/>
    <s v="Debit Card"/>
    <x v="37"/>
    <s v="Katherine Harris"/>
    <x v="3"/>
    <s v="Los Angeles"/>
    <s v="2023-04"/>
  </r>
  <r>
    <s v="B-25295"/>
    <n v="2025"/>
    <n v="528"/>
    <n v="1"/>
    <x v="1"/>
    <s v="Pens"/>
    <s v="Credit Card"/>
    <x v="38"/>
    <s v="Paul Rogers"/>
    <x v="0"/>
    <s v="Miami"/>
    <s v="2024-01"/>
  </r>
  <r>
    <s v="B-25295"/>
    <n v="6800"/>
    <n v="167"/>
    <n v="16"/>
    <x v="1"/>
    <s v="Binders"/>
    <s v="EMI"/>
    <x v="38"/>
    <s v="Paul Rogers"/>
    <x v="0"/>
    <s v="Miami"/>
    <s v="2024-01"/>
  </r>
  <r>
    <s v="B-26121"/>
    <n v="1126"/>
    <n v="55"/>
    <n v="1"/>
    <x v="2"/>
    <s v="Bookcases"/>
    <s v="UPI"/>
    <x v="39"/>
    <s v="Jon Banks"/>
    <x v="0"/>
    <s v="Tampa"/>
    <s v="2022-01"/>
  </r>
  <r>
    <s v="B-26121"/>
    <n v="1126"/>
    <n v="55"/>
    <n v="1"/>
    <x v="2"/>
    <s v="Bookcases"/>
    <s v="UPI"/>
    <x v="40"/>
    <s v="Michelle Williams"/>
    <x v="2"/>
    <s v="Buffalo"/>
    <s v="2022-12"/>
  </r>
  <r>
    <s v="B-25560"/>
    <n v="7533"/>
    <n v="3508"/>
    <n v="12"/>
    <x v="2"/>
    <s v="Tables"/>
    <s v="UPI"/>
    <x v="41"/>
    <s v="Andrew Allen"/>
    <x v="3"/>
    <s v="San Diego"/>
    <s v="2023-07"/>
  </r>
  <r>
    <s v="B-25560"/>
    <n v="4734"/>
    <n v="1178"/>
    <n v="16"/>
    <x v="1"/>
    <s v="Binders"/>
    <s v="Credit Card"/>
    <x v="41"/>
    <s v="Andrew Allen"/>
    <x v="3"/>
    <s v="San Diego"/>
    <s v="2023-07"/>
  </r>
  <r>
    <s v="B-25560"/>
    <n v="4074"/>
    <n v="1175"/>
    <n v="6"/>
    <x v="0"/>
    <s v="Electronic Games"/>
    <s v="Debit Card"/>
    <x v="41"/>
    <s v="Andrew Allen"/>
    <x v="3"/>
    <s v="San Diego"/>
    <s v="2023-07"/>
  </r>
  <r>
    <s v="B-25560"/>
    <n v="2334"/>
    <n v="484"/>
    <n v="3"/>
    <x v="2"/>
    <s v="Sofas"/>
    <s v="Credit Card"/>
    <x v="41"/>
    <s v="Andrew Allen"/>
    <x v="3"/>
    <s v="San Diego"/>
    <s v="2023-07"/>
  </r>
  <r>
    <s v="B-26076"/>
    <n v="2750"/>
    <n v="1239"/>
    <n v="11"/>
    <x v="0"/>
    <s v="Phones"/>
    <s v="Debit Card"/>
    <x v="42"/>
    <s v="Vanessa Bauer"/>
    <x v="2"/>
    <s v="Buffalo"/>
    <s v="2025-03"/>
  </r>
  <r>
    <s v="B-26076"/>
    <n v="2750"/>
    <n v="1239"/>
    <n v="11"/>
    <x v="0"/>
    <s v="Phones"/>
    <s v="Debit Card"/>
    <x v="43"/>
    <s v="Sean Smith"/>
    <x v="5"/>
    <s v="Cleveland"/>
    <s v="2024-09"/>
  </r>
  <r>
    <s v="B-26076"/>
    <n v="8639"/>
    <n v="3104"/>
    <n v="19"/>
    <x v="1"/>
    <s v="Pens"/>
    <s v="EMI"/>
    <x v="42"/>
    <s v="Vanessa Bauer"/>
    <x v="2"/>
    <s v="Buffalo"/>
    <s v="2025-03"/>
  </r>
  <r>
    <s v="B-26076"/>
    <n v="8639"/>
    <n v="3104"/>
    <n v="19"/>
    <x v="1"/>
    <s v="Pens"/>
    <s v="EMI"/>
    <x v="43"/>
    <s v="Sean Smith"/>
    <x v="5"/>
    <s v="Cleveland"/>
    <s v="2024-09"/>
  </r>
  <r>
    <s v="B-25872"/>
    <n v="3808"/>
    <n v="1192"/>
    <n v="4"/>
    <x v="1"/>
    <s v="Markers"/>
    <s v="UPI"/>
    <x v="44"/>
    <s v="Shelly Sweeney"/>
    <x v="2"/>
    <s v="New York City"/>
    <s v="2020-04"/>
  </r>
  <r>
    <s v="B-25872"/>
    <n v="2588"/>
    <n v="705"/>
    <n v="16"/>
    <x v="1"/>
    <s v="Pens"/>
    <s v="Credit Card"/>
    <x v="44"/>
    <s v="Shelly Sweeney"/>
    <x v="2"/>
    <s v="New York City"/>
    <s v="2020-04"/>
  </r>
  <r>
    <s v="B-26185"/>
    <n v="1591"/>
    <n v="727"/>
    <n v="5"/>
    <x v="0"/>
    <s v="Electronic Games"/>
    <s v="Credit Card"/>
    <x v="45"/>
    <s v="Emily Gill"/>
    <x v="1"/>
    <s v="Springfield"/>
    <s v="2022-06"/>
  </r>
  <r>
    <s v="B-26185"/>
    <n v="1591"/>
    <n v="727"/>
    <n v="5"/>
    <x v="0"/>
    <s v="Electronic Games"/>
    <s v="Credit Card"/>
    <x v="46"/>
    <s v="Brian Patrick"/>
    <x v="0"/>
    <s v="Tampa"/>
    <s v="2021-03"/>
  </r>
  <r>
    <s v="B-26185"/>
    <n v="1591"/>
    <n v="727"/>
    <n v="5"/>
    <x v="0"/>
    <s v="Electronic Games"/>
    <s v="Credit Card"/>
    <x v="47"/>
    <s v="Dr. Sarah Booth"/>
    <x v="5"/>
    <s v="Cincinnati"/>
    <s v="2022-02"/>
  </r>
  <r>
    <s v="B-26259"/>
    <n v="1757"/>
    <n v="622"/>
    <n v="10"/>
    <x v="2"/>
    <s v="Chairs"/>
    <s v="UPI"/>
    <x v="48"/>
    <s v="Douglas Mcfarland"/>
    <x v="5"/>
    <s v="Cleveland"/>
    <s v="2022-03"/>
  </r>
  <r>
    <s v="B-26259"/>
    <n v="1757"/>
    <n v="622"/>
    <n v="10"/>
    <x v="2"/>
    <s v="Chairs"/>
    <s v="UPI"/>
    <x v="49"/>
    <s v="Kayla Ross"/>
    <x v="1"/>
    <s v="Peoria"/>
    <s v="2022-11"/>
  </r>
  <r>
    <s v="B-25142"/>
    <n v="6940"/>
    <n v="253"/>
    <n v="15"/>
    <x v="2"/>
    <s v="Bookcases"/>
    <s v="Debit Card"/>
    <x v="50"/>
    <s v="Marc Strickland"/>
    <x v="0"/>
    <s v="Orlando"/>
    <s v="2021-11"/>
  </r>
  <r>
    <s v="B-25142"/>
    <n v="5105"/>
    <n v="465"/>
    <n v="5"/>
    <x v="0"/>
    <s v="Printers"/>
    <s v="UPI"/>
    <x v="50"/>
    <s v="Marc Strickland"/>
    <x v="0"/>
    <s v="Orlando"/>
    <s v="2021-11"/>
  </r>
  <r>
    <s v="B-25326"/>
    <n v="5578"/>
    <n v="277"/>
    <n v="16"/>
    <x v="2"/>
    <s v="Tables"/>
    <s v="COD"/>
    <x v="51"/>
    <s v="Charlene Brown"/>
    <x v="0"/>
    <s v="Miami"/>
    <s v="2021-08"/>
  </r>
  <r>
    <s v="B-25326"/>
    <n v="5578"/>
    <n v="277"/>
    <n v="16"/>
    <x v="2"/>
    <s v="Tables"/>
    <s v="COD"/>
    <x v="52"/>
    <s v="Charles Smith"/>
    <x v="5"/>
    <s v="Columbus"/>
    <s v="2022-05"/>
  </r>
  <r>
    <s v="B-26795"/>
    <n v="5224"/>
    <n v="1958"/>
    <n v="16"/>
    <x v="2"/>
    <s v="Chairs"/>
    <s v="Credit Card"/>
    <x v="53"/>
    <s v="Karen Townsend"/>
    <x v="4"/>
    <s v="Houston"/>
    <s v="2023-07"/>
  </r>
  <r>
    <s v="B-26795"/>
    <n v="5002"/>
    <n v="1801"/>
    <n v="11"/>
    <x v="1"/>
    <s v="Markers"/>
    <s v="Credit Card"/>
    <x v="53"/>
    <s v="Karen Townsend"/>
    <x v="4"/>
    <s v="Houston"/>
    <s v="2023-07"/>
  </r>
  <r>
    <s v="B-26795"/>
    <n v="7380"/>
    <n v="1673"/>
    <n v="18"/>
    <x v="1"/>
    <s v="Markers"/>
    <s v="COD"/>
    <x v="53"/>
    <s v="Karen Townsend"/>
    <x v="4"/>
    <s v="Houston"/>
    <s v="2023-07"/>
  </r>
  <r>
    <s v="B-25660"/>
    <n v="7595"/>
    <n v="2873"/>
    <n v="4"/>
    <x v="2"/>
    <s v="Chairs"/>
    <s v="Debit Card"/>
    <x v="54"/>
    <s v="Steven Cox"/>
    <x v="3"/>
    <s v="Los Angeles"/>
    <s v="2020-08"/>
  </r>
  <r>
    <s v="B-25660"/>
    <n v="7595"/>
    <n v="2873"/>
    <n v="4"/>
    <x v="2"/>
    <s v="Chairs"/>
    <s v="Debit Card"/>
    <x v="55"/>
    <s v="Cynthia Rodriguez"/>
    <x v="2"/>
    <s v="Rochester"/>
    <s v="2022-04"/>
  </r>
  <r>
    <s v="B-25410"/>
    <n v="1954"/>
    <n v="294"/>
    <n v="7"/>
    <x v="2"/>
    <s v="Sofas"/>
    <s v="Debit Card"/>
    <x v="56"/>
    <s v="Jessica Baker"/>
    <x v="4"/>
    <s v="Austin"/>
    <s v="2022-12"/>
  </r>
  <r>
    <s v="B-25690"/>
    <n v="523"/>
    <n v="95"/>
    <n v="20"/>
    <x v="0"/>
    <s v="Printers"/>
    <s v="EMI"/>
    <x v="57"/>
    <s v="Mark Blackburn"/>
    <x v="4"/>
    <s v="Dallas"/>
    <s v="2024-12"/>
  </r>
  <r>
    <s v="B-26464"/>
    <n v="5704"/>
    <n v="714"/>
    <n v="13"/>
    <x v="0"/>
    <s v="Laptops"/>
    <s v="EMI"/>
    <x v="58"/>
    <s v="Zachary Perez"/>
    <x v="4"/>
    <s v="Austin"/>
    <s v="2022-02"/>
  </r>
  <r>
    <s v="B-26464"/>
    <n v="5704"/>
    <n v="714"/>
    <n v="13"/>
    <x v="0"/>
    <s v="Laptops"/>
    <s v="EMI"/>
    <x v="59"/>
    <s v="Brian Green"/>
    <x v="3"/>
    <s v="San Diego"/>
    <s v="2021-12"/>
  </r>
  <r>
    <s v="B-26464"/>
    <n v="8797"/>
    <n v="1010"/>
    <n v="8"/>
    <x v="2"/>
    <s v="Tables"/>
    <s v="UPI"/>
    <x v="58"/>
    <s v="Zachary Perez"/>
    <x v="4"/>
    <s v="Austin"/>
    <s v="2022-02"/>
  </r>
  <r>
    <s v="B-26464"/>
    <n v="8797"/>
    <n v="1010"/>
    <n v="8"/>
    <x v="2"/>
    <s v="Tables"/>
    <s v="UPI"/>
    <x v="59"/>
    <s v="Brian Green"/>
    <x v="3"/>
    <s v="San Diego"/>
    <s v="2021-12"/>
  </r>
  <r>
    <s v="B-26464"/>
    <n v="9236"/>
    <n v="2899"/>
    <n v="5"/>
    <x v="0"/>
    <s v="Laptops"/>
    <s v="Debit Card"/>
    <x v="58"/>
    <s v="Zachary Perez"/>
    <x v="4"/>
    <s v="Austin"/>
    <s v="2022-02"/>
  </r>
  <r>
    <s v="B-26464"/>
    <n v="9236"/>
    <n v="2899"/>
    <n v="5"/>
    <x v="0"/>
    <s v="Laptops"/>
    <s v="Debit Card"/>
    <x v="59"/>
    <s v="Brian Green"/>
    <x v="3"/>
    <s v="San Diego"/>
    <s v="2021-12"/>
  </r>
  <r>
    <s v="B-26454"/>
    <n v="9109"/>
    <n v="586"/>
    <n v="17"/>
    <x v="2"/>
    <s v="Sofas"/>
    <s v="EMI"/>
    <x v="60"/>
    <s v="Becky Leach"/>
    <x v="0"/>
    <s v="Miami"/>
    <s v="2020-05"/>
  </r>
  <r>
    <s v="B-26742"/>
    <n v="4358"/>
    <n v="526"/>
    <n v="19"/>
    <x v="0"/>
    <s v="Phones"/>
    <s v="Credit Card"/>
    <x v="61"/>
    <s v="Bryan Russell"/>
    <x v="4"/>
    <s v="Dallas"/>
    <s v="2022-12"/>
  </r>
  <r>
    <s v="B-26742"/>
    <n v="4358"/>
    <n v="526"/>
    <n v="19"/>
    <x v="0"/>
    <s v="Phones"/>
    <s v="Credit Card"/>
    <x v="62"/>
    <s v="Tony Maddox"/>
    <x v="3"/>
    <s v="San Francisco"/>
    <s v="2024-09"/>
  </r>
  <r>
    <s v="B-26742"/>
    <n v="6459"/>
    <n v="825"/>
    <n v="8"/>
    <x v="0"/>
    <s v="Phones"/>
    <s v="Credit Card"/>
    <x v="61"/>
    <s v="Bryan Russell"/>
    <x v="4"/>
    <s v="Dallas"/>
    <s v="2022-12"/>
  </r>
  <r>
    <s v="B-26742"/>
    <n v="6459"/>
    <n v="825"/>
    <n v="8"/>
    <x v="0"/>
    <s v="Phones"/>
    <s v="Credit Card"/>
    <x v="62"/>
    <s v="Tony Maddox"/>
    <x v="3"/>
    <s v="San Francisco"/>
    <s v="2024-09"/>
  </r>
  <r>
    <s v="B-25510"/>
    <n v="2478"/>
    <n v="92"/>
    <n v="12"/>
    <x v="2"/>
    <s v="Bookcases"/>
    <s v="COD"/>
    <x v="63"/>
    <s v="Jason Randolph"/>
    <x v="3"/>
    <s v="San Francisco"/>
    <s v="2023-05"/>
  </r>
  <r>
    <s v="B-25510"/>
    <n v="2478"/>
    <n v="92"/>
    <n v="12"/>
    <x v="2"/>
    <s v="Bookcases"/>
    <s v="COD"/>
    <x v="64"/>
    <s v="Laura Andrews"/>
    <x v="2"/>
    <s v="New York City"/>
    <s v="2021-03"/>
  </r>
  <r>
    <s v="B-25510"/>
    <n v="2478"/>
    <n v="92"/>
    <n v="12"/>
    <x v="2"/>
    <s v="Bookcases"/>
    <s v="COD"/>
    <x v="65"/>
    <s v="Mrs. Stephanie Hooper"/>
    <x v="3"/>
    <s v="San Francisco"/>
    <s v="2021-03"/>
  </r>
  <r>
    <s v="B-25510"/>
    <n v="2478"/>
    <n v="92"/>
    <n v="12"/>
    <x v="2"/>
    <s v="Bookcases"/>
    <s v="COD"/>
    <x v="66"/>
    <s v="Anthony Evans"/>
    <x v="5"/>
    <s v="Cleveland"/>
    <s v="2023-04"/>
  </r>
  <r>
    <s v="B-25936"/>
    <n v="9992"/>
    <n v="3696"/>
    <n v="20"/>
    <x v="1"/>
    <s v="Pens"/>
    <s v="Debit Card"/>
    <x v="4"/>
    <s v="Patrick Williams"/>
    <x v="2"/>
    <s v="Rochester"/>
    <s v="2021-10"/>
  </r>
  <r>
    <s v="B-25936"/>
    <n v="9992"/>
    <n v="3696"/>
    <n v="20"/>
    <x v="1"/>
    <s v="Pens"/>
    <s v="Debit Card"/>
    <x v="67"/>
    <s v="Susan Burke"/>
    <x v="4"/>
    <s v="Austin"/>
    <s v="2022-04"/>
  </r>
  <r>
    <s v="B-25936"/>
    <n v="9992"/>
    <n v="3696"/>
    <n v="20"/>
    <x v="1"/>
    <s v="Pens"/>
    <s v="Debit Card"/>
    <x v="68"/>
    <s v="Brent Hernandez"/>
    <x v="2"/>
    <s v="Rochester"/>
    <s v="2022-08"/>
  </r>
  <r>
    <s v="B-25936"/>
    <n v="9619"/>
    <n v="3420"/>
    <n v="7"/>
    <x v="1"/>
    <s v="Binders"/>
    <s v="UPI"/>
    <x v="4"/>
    <s v="Patrick Williams"/>
    <x v="2"/>
    <s v="Rochester"/>
    <s v="2021-10"/>
  </r>
  <r>
    <s v="B-25936"/>
    <n v="9619"/>
    <n v="3420"/>
    <n v="7"/>
    <x v="1"/>
    <s v="Binders"/>
    <s v="UPI"/>
    <x v="67"/>
    <s v="Susan Burke"/>
    <x v="4"/>
    <s v="Austin"/>
    <s v="2022-04"/>
  </r>
  <r>
    <s v="B-25936"/>
    <n v="9619"/>
    <n v="3420"/>
    <n v="7"/>
    <x v="1"/>
    <s v="Binders"/>
    <s v="UPI"/>
    <x v="68"/>
    <s v="Brent Hernandez"/>
    <x v="2"/>
    <s v="Rochester"/>
    <s v="2022-08"/>
  </r>
  <r>
    <s v="B-25884"/>
    <n v="9538"/>
    <n v="3158"/>
    <n v="20"/>
    <x v="0"/>
    <s v="Printers"/>
    <s v="Credit Card"/>
    <x v="69"/>
    <s v="Sean Elliott"/>
    <x v="3"/>
    <s v="San Francisco"/>
    <s v="2024-09"/>
  </r>
  <r>
    <s v="B-25884"/>
    <n v="9538"/>
    <n v="3158"/>
    <n v="20"/>
    <x v="0"/>
    <s v="Printers"/>
    <s v="Credit Card"/>
    <x v="70"/>
    <s v="Wanda West"/>
    <x v="5"/>
    <s v="Cleveland"/>
    <s v="2021-05"/>
  </r>
  <r>
    <s v="B-25884"/>
    <n v="9035"/>
    <n v="1227"/>
    <n v="14"/>
    <x v="2"/>
    <s v="Chairs"/>
    <s v="EMI"/>
    <x v="69"/>
    <s v="Sean Elliott"/>
    <x v="3"/>
    <s v="San Francisco"/>
    <s v="2024-09"/>
  </r>
  <r>
    <s v="B-25884"/>
    <n v="9035"/>
    <n v="1227"/>
    <n v="14"/>
    <x v="2"/>
    <s v="Chairs"/>
    <s v="EMI"/>
    <x v="70"/>
    <s v="Wanda West"/>
    <x v="5"/>
    <s v="Cleveland"/>
    <s v="2021-05"/>
  </r>
  <r>
    <s v="B-26287"/>
    <n v="2684"/>
    <n v="670"/>
    <n v="2"/>
    <x v="1"/>
    <s v="Paper"/>
    <s v="COD"/>
    <x v="71"/>
    <s v="Renee Solomon"/>
    <x v="0"/>
    <s v="Tampa"/>
    <s v="2024-07"/>
  </r>
  <r>
    <s v="B-26287"/>
    <n v="822"/>
    <n v="147"/>
    <n v="5"/>
    <x v="2"/>
    <s v="Sofas"/>
    <s v="Credit Card"/>
    <x v="71"/>
    <s v="Renee Solomon"/>
    <x v="0"/>
    <s v="Tampa"/>
    <s v="2024-07"/>
  </r>
  <r>
    <s v="B-26287"/>
    <n v="9730"/>
    <n v="2341"/>
    <n v="2"/>
    <x v="2"/>
    <s v="Chairs"/>
    <s v="EMI"/>
    <x v="71"/>
    <s v="Renee Solomon"/>
    <x v="0"/>
    <s v="Tampa"/>
    <s v="2024-07"/>
  </r>
  <r>
    <s v="B-26287"/>
    <n v="2483"/>
    <n v="236"/>
    <n v="2"/>
    <x v="0"/>
    <s v="Electronic Games"/>
    <s v="COD"/>
    <x v="71"/>
    <s v="Renee Solomon"/>
    <x v="0"/>
    <s v="Tampa"/>
    <s v="2024-07"/>
  </r>
  <r>
    <s v="B-26564"/>
    <n v="1297"/>
    <n v="600"/>
    <n v="7"/>
    <x v="1"/>
    <s v="Binders"/>
    <s v="Credit Card"/>
    <x v="72"/>
    <s v="Daryl Miles"/>
    <x v="0"/>
    <s v="Orlando"/>
    <s v="2024-02"/>
  </r>
  <r>
    <s v="B-26564"/>
    <n v="7909"/>
    <n v="1942"/>
    <n v="19"/>
    <x v="0"/>
    <s v="Phones"/>
    <s v="COD"/>
    <x v="72"/>
    <s v="Daryl Miles"/>
    <x v="0"/>
    <s v="Orlando"/>
    <s v="2024-02"/>
  </r>
  <r>
    <s v="B-26293"/>
    <n v="9768"/>
    <n v="4518"/>
    <n v="8"/>
    <x v="2"/>
    <s v="Tables"/>
    <s v="Credit Card"/>
    <x v="73"/>
    <s v="Michael Hunt"/>
    <x v="4"/>
    <s v="Dallas"/>
    <s v="2021-11"/>
  </r>
  <r>
    <s v="B-26293"/>
    <n v="4968"/>
    <n v="934"/>
    <n v="5"/>
    <x v="2"/>
    <s v="Sofas"/>
    <s v="Debit Card"/>
    <x v="73"/>
    <s v="Michael Hunt"/>
    <x v="4"/>
    <s v="Dallas"/>
    <s v="2021-11"/>
  </r>
  <r>
    <s v="B-26293"/>
    <n v="1731"/>
    <n v="149"/>
    <n v="4"/>
    <x v="0"/>
    <s v="Laptops"/>
    <s v="EMI"/>
    <x v="73"/>
    <s v="Michael Hunt"/>
    <x v="4"/>
    <s v="Dallas"/>
    <s v="2021-11"/>
  </r>
  <r>
    <s v="B-25915"/>
    <n v="3433"/>
    <n v="1169"/>
    <n v="10"/>
    <x v="1"/>
    <s v="Binders"/>
    <s v="COD"/>
    <x v="74"/>
    <s v="Adam Clark"/>
    <x v="3"/>
    <s v="San Francisco"/>
    <s v="2024-02"/>
  </r>
  <r>
    <s v="B-25915"/>
    <n v="3433"/>
    <n v="1169"/>
    <n v="10"/>
    <x v="1"/>
    <s v="Binders"/>
    <s v="COD"/>
    <x v="75"/>
    <s v="Amy Olsen"/>
    <x v="1"/>
    <s v="Springfield"/>
    <s v="2021-09"/>
  </r>
  <r>
    <s v="B-25915"/>
    <n v="3433"/>
    <n v="1169"/>
    <n v="10"/>
    <x v="1"/>
    <s v="Binders"/>
    <s v="COD"/>
    <x v="76"/>
    <s v="Stacey Miller"/>
    <x v="3"/>
    <s v="San Diego"/>
    <s v="2021-09"/>
  </r>
  <r>
    <s v="B-25915"/>
    <n v="3887"/>
    <n v="1490"/>
    <n v="1"/>
    <x v="1"/>
    <s v="Binders"/>
    <s v="Debit Card"/>
    <x v="74"/>
    <s v="Adam Clark"/>
    <x v="3"/>
    <s v="San Francisco"/>
    <s v="2024-02"/>
  </r>
  <r>
    <s v="B-25915"/>
    <n v="3887"/>
    <n v="1490"/>
    <n v="1"/>
    <x v="1"/>
    <s v="Binders"/>
    <s v="Debit Card"/>
    <x v="75"/>
    <s v="Amy Olsen"/>
    <x v="1"/>
    <s v="Springfield"/>
    <s v="2021-09"/>
  </r>
  <r>
    <s v="B-25915"/>
    <n v="3887"/>
    <n v="1490"/>
    <n v="1"/>
    <x v="1"/>
    <s v="Binders"/>
    <s v="Debit Card"/>
    <x v="76"/>
    <s v="Stacey Miller"/>
    <x v="3"/>
    <s v="San Diego"/>
    <s v="2021-09"/>
  </r>
  <r>
    <s v="B-26496"/>
    <n v="1801"/>
    <n v="641"/>
    <n v="20"/>
    <x v="1"/>
    <s v="Markers"/>
    <s v="Credit Card"/>
    <x v="77"/>
    <s v="Daniel Mosley"/>
    <x v="3"/>
    <s v="Los Angeles"/>
    <s v="2024-07"/>
  </r>
  <r>
    <s v="B-26496"/>
    <n v="5301"/>
    <n v="817"/>
    <n v="10"/>
    <x v="2"/>
    <s v="Tables"/>
    <s v="Debit Card"/>
    <x v="77"/>
    <s v="Daniel Mosley"/>
    <x v="3"/>
    <s v="Los Angeles"/>
    <s v="2024-07"/>
  </r>
  <r>
    <s v="B-26496"/>
    <n v="1166"/>
    <n v="520"/>
    <n v="12"/>
    <x v="1"/>
    <s v="Paper"/>
    <s v="Debit Card"/>
    <x v="77"/>
    <s v="Daniel Mosley"/>
    <x v="3"/>
    <s v="Los Angeles"/>
    <s v="2024-07"/>
  </r>
  <r>
    <s v="B-26496"/>
    <n v="3196"/>
    <n v="1411"/>
    <n v="15"/>
    <x v="1"/>
    <s v="Paper"/>
    <s v="Debit Card"/>
    <x v="77"/>
    <s v="Daniel Mosley"/>
    <x v="3"/>
    <s v="Los Angeles"/>
    <s v="2024-07"/>
  </r>
  <r>
    <s v="B-25856"/>
    <n v="3428"/>
    <n v="350"/>
    <n v="1"/>
    <x v="2"/>
    <s v="Chairs"/>
    <s v="Credit Card"/>
    <x v="78"/>
    <s v="Monica Gibson"/>
    <x v="1"/>
    <s v="Springfield"/>
    <s v="2023-02"/>
  </r>
  <r>
    <s v="B-25856"/>
    <n v="7223"/>
    <n v="2433"/>
    <n v="12"/>
    <x v="1"/>
    <s v="Binders"/>
    <s v="Credit Card"/>
    <x v="78"/>
    <s v="Monica Gibson"/>
    <x v="1"/>
    <s v="Springfield"/>
    <s v="2023-02"/>
  </r>
  <r>
    <s v="B-25856"/>
    <n v="3731"/>
    <n v="647"/>
    <n v="1"/>
    <x v="1"/>
    <s v="Pens"/>
    <s v="Credit Card"/>
    <x v="78"/>
    <s v="Monica Gibson"/>
    <x v="1"/>
    <s v="Springfield"/>
    <s v="2023-02"/>
  </r>
  <r>
    <s v="B-26899"/>
    <n v="8903"/>
    <n v="4401"/>
    <n v="18"/>
    <x v="1"/>
    <s v="Pens"/>
    <s v="Credit Card"/>
    <x v="79"/>
    <s v="Christopher Jordan"/>
    <x v="5"/>
    <s v="Columbus"/>
    <s v="2022-08"/>
  </r>
  <r>
    <s v="B-25916"/>
    <n v="6009"/>
    <n v="2107"/>
    <n v="7"/>
    <x v="0"/>
    <s v="Phones"/>
    <s v="UPI"/>
    <x v="80"/>
    <s v="Christina Davis"/>
    <x v="1"/>
    <s v="Chicago"/>
    <s v="2022-12"/>
  </r>
  <r>
    <s v="B-25916"/>
    <n v="6009"/>
    <n v="2107"/>
    <n v="7"/>
    <x v="0"/>
    <s v="Phones"/>
    <s v="UPI"/>
    <x v="81"/>
    <s v="Claudia Curry"/>
    <x v="4"/>
    <s v="Austin"/>
    <s v="2024-04"/>
  </r>
  <r>
    <s v="B-25916"/>
    <n v="2858"/>
    <n v="230"/>
    <n v="3"/>
    <x v="2"/>
    <s v="Tables"/>
    <s v="Credit Card"/>
    <x v="80"/>
    <s v="Christina Davis"/>
    <x v="1"/>
    <s v="Chicago"/>
    <s v="2022-12"/>
  </r>
  <r>
    <s v="B-25916"/>
    <n v="2858"/>
    <n v="230"/>
    <n v="3"/>
    <x v="2"/>
    <s v="Tables"/>
    <s v="Credit Card"/>
    <x v="81"/>
    <s v="Claudia Curry"/>
    <x v="4"/>
    <s v="Austin"/>
    <s v="2024-04"/>
  </r>
  <r>
    <s v="B-25916"/>
    <n v="8175"/>
    <n v="525"/>
    <n v="7"/>
    <x v="2"/>
    <s v="Sofas"/>
    <s v="Credit Card"/>
    <x v="80"/>
    <s v="Christina Davis"/>
    <x v="1"/>
    <s v="Chicago"/>
    <s v="2022-12"/>
  </r>
  <r>
    <s v="B-25916"/>
    <n v="8175"/>
    <n v="525"/>
    <n v="7"/>
    <x v="2"/>
    <s v="Sofas"/>
    <s v="Credit Card"/>
    <x v="81"/>
    <s v="Claudia Curry"/>
    <x v="4"/>
    <s v="Austin"/>
    <s v="2024-04"/>
  </r>
  <r>
    <s v="B-25916"/>
    <n v="5846"/>
    <n v="586"/>
    <n v="18"/>
    <x v="2"/>
    <s v="Sofas"/>
    <s v="UPI"/>
    <x v="80"/>
    <s v="Christina Davis"/>
    <x v="1"/>
    <s v="Chicago"/>
    <s v="2022-12"/>
  </r>
  <r>
    <s v="B-25916"/>
    <n v="5846"/>
    <n v="586"/>
    <n v="18"/>
    <x v="2"/>
    <s v="Sofas"/>
    <s v="UPI"/>
    <x v="81"/>
    <s v="Claudia Curry"/>
    <x v="4"/>
    <s v="Austin"/>
    <s v="2024-04"/>
  </r>
  <r>
    <s v="B-26428"/>
    <n v="706"/>
    <n v="197"/>
    <n v="11"/>
    <x v="0"/>
    <s v="Laptops"/>
    <s v="Credit Card"/>
    <x v="82"/>
    <s v="Brandon Anderson"/>
    <x v="4"/>
    <s v="Austin"/>
    <s v="2022-01"/>
  </r>
  <r>
    <s v="B-26332"/>
    <n v="9835"/>
    <n v="2571"/>
    <n v="16"/>
    <x v="2"/>
    <s v="Tables"/>
    <s v="COD"/>
    <x v="83"/>
    <s v="George Foster"/>
    <x v="4"/>
    <s v="Dallas"/>
    <s v="2022-06"/>
  </r>
  <r>
    <s v="B-26332"/>
    <n v="9835"/>
    <n v="2571"/>
    <n v="16"/>
    <x v="2"/>
    <s v="Tables"/>
    <s v="COD"/>
    <x v="84"/>
    <s v="Nicholas Anderson"/>
    <x v="0"/>
    <s v="Orlando"/>
    <s v="2021-11"/>
  </r>
  <r>
    <s v="B-26332"/>
    <n v="9835"/>
    <n v="2571"/>
    <n v="16"/>
    <x v="2"/>
    <s v="Tables"/>
    <s v="COD"/>
    <x v="85"/>
    <s v="Emily Ellison"/>
    <x v="3"/>
    <s v="Los Angeles"/>
    <s v="2022-08"/>
  </r>
  <r>
    <s v="B-26332"/>
    <n v="9691"/>
    <n v="3056"/>
    <n v="13"/>
    <x v="1"/>
    <s v="Markers"/>
    <s v="Credit Card"/>
    <x v="83"/>
    <s v="George Foster"/>
    <x v="4"/>
    <s v="Dallas"/>
    <s v="2022-06"/>
  </r>
  <r>
    <s v="B-26332"/>
    <n v="9691"/>
    <n v="3056"/>
    <n v="13"/>
    <x v="1"/>
    <s v="Markers"/>
    <s v="Credit Card"/>
    <x v="84"/>
    <s v="Nicholas Anderson"/>
    <x v="0"/>
    <s v="Orlando"/>
    <s v="2021-11"/>
  </r>
  <r>
    <s v="B-26332"/>
    <n v="9691"/>
    <n v="3056"/>
    <n v="13"/>
    <x v="1"/>
    <s v="Markers"/>
    <s v="Credit Card"/>
    <x v="85"/>
    <s v="Emily Ellison"/>
    <x v="3"/>
    <s v="Los Angeles"/>
    <s v="2022-08"/>
  </r>
  <r>
    <s v="B-26332"/>
    <n v="7826"/>
    <n v="1221"/>
    <n v="14"/>
    <x v="2"/>
    <s v="Bookcases"/>
    <s v="UPI"/>
    <x v="83"/>
    <s v="George Foster"/>
    <x v="4"/>
    <s v="Dallas"/>
    <s v="2022-06"/>
  </r>
  <r>
    <s v="B-26332"/>
    <n v="7826"/>
    <n v="1221"/>
    <n v="14"/>
    <x v="2"/>
    <s v="Bookcases"/>
    <s v="UPI"/>
    <x v="84"/>
    <s v="Nicholas Anderson"/>
    <x v="0"/>
    <s v="Orlando"/>
    <s v="2021-11"/>
  </r>
  <r>
    <s v="B-26332"/>
    <n v="7826"/>
    <n v="1221"/>
    <n v="14"/>
    <x v="2"/>
    <s v="Bookcases"/>
    <s v="UPI"/>
    <x v="85"/>
    <s v="Emily Ellison"/>
    <x v="3"/>
    <s v="Los Angeles"/>
    <s v="2022-08"/>
  </r>
  <r>
    <s v="B-25303"/>
    <n v="770"/>
    <n v="241"/>
    <n v="11"/>
    <x v="2"/>
    <s v="Sofas"/>
    <s v="COD"/>
    <x v="86"/>
    <s v="Darren Perez"/>
    <x v="4"/>
    <s v="Austin"/>
    <s v="2021-11"/>
  </r>
  <r>
    <s v="B-25303"/>
    <n v="770"/>
    <n v="241"/>
    <n v="11"/>
    <x v="2"/>
    <s v="Sofas"/>
    <s v="COD"/>
    <x v="87"/>
    <s v="Michelle Hunter"/>
    <x v="5"/>
    <s v="Cincinnati"/>
    <s v="2023-03"/>
  </r>
  <r>
    <s v="B-26507"/>
    <n v="9895"/>
    <n v="1598"/>
    <n v="20"/>
    <x v="2"/>
    <s v="Bookcases"/>
    <s v="COD"/>
    <x v="88"/>
    <s v="Janet Guerrero"/>
    <x v="2"/>
    <s v="Rochester"/>
    <s v="2023-12"/>
  </r>
  <r>
    <s v="B-25983"/>
    <n v="6517"/>
    <n v="1581"/>
    <n v="10"/>
    <x v="1"/>
    <s v="Paper"/>
    <s v="Debit Card"/>
    <x v="89"/>
    <s v="Jeffrey Kline"/>
    <x v="0"/>
    <s v="Miami"/>
    <s v="2024-05"/>
  </r>
  <r>
    <s v="B-25983"/>
    <n v="6517"/>
    <n v="1581"/>
    <n v="10"/>
    <x v="1"/>
    <s v="Paper"/>
    <s v="Debit Card"/>
    <x v="90"/>
    <s v="Ryan Bullock"/>
    <x v="0"/>
    <s v="Tampa"/>
    <s v="2020-05"/>
  </r>
  <r>
    <s v="B-25983"/>
    <n v="1166"/>
    <n v="349"/>
    <n v="11"/>
    <x v="2"/>
    <s v="Tables"/>
    <s v="Credit Card"/>
    <x v="89"/>
    <s v="Jeffrey Kline"/>
    <x v="0"/>
    <s v="Miami"/>
    <s v="2024-05"/>
  </r>
  <r>
    <s v="B-25983"/>
    <n v="1166"/>
    <n v="349"/>
    <n v="11"/>
    <x v="2"/>
    <s v="Tables"/>
    <s v="Credit Card"/>
    <x v="90"/>
    <s v="Ryan Bullock"/>
    <x v="0"/>
    <s v="Tampa"/>
    <s v="2020-05"/>
  </r>
  <r>
    <s v="B-25156"/>
    <n v="9820"/>
    <n v="793"/>
    <n v="16"/>
    <x v="2"/>
    <s v="Chairs"/>
    <s v="Credit Card"/>
    <x v="91"/>
    <s v="Tom Lawson"/>
    <x v="2"/>
    <s v="Buffalo"/>
    <s v="2021-08"/>
  </r>
  <r>
    <s v="B-26759"/>
    <n v="8563"/>
    <n v="2624"/>
    <n v="8"/>
    <x v="1"/>
    <s v="Binders"/>
    <s v="COD"/>
    <x v="92"/>
    <s v="Rebecca Smith"/>
    <x v="4"/>
    <s v="Dallas"/>
    <s v="2024-11"/>
  </r>
  <r>
    <s v="B-26759"/>
    <n v="4441"/>
    <n v="281"/>
    <n v="20"/>
    <x v="0"/>
    <s v="Printers"/>
    <s v="COD"/>
    <x v="92"/>
    <s v="Rebecca Smith"/>
    <x v="4"/>
    <s v="Dallas"/>
    <s v="2024-11"/>
  </r>
  <r>
    <s v="B-26244"/>
    <n v="7340"/>
    <n v="2271"/>
    <n v="8"/>
    <x v="1"/>
    <s v="Paper"/>
    <s v="EMI"/>
    <x v="93"/>
    <s v="William Welch"/>
    <x v="0"/>
    <s v="Orlando"/>
    <s v="2021-12"/>
  </r>
  <r>
    <s v="B-26244"/>
    <n v="5442"/>
    <n v="1610"/>
    <n v="1"/>
    <x v="0"/>
    <s v="Phones"/>
    <s v="EMI"/>
    <x v="93"/>
    <s v="William Welch"/>
    <x v="0"/>
    <s v="Orlando"/>
    <s v="2021-12"/>
  </r>
  <r>
    <s v="B-26365"/>
    <n v="1895"/>
    <n v="391"/>
    <n v="14"/>
    <x v="2"/>
    <s v="Tables"/>
    <s v="UPI"/>
    <x v="94"/>
    <s v="Mr. Curtis Bailey"/>
    <x v="0"/>
    <s v="Tampa"/>
    <s v="2024-07"/>
  </r>
  <r>
    <s v="B-26365"/>
    <n v="5323"/>
    <n v="322"/>
    <n v="13"/>
    <x v="1"/>
    <s v="Binders"/>
    <s v="COD"/>
    <x v="94"/>
    <s v="Mr. Curtis Bailey"/>
    <x v="0"/>
    <s v="Tampa"/>
    <s v="2024-07"/>
  </r>
  <r>
    <s v="B-26212"/>
    <n v="8850"/>
    <n v="279"/>
    <n v="13"/>
    <x v="1"/>
    <s v="Markers"/>
    <s v="Debit Card"/>
    <x v="95"/>
    <s v="Janet Carlson"/>
    <x v="0"/>
    <s v="Miami"/>
    <s v="2024-06"/>
  </r>
  <r>
    <s v="B-26212"/>
    <n v="8667"/>
    <n v="1266"/>
    <n v="6"/>
    <x v="1"/>
    <s v="Paper"/>
    <s v="Debit Card"/>
    <x v="95"/>
    <s v="Janet Carlson"/>
    <x v="0"/>
    <s v="Miami"/>
    <s v="2024-06"/>
  </r>
  <r>
    <s v="B-25042"/>
    <n v="6903"/>
    <n v="105"/>
    <n v="1"/>
    <x v="2"/>
    <s v="Tables"/>
    <s v="COD"/>
    <x v="96"/>
    <s v="Spencer Spears"/>
    <x v="1"/>
    <s v="Chicago"/>
    <s v="2024-05"/>
  </r>
  <r>
    <s v="B-25042"/>
    <n v="8793"/>
    <n v="3010"/>
    <n v="7"/>
    <x v="1"/>
    <s v="Pens"/>
    <s v="COD"/>
    <x v="96"/>
    <s v="Spencer Spears"/>
    <x v="1"/>
    <s v="Chicago"/>
    <s v="2024-05"/>
  </r>
  <r>
    <s v="B-25901"/>
    <n v="9883"/>
    <n v="4812"/>
    <n v="16"/>
    <x v="1"/>
    <s v="Paper"/>
    <s v="UPI"/>
    <x v="97"/>
    <s v="Jeffrey Middleton"/>
    <x v="2"/>
    <s v="Buffalo"/>
    <s v="2020-10"/>
  </r>
  <r>
    <s v="B-25901"/>
    <n v="9883"/>
    <n v="4812"/>
    <n v="16"/>
    <x v="1"/>
    <s v="Paper"/>
    <s v="UPI"/>
    <x v="98"/>
    <s v="Veronica Kelley"/>
    <x v="0"/>
    <s v="Orlando"/>
    <s v="2022-08"/>
  </r>
  <r>
    <s v="B-25901"/>
    <n v="9883"/>
    <n v="4812"/>
    <n v="16"/>
    <x v="1"/>
    <s v="Paper"/>
    <s v="UPI"/>
    <x v="99"/>
    <s v="Leslie Bean"/>
    <x v="1"/>
    <s v="Springfield"/>
    <s v="2021-10"/>
  </r>
  <r>
    <s v="B-25901"/>
    <n v="5210"/>
    <n v="1185"/>
    <n v="7"/>
    <x v="1"/>
    <s v="Paper"/>
    <s v="UPI"/>
    <x v="97"/>
    <s v="Jeffrey Middleton"/>
    <x v="2"/>
    <s v="Buffalo"/>
    <s v="2020-10"/>
  </r>
  <r>
    <s v="B-25901"/>
    <n v="5210"/>
    <n v="1185"/>
    <n v="7"/>
    <x v="1"/>
    <s v="Paper"/>
    <s v="UPI"/>
    <x v="98"/>
    <s v="Veronica Kelley"/>
    <x v="0"/>
    <s v="Orlando"/>
    <s v="2022-08"/>
  </r>
  <r>
    <s v="B-25901"/>
    <n v="5210"/>
    <n v="1185"/>
    <n v="7"/>
    <x v="1"/>
    <s v="Paper"/>
    <s v="UPI"/>
    <x v="99"/>
    <s v="Leslie Bean"/>
    <x v="1"/>
    <s v="Springfield"/>
    <s v="2021-10"/>
  </r>
  <r>
    <s v="B-26747"/>
    <n v="3574"/>
    <n v="851"/>
    <n v="4"/>
    <x v="0"/>
    <s v="Printers"/>
    <s v="Credit Card"/>
    <x v="47"/>
    <s v="Amy Wilson"/>
    <x v="3"/>
    <s v="Los Angeles"/>
    <s v="2022-02"/>
  </r>
  <r>
    <s v="B-26747"/>
    <n v="576"/>
    <n v="76"/>
    <n v="13"/>
    <x v="2"/>
    <s v="Sofas"/>
    <s v="UPI"/>
    <x v="47"/>
    <s v="Amy Wilson"/>
    <x v="3"/>
    <s v="Los Angeles"/>
    <s v="2022-02"/>
  </r>
  <r>
    <s v="B-26698"/>
    <n v="1860"/>
    <n v="457"/>
    <n v="13"/>
    <x v="0"/>
    <s v="Printers"/>
    <s v="EMI"/>
    <x v="100"/>
    <s v="Susan Ramirez"/>
    <x v="5"/>
    <s v="Cleveland"/>
    <s v="2023-09"/>
  </r>
  <r>
    <s v="B-25841"/>
    <n v="782"/>
    <n v="374"/>
    <n v="8"/>
    <x v="1"/>
    <s v="Pens"/>
    <s v="EMI"/>
    <x v="101"/>
    <s v="Jacob Meyer"/>
    <x v="1"/>
    <s v="Peoria"/>
    <s v="2021-01"/>
  </r>
  <r>
    <s v="B-25841"/>
    <n v="4371"/>
    <n v="1852"/>
    <n v="1"/>
    <x v="0"/>
    <s v="Laptops"/>
    <s v="UPI"/>
    <x v="101"/>
    <s v="Jacob Meyer"/>
    <x v="1"/>
    <s v="Peoria"/>
    <s v="2021-01"/>
  </r>
  <r>
    <s v="B-26032"/>
    <n v="8346"/>
    <n v="1176"/>
    <n v="1"/>
    <x v="0"/>
    <s v="Phones"/>
    <s v="COD"/>
    <x v="102"/>
    <s v="Scott Lewis"/>
    <x v="4"/>
    <s v="Houston"/>
    <s v="2020-08"/>
  </r>
  <r>
    <s v="B-26032"/>
    <n v="8346"/>
    <n v="1176"/>
    <n v="1"/>
    <x v="0"/>
    <s v="Phones"/>
    <s v="COD"/>
    <x v="103"/>
    <s v="Eric Griffith"/>
    <x v="1"/>
    <s v="Chicago"/>
    <s v="2023-04"/>
  </r>
  <r>
    <s v="B-26032"/>
    <n v="8346"/>
    <n v="1176"/>
    <n v="1"/>
    <x v="0"/>
    <s v="Phones"/>
    <s v="COD"/>
    <x v="104"/>
    <s v="Anna Ferguson"/>
    <x v="3"/>
    <s v="San Francisco"/>
    <s v="2023-12"/>
  </r>
  <r>
    <s v="B-26032"/>
    <n v="6218"/>
    <n v="1125"/>
    <n v="5"/>
    <x v="2"/>
    <s v="Tables"/>
    <s v="Debit Card"/>
    <x v="102"/>
    <s v="Scott Lewis"/>
    <x v="4"/>
    <s v="Houston"/>
    <s v="2020-08"/>
  </r>
  <r>
    <s v="B-26032"/>
    <n v="6218"/>
    <n v="1125"/>
    <n v="5"/>
    <x v="2"/>
    <s v="Tables"/>
    <s v="Debit Card"/>
    <x v="103"/>
    <s v="Eric Griffith"/>
    <x v="1"/>
    <s v="Chicago"/>
    <s v="2023-04"/>
  </r>
  <r>
    <s v="B-26032"/>
    <n v="6218"/>
    <n v="1125"/>
    <n v="5"/>
    <x v="2"/>
    <s v="Tables"/>
    <s v="Debit Card"/>
    <x v="104"/>
    <s v="Anna Ferguson"/>
    <x v="3"/>
    <s v="San Francisco"/>
    <s v="2023-12"/>
  </r>
  <r>
    <s v="B-26032"/>
    <n v="5167"/>
    <n v="253"/>
    <n v="14"/>
    <x v="0"/>
    <s v="Printers"/>
    <s v="Credit Card"/>
    <x v="102"/>
    <s v="Scott Lewis"/>
    <x v="4"/>
    <s v="Houston"/>
    <s v="2020-08"/>
  </r>
  <r>
    <s v="B-26032"/>
    <n v="5167"/>
    <n v="253"/>
    <n v="14"/>
    <x v="0"/>
    <s v="Printers"/>
    <s v="Credit Card"/>
    <x v="103"/>
    <s v="Eric Griffith"/>
    <x v="1"/>
    <s v="Chicago"/>
    <s v="2023-04"/>
  </r>
  <r>
    <s v="B-26032"/>
    <n v="5167"/>
    <n v="253"/>
    <n v="14"/>
    <x v="0"/>
    <s v="Printers"/>
    <s v="Credit Card"/>
    <x v="104"/>
    <s v="Anna Ferguson"/>
    <x v="3"/>
    <s v="San Francisco"/>
    <s v="2023-12"/>
  </r>
  <r>
    <s v="B-26032"/>
    <n v="2799"/>
    <n v="1239"/>
    <n v="5"/>
    <x v="2"/>
    <s v="Sofas"/>
    <s v="Debit Card"/>
    <x v="102"/>
    <s v="Scott Lewis"/>
    <x v="4"/>
    <s v="Houston"/>
    <s v="2020-08"/>
  </r>
  <r>
    <s v="B-26032"/>
    <n v="2799"/>
    <n v="1239"/>
    <n v="5"/>
    <x v="2"/>
    <s v="Sofas"/>
    <s v="Debit Card"/>
    <x v="103"/>
    <s v="Eric Griffith"/>
    <x v="1"/>
    <s v="Chicago"/>
    <s v="2023-04"/>
  </r>
  <r>
    <s v="B-26032"/>
    <n v="2799"/>
    <n v="1239"/>
    <n v="5"/>
    <x v="2"/>
    <s v="Sofas"/>
    <s v="Debit Card"/>
    <x v="104"/>
    <s v="Anna Ferguson"/>
    <x v="3"/>
    <s v="San Francisco"/>
    <s v="2023-12"/>
  </r>
  <r>
    <s v="B-25171"/>
    <n v="3234"/>
    <n v="1029"/>
    <n v="20"/>
    <x v="1"/>
    <s v="Markers"/>
    <s v="Credit Card"/>
    <x v="105"/>
    <s v="David Figueroa"/>
    <x v="0"/>
    <s v="Miami"/>
    <s v="2022-03"/>
  </r>
  <r>
    <s v="B-26939"/>
    <n v="4920"/>
    <n v="775"/>
    <n v="12"/>
    <x v="2"/>
    <s v="Tables"/>
    <s v="Debit Card"/>
    <x v="106"/>
    <s v="Theresa Medina"/>
    <x v="1"/>
    <s v="Springfield"/>
    <s v="2021-08"/>
  </r>
  <r>
    <s v="B-26939"/>
    <n v="9078"/>
    <n v="2213"/>
    <n v="15"/>
    <x v="2"/>
    <s v="Bookcases"/>
    <s v="EMI"/>
    <x v="106"/>
    <s v="Theresa Medina"/>
    <x v="1"/>
    <s v="Springfield"/>
    <s v="2021-08"/>
  </r>
  <r>
    <s v="B-26347"/>
    <n v="8586"/>
    <n v="3826"/>
    <n v="7"/>
    <x v="2"/>
    <s v="Bookcases"/>
    <s v="UPI"/>
    <x v="107"/>
    <s v="Mary Smith"/>
    <x v="0"/>
    <s v="Miami"/>
    <s v="2020-12"/>
  </r>
  <r>
    <s v="B-26347"/>
    <n v="8586"/>
    <n v="3826"/>
    <n v="7"/>
    <x v="2"/>
    <s v="Bookcases"/>
    <s v="UPI"/>
    <x v="108"/>
    <s v="Lance Cain"/>
    <x v="0"/>
    <s v="Tampa"/>
    <s v="2023-07"/>
  </r>
  <r>
    <s v="B-25388"/>
    <n v="5047"/>
    <n v="2211"/>
    <n v="13"/>
    <x v="2"/>
    <s v="Sofas"/>
    <s v="EMI"/>
    <x v="109"/>
    <s v="Alexandra Moran"/>
    <x v="3"/>
    <s v="San Francisco"/>
    <s v="2023-08"/>
  </r>
  <r>
    <s v="B-25388"/>
    <n v="5047"/>
    <n v="2211"/>
    <n v="13"/>
    <x v="2"/>
    <s v="Sofas"/>
    <s v="EMI"/>
    <x v="110"/>
    <s v="Sara Castro"/>
    <x v="1"/>
    <s v="Chicago"/>
    <s v="2021-02"/>
  </r>
  <r>
    <s v="B-25388"/>
    <n v="5047"/>
    <n v="2211"/>
    <n v="13"/>
    <x v="2"/>
    <s v="Sofas"/>
    <s v="EMI"/>
    <x v="111"/>
    <s v="Shawn Leach"/>
    <x v="1"/>
    <s v="Peoria"/>
    <s v="2022-09"/>
  </r>
  <r>
    <s v="B-25388"/>
    <n v="5047"/>
    <n v="2211"/>
    <n v="13"/>
    <x v="2"/>
    <s v="Sofas"/>
    <s v="EMI"/>
    <x v="112"/>
    <s v="Mark Boyle"/>
    <x v="2"/>
    <s v="Buffalo"/>
    <s v="2022-05"/>
  </r>
  <r>
    <s v="B-26419"/>
    <n v="3657"/>
    <n v="163"/>
    <n v="1"/>
    <x v="2"/>
    <s v="Sofas"/>
    <s v="UPI"/>
    <x v="113"/>
    <s v="John Stevens"/>
    <x v="3"/>
    <s v="San Francisco"/>
    <s v="2021-05"/>
  </r>
  <r>
    <s v="B-25157"/>
    <n v="6471"/>
    <n v="2842"/>
    <n v="18"/>
    <x v="0"/>
    <s v="Electronic Games"/>
    <s v="UPI"/>
    <x v="114"/>
    <s v="Lisa Graham"/>
    <x v="1"/>
    <s v="Peoria"/>
    <s v="2024-07"/>
  </r>
  <r>
    <s v="B-25342"/>
    <n v="949"/>
    <n v="301"/>
    <n v="9"/>
    <x v="1"/>
    <s v="Binders"/>
    <s v="UPI"/>
    <x v="115"/>
    <s v="Nancy Jones"/>
    <x v="5"/>
    <s v="Cleveland"/>
    <s v="2024-12"/>
  </r>
  <r>
    <s v="B-25342"/>
    <n v="6823"/>
    <n v="771"/>
    <n v="6"/>
    <x v="1"/>
    <s v="Binders"/>
    <s v="EMI"/>
    <x v="115"/>
    <s v="Nancy Jones"/>
    <x v="5"/>
    <s v="Cleveland"/>
    <s v="2024-12"/>
  </r>
  <r>
    <s v="B-25342"/>
    <n v="4364"/>
    <n v="831"/>
    <n v="2"/>
    <x v="2"/>
    <s v="Tables"/>
    <s v="EMI"/>
    <x v="115"/>
    <s v="Nancy Jones"/>
    <x v="5"/>
    <s v="Cleveland"/>
    <s v="2024-12"/>
  </r>
  <r>
    <s v="B-26165"/>
    <n v="6671"/>
    <n v="2797"/>
    <n v="10"/>
    <x v="0"/>
    <s v="Phones"/>
    <s v="UPI"/>
    <x v="116"/>
    <s v="Darryl Robbins"/>
    <x v="1"/>
    <s v="Peoria"/>
    <s v="2022-12"/>
  </r>
  <r>
    <s v="B-26571"/>
    <n v="7472"/>
    <n v="1037"/>
    <n v="3"/>
    <x v="1"/>
    <s v="Paper"/>
    <s v="COD"/>
    <x v="117"/>
    <s v="Kimberly Smith"/>
    <x v="1"/>
    <s v="Springfield"/>
    <s v="2022-10"/>
  </r>
  <r>
    <s v="B-26571"/>
    <n v="9548"/>
    <n v="1806"/>
    <n v="9"/>
    <x v="0"/>
    <s v="Printers"/>
    <s v="COD"/>
    <x v="117"/>
    <s v="Kimberly Smith"/>
    <x v="1"/>
    <s v="Springfield"/>
    <s v="2022-10"/>
  </r>
  <r>
    <s v="B-25400"/>
    <n v="7759"/>
    <n v="3741"/>
    <n v="17"/>
    <x v="0"/>
    <s v="Printers"/>
    <s v="UPI"/>
    <x v="118"/>
    <s v="Maria Thomas"/>
    <x v="0"/>
    <s v="Miami"/>
    <s v="2021-03"/>
  </r>
  <r>
    <s v="B-25400"/>
    <n v="7759"/>
    <n v="3741"/>
    <n v="17"/>
    <x v="0"/>
    <s v="Printers"/>
    <s v="UPI"/>
    <x v="119"/>
    <s v="Nicholas Johnson"/>
    <x v="4"/>
    <s v="Dallas"/>
    <s v="2025-01"/>
  </r>
  <r>
    <s v="B-25400"/>
    <n v="7521"/>
    <n v="3457"/>
    <n v="16"/>
    <x v="1"/>
    <s v="Markers"/>
    <s v="Debit Card"/>
    <x v="118"/>
    <s v="Maria Thomas"/>
    <x v="0"/>
    <s v="Miami"/>
    <s v="2021-03"/>
  </r>
  <r>
    <s v="B-25400"/>
    <n v="7521"/>
    <n v="3457"/>
    <n v="16"/>
    <x v="1"/>
    <s v="Markers"/>
    <s v="Debit Card"/>
    <x v="119"/>
    <s v="Nicholas Johnson"/>
    <x v="4"/>
    <s v="Dallas"/>
    <s v="2025-01"/>
  </r>
  <r>
    <s v="B-25885"/>
    <n v="9704"/>
    <n v="4339"/>
    <n v="12"/>
    <x v="1"/>
    <s v="Pens"/>
    <s v="COD"/>
    <x v="120"/>
    <s v="Dawn Howard"/>
    <x v="4"/>
    <s v="Houston"/>
    <s v="2021-03"/>
  </r>
  <r>
    <s v="B-25885"/>
    <n v="4948"/>
    <n v="2356"/>
    <n v="18"/>
    <x v="0"/>
    <s v="Printers"/>
    <s v="Debit Card"/>
    <x v="120"/>
    <s v="Dawn Howard"/>
    <x v="4"/>
    <s v="Houston"/>
    <s v="2021-03"/>
  </r>
  <r>
    <s v="B-25885"/>
    <n v="6435"/>
    <n v="334"/>
    <n v="10"/>
    <x v="0"/>
    <s v="Electronic Games"/>
    <s v="Debit Card"/>
    <x v="120"/>
    <s v="Dawn Howard"/>
    <x v="4"/>
    <s v="Houston"/>
    <s v="2021-03"/>
  </r>
  <r>
    <s v="B-25004"/>
    <n v="9965"/>
    <n v="3033"/>
    <n v="16"/>
    <x v="1"/>
    <s v="Markers"/>
    <s v="COD"/>
    <x v="121"/>
    <s v="Jennifer Marshall"/>
    <x v="3"/>
    <s v="San Francisco"/>
    <s v="2020-06"/>
  </r>
  <r>
    <s v="B-25004"/>
    <n v="9965"/>
    <n v="3033"/>
    <n v="16"/>
    <x v="1"/>
    <s v="Markers"/>
    <s v="COD"/>
    <x v="122"/>
    <s v="Frank Garcia"/>
    <x v="2"/>
    <s v="Buffalo"/>
    <s v="2023-09"/>
  </r>
  <r>
    <s v="B-26213"/>
    <n v="1523"/>
    <n v="234"/>
    <n v="3"/>
    <x v="2"/>
    <s v="Sofas"/>
    <s v="UPI"/>
    <x v="123"/>
    <s v="Terri Madden"/>
    <x v="2"/>
    <s v="Rochester"/>
    <s v="2023-06"/>
  </r>
  <r>
    <s v="B-26213"/>
    <n v="9073"/>
    <n v="424"/>
    <n v="7"/>
    <x v="0"/>
    <s v="Electronic Games"/>
    <s v="Debit Card"/>
    <x v="123"/>
    <s v="Terri Madden"/>
    <x v="2"/>
    <s v="Rochester"/>
    <s v="2023-06"/>
  </r>
  <r>
    <s v="B-25025"/>
    <n v="6447"/>
    <n v="3079"/>
    <n v="20"/>
    <x v="0"/>
    <s v="Laptops"/>
    <s v="COD"/>
    <x v="124"/>
    <s v="James Gutierrez"/>
    <x v="2"/>
    <s v="Rochester"/>
    <s v="2021-03"/>
  </r>
  <r>
    <s v="B-25025"/>
    <n v="8947"/>
    <n v="2807"/>
    <n v="6"/>
    <x v="0"/>
    <s v="Electronic Games"/>
    <s v="Credit Card"/>
    <x v="124"/>
    <s v="James Gutierrez"/>
    <x v="2"/>
    <s v="Rochester"/>
    <s v="2021-03"/>
  </r>
  <r>
    <s v="B-26804"/>
    <n v="914"/>
    <n v="400"/>
    <n v="8"/>
    <x v="1"/>
    <s v="Pens"/>
    <s v="Debit Card"/>
    <x v="125"/>
    <s v="Morgan Sellers"/>
    <x v="3"/>
    <s v="Los Angeles"/>
    <s v="2021-01"/>
  </r>
  <r>
    <s v="B-26804"/>
    <n v="1548"/>
    <n v="666"/>
    <n v="3"/>
    <x v="1"/>
    <s v="Paper"/>
    <s v="Credit Card"/>
    <x v="125"/>
    <s v="Morgan Sellers"/>
    <x v="3"/>
    <s v="Los Angeles"/>
    <s v="2021-01"/>
  </r>
  <r>
    <s v="B-26797"/>
    <n v="2759"/>
    <n v="1149"/>
    <n v="6"/>
    <x v="2"/>
    <s v="Tables"/>
    <s v="Credit Card"/>
    <x v="1"/>
    <s v="Caitlin Thomas"/>
    <x v="2"/>
    <s v="New York City"/>
    <s v="2024-12"/>
  </r>
  <r>
    <s v="B-26556"/>
    <n v="1341"/>
    <n v="615"/>
    <n v="4"/>
    <x v="0"/>
    <s v="Laptops"/>
    <s v="UPI"/>
    <x v="126"/>
    <s v="Kimberly Greene"/>
    <x v="0"/>
    <s v="Orlando"/>
    <s v="2022-08"/>
  </r>
  <r>
    <s v="B-25861"/>
    <n v="9851"/>
    <n v="2669"/>
    <n v="19"/>
    <x v="0"/>
    <s v="Electronic Games"/>
    <s v="Debit Card"/>
    <x v="127"/>
    <s v="Tammy Anthony"/>
    <x v="5"/>
    <s v="Cleveland"/>
    <s v="2022-03"/>
  </r>
  <r>
    <s v="B-25861"/>
    <n v="9851"/>
    <n v="2669"/>
    <n v="19"/>
    <x v="0"/>
    <s v="Electronic Games"/>
    <s v="Debit Card"/>
    <x v="128"/>
    <s v="Jennifer Chase"/>
    <x v="2"/>
    <s v="Buffalo"/>
    <s v="2023-07"/>
  </r>
  <r>
    <s v="B-25861"/>
    <n v="9851"/>
    <n v="2669"/>
    <n v="19"/>
    <x v="0"/>
    <s v="Electronic Games"/>
    <s v="Debit Card"/>
    <x v="129"/>
    <s v="Cassandra Farley"/>
    <x v="0"/>
    <s v="Orlando"/>
    <s v="2022-09"/>
  </r>
  <r>
    <s v="B-25861"/>
    <n v="9989"/>
    <n v="3930"/>
    <n v="14"/>
    <x v="2"/>
    <s v="Tables"/>
    <s v="Debit Card"/>
    <x v="127"/>
    <s v="Tammy Anthony"/>
    <x v="5"/>
    <s v="Cleveland"/>
    <s v="2022-03"/>
  </r>
  <r>
    <s v="B-25861"/>
    <n v="9989"/>
    <n v="3930"/>
    <n v="14"/>
    <x v="2"/>
    <s v="Tables"/>
    <s v="Debit Card"/>
    <x v="128"/>
    <s v="Jennifer Chase"/>
    <x v="2"/>
    <s v="Buffalo"/>
    <s v="2023-07"/>
  </r>
  <r>
    <s v="B-25861"/>
    <n v="9989"/>
    <n v="3930"/>
    <n v="14"/>
    <x v="2"/>
    <s v="Tables"/>
    <s v="Debit Card"/>
    <x v="129"/>
    <s v="Cassandra Farley"/>
    <x v="0"/>
    <s v="Orlando"/>
    <s v="2022-09"/>
  </r>
  <r>
    <s v="B-25112"/>
    <n v="7421"/>
    <n v="958"/>
    <n v="10"/>
    <x v="2"/>
    <s v="Tables"/>
    <s v="COD"/>
    <x v="130"/>
    <s v="Justin Vasquez"/>
    <x v="4"/>
    <s v="Houston"/>
    <s v="2022-12"/>
  </r>
  <r>
    <s v="B-25112"/>
    <n v="7421"/>
    <n v="958"/>
    <n v="10"/>
    <x v="2"/>
    <s v="Tables"/>
    <s v="COD"/>
    <x v="39"/>
    <s v="Melissa Morales"/>
    <x v="4"/>
    <s v="Houston"/>
    <s v="2022-01"/>
  </r>
  <r>
    <s v="B-25112"/>
    <n v="7421"/>
    <n v="958"/>
    <n v="10"/>
    <x v="2"/>
    <s v="Tables"/>
    <s v="COD"/>
    <x v="131"/>
    <s v="Tyler Thompson"/>
    <x v="4"/>
    <s v="Dallas"/>
    <s v="2023-01"/>
  </r>
  <r>
    <s v="B-25223"/>
    <n v="3099"/>
    <n v="479"/>
    <n v="1"/>
    <x v="1"/>
    <s v="Paper"/>
    <s v="COD"/>
    <x v="19"/>
    <s v="Heidi Davis"/>
    <x v="2"/>
    <s v="Buffalo"/>
    <s v="2022-01"/>
  </r>
  <r>
    <s v="B-25223"/>
    <n v="2521"/>
    <n v="906"/>
    <n v="7"/>
    <x v="0"/>
    <s v="Phones"/>
    <s v="COD"/>
    <x v="19"/>
    <s v="Heidi Davis"/>
    <x v="2"/>
    <s v="Buffalo"/>
    <s v="2022-01"/>
  </r>
  <r>
    <s v="B-25714"/>
    <n v="6962"/>
    <n v="3429"/>
    <n v="12"/>
    <x v="0"/>
    <s v="Electronic Games"/>
    <s v="UPI"/>
    <x v="132"/>
    <s v="Charles Lane"/>
    <x v="4"/>
    <s v="Dallas"/>
    <s v="2024-03"/>
  </r>
  <r>
    <s v="B-25714"/>
    <n v="6962"/>
    <n v="3429"/>
    <n v="12"/>
    <x v="0"/>
    <s v="Electronic Games"/>
    <s v="UPI"/>
    <x v="133"/>
    <s v="Joyce Good MD"/>
    <x v="0"/>
    <s v="Miami"/>
    <s v="2025-02"/>
  </r>
  <r>
    <s v="B-26607"/>
    <n v="1085"/>
    <n v="301"/>
    <n v="20"/>
    <x v="2"/>
    <s v="Bookcases"/>
    <s v="UPI"/>
    <x v="134"/>
    <s v="Maria Miller"/>
    <x v="2"/>
    <s v="Buffalo"/>
    <s v="2024-07"/>
  </r>
  <r>
    <s v="B-25038"/>
    <n v="738"/>
    <n v="342"/>
    <n v="2"/>
    <x v="2"/>
    <s v="Chairs"/>
    <s v="Debit Card"/>
    <x v="135"/>
    <s v="Terry Mcdaniel"/>
    <x v="5"/>
    <s v="Cincinnati"/>
    <s v="2023-04"/>
  </r>
  <r>
    <s v="B-25038"/>
    <n v="738"/>
    <n v="342"/>
    <n v="2"/>
    <x v="2"/>
    <s v="Chairs"/>
    <s v="Debit Card"/>
    <x v="136"/>
    <s v="Lisa Jacobs"/>
    <x v="2"/>
    <s v="Buffalo"/>
    <s v="2020-12"/>
  </r>
  <r>
    <s v="B-25038"/>
    <n v="738"/>
    <n v="342"/>
    <n v="2"/>
    <x v="2"/>
    <s v="Chairs"/>
    <s v="Debit Card"/>
    <x v="137"/>
    <s v="Jeff Duncan"/>
    <x v="5"/>
    <s v="Cincinnati"/>
    <s v="2024-05"/>
  </r>
  <r>
    <s v="B-25038"/>
    <n v="738"/>
    <n v="342"/>
    <n v="2"/>
    <x v="2"/>
    <s v="Chairs"/>
    <s v="Debit Card"/>
    <x v="138"/>
    <s v="Pamela Jones"/>
    <x v="2"/>
    <s v="New York City"/>
    <s v="2022-01"/>
  </r>
  <r>
    <s v="B-26672"/>
    <n v="1366"/>
    <n v="242"/>
    <n v="17"/>
    <x v="0"/>
    <s v="Electronic Games"/>
    <s v="EMI"/>
    <x v="139"/>
    <s v="Renee Robinson"/>
    <x v="5"/>
    <s v="Columbus"/>
    <s v="2023-09"/>
  </r>
  <r>
    <s v="B-26672"/>
    <n v="1518"/>
    <n v="155"/>
    <n v="13"/>
    <x v="1"/>
    <s v="Markers"/>
    <s v="Credit Card"/>
    <x v="139"/>
    <s v="Renee Robinson"/>
    <x v="5"/>
    <s v="Columbus"/>
    <s v="2023-09"/>
  </r>
  <r>
    <s v="B-25747"/>
    <n v="2962"/>
    <n v="1470"/>
    <n v="1"/>
    <x v="0"/>
    <s v="Phones"/>
    <s v="COD"/>
    <x v="140"/>
    <s v="Jessica Kidd"/>
    <x v="2"/>
    <s v="Buffalo"/>
    <s v="2021-05"/>
  </r>
  <r>
    <s v="B-25747"/>
    <n v="2962"/>
    <n v="1470"/>
    <n v="1"/>
    <x v="0"/>
    <s v="Phones"/>
    <s v="COD"/>
    <x v="141"/>
    <s v="Nicholas Martin"/>
    <x v="0"/>
    <s v="Tampa"/>
    <s v="2023-09"/>
  </r>
  <r>
    <s v="B-25747"/>
    <n v="7131"/>
    <n v="718"/>
    <n v="12"/>
    <x v="0"/>
    <s v="Printers"/>
    <s v="UPI"/>
    <x v="140"/>
    <s v="Jessica Kidd"/>
    <x v="2"/>
    <s v="Buffalo"/>
    <s v="2021-05"/>
  </r>
  <r>
    <s v="B-25747"/>
    <n v="7131"/>
    <n v="718"/>
    <n v="12"/>
    <x v="0"/>
    <s v="Printers"/>
    <s v="UPI"/>
    <x v="141"/>
    <s v="Nicholas Martin"/>
    <x v="0"/>
    <s v="Tampa"/>
    <s v="2023-09"/>
  </r>
  <r>
    <s v="B-25747"/>
    <n v="4200"/>
    <n v="855"/>
    <n v="10"/>
    <x v="1"/>
    <s v="Markers"/>
    <s v="EMI"/>
    <x v="140"/>
    <s v="Jessica Kidd"/>
    <x v="2"/>
    <s v="Buffalo"/>
    <s v="2021-05"/>
  </r>
  <r>
    <s v="B-25747"/>
    <n v="4200"/>
    <n v="855"/>
    <n v="10"/>
    <x v="1"/>
    <s v="Markers"/>
    <s v="EMI"/>
    <x v="141"/>
    <s v="Nicholas Martin"/>
    <x v="0"/>
    <s v="Tampa"/>
    <s v="2023-09"/>
  </r>
  <r>
    <s v="B-26322"/>
    <n v="5934"/>
    <n v="1563"/>
    <n v="2"/>
    <x v="1"/>
    <s v="Markers"/>
    <s v="EMI"/>
    <x v="142"/>
    <s v="David Brown"/>
    <x v="1"/>
    <s v="Peoria"/>
    <s v="2024-09"/>
  </r>
  <r>
    <s v="B-26613"/>
    <n v="2701"/>
    <n v="322"/>
    <n v="11"/>
    <x v="0"/>
    <s v="Printers"/>
    <s v="UPI"/>
    <x v="143"/>
    <s v="Amber Moore"/>
    <x v="2"/>
    <s v="New York City"/>
    <s v="2022-06"/>
  </r>
  <r>
    <s v="B-26613"/>
    <n v="7273"/>
    <n v="2702"/>
    <n v="18"/>
    <x v="1"/>
    <s v="Paper"/>
    <s v="COD"/>
    <x v="143"/>
    <s v="Amber Moore"/>
    <x v="2"/>
    <s v="New York City"/>
    <s v="2022-06"/>
  </r>
  <r>
    <s v="B-25413"/>
    <n v="2465"/>
    <n v="699"/>
    <n v="18"/>
    <x v="1"/>
    <s v="Markers"/>
    <s v="Debit Card"/>
    <x v="144"/>
    <s v="James Williams"/>
    <x v="3"/>
    <s v="San Francisco"/>
    <s v="2020-05"/>
  </r>
  <r>
    <s v="B-26466"/>
    <n v="3479"/>
    <n v="1087"/>
    <n v="2"/>
    <x v="1"/>
    <s v="Markers"/>
    <s v="EMI"/>
    <x v="145"/>
    <s v="Karina Barr"/>
    <x v="4"/>
    <s v="Dallas"/>
    <s v="2024-10"/>
  </r>
  <r>
    <s v="B-26466"/>
    <n v="5457"/>
    <n v="1765"/>
    <n v="7"/>
    <x v="0"/>
    <s v="Printers"/>
    <s v="EMI"/>
    <x v="145"/>
    <s v="Karina Barr"/>
    <x v="4"/>
    <s v="Dallas"/>
    <s v="2024-10"/>
  </r>
  <r>
    <s v="B-26610"/>
    <n v="4957"/>
    <n v="1152"/>
    <n v="8"/>
    <x v="1"/>
    <s v="Markers"/>
    <s v="Credit Card"/>
    <x v="146"/>
    <s v="Meghan Rush"/>
    <x v="5"/>
    <s v="Cleveland"/>
    <s v="2022-03"/>
  </r>
  <r>
    <s v="B-26209"/>
    <n v="4404"/>
    <n v="858"/>
    <n v="17"/>
    <x v="1"/>
    <s v="Pens"/>
    <s v="Debit Card"/>
    <x v="147"/>
    <s v="Bianca Brown"/>
    <x v="5"/>
    <s v="Columbus"/>
    <s v="2024-03"/>
  </r>
  <r>
    <s v="B-26209"/>
    <n v="8776"/>
    <n v="2529"/>
    <n v="15"/>
    <x v="2"/>
    <s v="Sofas"/>
    <s v="Credit Card"/>
    <x v="147"/>
    <s v="Bianca Brown"/>
    <x v="5"/>
    <s v="Columbus"/>
    <s v="2024-03"/>
  </r>
  <r>
    <s v="B-26622"/>
    <n v="9536"/>
    <n v="1437"/>
    <n v="9"/>
    <x v="0"/>
    <s v="Phones"/>
    <s v="UPI"/>
    <x v="148"/>
    <s v="Timothy Jensen"/>
    <x v="0"/>
    <s v="Orlando"/>
    <s v="2020-04"/>
  </r>
  <r>
    <s v="B-26622"/>
    <n v="2225"/>
    <n v="589"/>
    <n v="7"/>
    <x v="2"/>
    <s v="Sofas"/>
    <s v="Credit Card"/>
    <x v="148"/>
    <s v="Timothy Jensen"/>
    <x v="0"/>
    <s v="Orlando"/>
    <s v="2020-04"/>
  </r>
  <r>
    <s v="B-26601"/>
    <n v="9574"/>
    <n v="4045"/>
    <n v="19"/>
    <x v="2"/>
    <s v="Bookcases"/>
    <s v="UPI"/>
    <x v="149"/>
    <s v="Melinda Montoya"/>
    <x v="3"/>
    <s v="San Francisco"/>
    <s v="2024-03"/>
  </r>
  <r>
    <s v="B-26601"/>
    <n v="4382"/>
    <n v="482"/>
    <n v="17"/>
    <x v="0"/>
    <s v="Electronic Games"/>
    <s v="COD"/>
    <x v="149"/>
    <s v="Melinda Montoya"/>
    <x v="3"/>
    <s v="San Francisco"/>
    <s v="2024-03"/>
  </r>
  <r>
    <s v="B-25894"/>
    <n v="8200"/>
    <n v="257"/>
    <n v="19"/>
    <x v="0"/>
    <s v="Laptops"/>
    <s v="COD"/>
    <x v="150"/>
    <s v="Tammy Bell"/>
    <x v="5"/>
    <s v="Cincinnati"/>
    <s v="2023-03"/>
  </r>
  <r>
    <s v="B-25894"/>
    <n v="9316"/>
    <n v="3003"/>
    <n v="13"/>
    <x v="2"/>
    <s v="Sofas"/>
    <s v="Credit Card"/>
    <x v="150"/>
    <s v="Tammy Bell"/>
    <x v="5"/>
    <s v="Cincinnati"/>
    <s v="2023-03"/>
  </r>
  <r>
    <s v="B-25894"/>
    <n v="6379"/>
    <n v="3128"/>
    <n v="15"/>
    <x v="0"/>
    <s v="Electronic Games"/>
    <s v="COD"/>
    <x v="150"/>
    <s v="Tammy Bell"/>
    <x v="5"/>
    <s v="Cincinnati"/>
    <s v="2023-03"/>
  </r>
  <r>
    <s v="B-26969"/>
    <n v="3348"/>
    <n v="568"/>
    <n v="5"/>
    <x v="1"/>
    <s v="Markers"/>
    <s v="Credit Card"/>
    <x v="151"/>
    <s v="Connie Richards"/>
    <x v="5"/>
    <s v="Cleveland"/>
    <s v="2024-03"/>
  </r>
  <r>
    <s v="B-26969"/>
    <n v="3348"/>
    <n v="568"/>
    <n v="5"/>
    <x v="1"/>
    <s v="Markers"/>
    <s v="Credit Card"/>
    <x v="152"/>
    <s v="Peter Ward"/>
    <x v="2"/>
    <s v="Rochester"/>
    <s v="2021-04"/>
  </r>
  <r>
    <s v="B-26969"/>
    <n v="8856"/>
    <n v="2020"/>
    <n v="9"/>
    <x v="1"/>
    <s v="Pens"/>
    <s v="Debit Card"/>
    <x v="151"/>
    <s v="Connie Richards"/>
    <x v="5"/>
    <s v="Cleveland"/>
    <s v="2024-03"/>
  </r>
  <r>
    <s v="B-26969"/>
    <n v="8856"/>
    <n v="2020"/>
    <n v="9"/>
    <x v="1"/>
    <s v="Pens"/>
    <s v="Debit Card"/>
    <x v="152"/>
    <s v="Peter Ward"/>
    <x v="2"/>
    <s v="Rochester"/>
    <s v="2021-04"/>
  </r>
  <r>
    <s v="B-26312"/>
    <n v="1760"/>
    <n v="619"/>
    <n v="16"/>
    <x v="2"/>
    <s v="Sofas"/>
    <s v="Debit Card"/>
    <x v="153"/>
    <s v="Jonathan Alvarez"/>
    <x v="5"/>
    <s v="Columbus"/>
    <s v="2021-09"/>
  </r>
  <r>
    <s v="B-26312"/>
    <n v="1760"/>
    <n v="619"/>
    <n v="16"/>
    <x v="2"/>
    <s v="Sofas"/>
    <s v="Debit Card"/>
    <x v="154"/>
    <s v="Becky Hodges"/>
    <x v="4"/>
    <s v="Houston"/>
    <s v="2023-01"/>
  </r>
  <r>
    <s v="B-26312"/>
    <n v="6351"/>
    <n v="986"/>
    <n v="15"/>
    <x v="0"/>
    <s v="Printers"/>
    <s v="UPI"/>
    <x v="153"/>
    <s v="Jonathan Alvarez"/>
    <x v="5"/>
    <s v="Columbus"/>
    <s v="2021-09"/>
  </r>
  <r>
    <s v="B-26312"/>
    <n v="6351"/>
    <n v="986"/>
    <n v="15"/>
    <x v="0"/>
    <s v="Printers"/>
    <s v="UPI"/>
    <x v="154"/>
    <s v="Becky Hodges"/>
    <x v="4"/>
    <s v="Houston"/>
    <s v="2023-01"/>
  </r>
  <r>
    <s v="B-26837"/>
    <n v="869"/>
    <n v="373"/>
    <n v="14"/>
    <x v="1"/>
    <s v="Paper"/>
    <s v="Credit Card"/>
    <x v="155"/>
    <s v="Larry Hill"/>
    <x v="2"/>
    <s v="New York City"/>
    <s v="2021-07"/>
  </r>
  <r>
    <s v="B-26837"/>
    <n v="869"/>
    <n v="373"/>
    <n v="14"/>
    <x v="1"/>
    <s v="Paper"/>
    <s v="Credit Card"/>
    <x v="156"/>
    <s v="Amber Moon"/>
    <x v="5"/>
    <s v="Cleveland"/>
    <s v="2020-04"/>
  </r>
  <r>
    <s v="B-26837"/>
    <n v="1486"/>
    <n v="114"/>
    <n v="7"/>
    <x v="2"/>
    <s v="Bookcases"/>
    <s v="UPI"/>
    <x v="155"/>
    <s v="Larry Hill"/>
    <x v="2"/>
    <s v="New York City"/>
    <s v="2021-07"/>
  </r>
  <r>
    <s v="B-26837"/>
    <n v="1486"/>
    <n v="114"/>
    <n v="7"/>
    <x v="2"/>
    <s v="Bookcases"/>
    <s v="UPI"/>
    <x v="156"/>
    <s v="Amber Moon"/>
    <x v="5"/>
    <s v="Cleveland"/>
    <s v="2020-04"/>
  </r>
  <r>
    <s v="B-26166"/>
    <n v="2999"/>
    <n v="145"/>
    <n v="13"/>
    <x v="1"/>
    <s v="Binders"/>
    <s v="COD"/>
    <x v="157"/>
    <s v="Cynthia Wilcox"/>
    <x v="1"/>
    <s v="Chicago"/>
    <s v="2022-08"/>
  </r>
  <r>
    <s v="B-26166"/>
    <n v="5142"/>
    <n v="1916"/>
    <n v="20"/>
    <x v="1"/>
    <s v="Paper"/>
    <s v="EMI"/>
    <x v="157"/>
    <s v="Cynthia Wilcox"/>
    <x v="1"/>
    <s v="Chicago"/>
    <s v="2022-08"/>
  </r>
  <r>
    <s v="B-25695"/>
    <n v="1239"/>
    <n v="575"/>
    <n v="17"/>
    <x v="0"/>
    <s v="Laptops"/>
    <s v="UPI"/>
    <x v="158"/>
    <s v="Rebecca Wright"/>
    <x v="2"/>
    <s v="Rochester"/>
    <s v="2022-12"/>
  </r>
  <r>
    <s v="B-25695"/>
    <n v="1239"/>
    <n v="575"/>
    <n v="17"/>
    <x v="0"/>
    <s v="Laptops"/>
    <s v="UPI"/>
    <x v="159"/>
    <s v="Sarah Flores"/>
    <x v="1"/>
    <s v="Springfield"/>
    <s v="2022-06"/>
  </r>
  <r>
    <s v="B-25695"/>
    <n v="1262"/>
    <n v="515"/>
    <n v="16"/>
    <x v="0"/>
    <s v="Electronic Games"/>
    <s v="EMI"/>
    <x v="158"/>
    <s v="Rebecca Wright"/>
    <x v="2"/>
    <s v="Rochester"/>
    <s v="2022-12"/>
  </r>
  <r>
    <s v="B-25695"/>
    <n v="1262"/>
    <n v="515"/>
    <n v="16"/>
    <x v="0"/>
    <s v="Electronic Games"/>
    <s v="EMI"/>
    <x v="159"/>
    <s v="Sarah Flores"/>
    <x v="1"/>
    <s v="Springfield"/>
    <s v="2022-06"/>
  </r>
  <r>
    <s v="B-26068"/>
    <n v="1033"/>
    <n v="254"/>
    <n v="5"/>
    <x v="2"/>
    <s v="Bookcases"/>
    <s v="COD"/>
    <x v="160"/>
    <s v="Carol Norman"/>
    <x v="2"/>
    <s v="Rochester"/>
    <s v="2020-08"/>
  </r>
  <r>
    <s v="B-26023"/>
    <n v="1518"/>
    <n v="159"/>
    <n v="19"/>
    <x v="0"/>
    <s v="Printers"/>
    <s v="UPI"/>
    <x v="161"/>
    <s v="Stephanie Gardner"/>
    <x v="3"/>
    <s v="San Diego"/>
    <s v="2020-09"/>
  </r>
  <r>
    <s v="B-26677"/>
    <n v="8581"/>
    <n v="2444"/>
    <n v="2"/>
    <x v="1"/>
    <s v="Paper"/>
    <s v="Debit Card"/>
    <x v="162"/>
    <s v="Philip Baker"/>
    <x v="1"/>
    <s v="Peoria"/>
    <s v="2020-12"/>
  </r>
  <r>
    <s v="B-26677"/>
    <n v="8581"/>
    <n v="2444"/>
    <n v="2"/>
    <x v="1"/>
    <s v="Paper"/>
    <s v="Debit Card"/>
    <x v="163"/>
    <s v="Randall Dennis"/>
    <x v="0"/>
    <s v="Orlando"/>
    <s v="2020-11"/>
  </r>
  <r>
    <s v="B-25701"/>
    <n v="1167"/>
    <n v="463"/>
    <n v="5"/>
    <x v="1"/>
    <s v="Pens"/>
    <s v="UPI"/>
    <x v="164"/>
    <s v="Suzanne Cross"/>
    <x v="4"/>
    <s v="Austin"/>
    <s v="2023-09"/>
  </r>
  <r>
    <s v="B-25701"/>
    <n v="2841"/>
    <n v="803"/>
    <n v="20"/>
    <x v="0"/>
    <s v="Laptops"/>
    <s v="Credit Card"/>
    <x v="164"/>
    <s v="Suzanne Cross"/>
    <x v="4"/>
    <s v="Austin"/>
    <s v="2023-09"/>
  </r>
  <r>
    <s v="B-25701"/>
    <n v="5680"/>
    <n v="2159"/>
    <n v="19"/>
    <x v="2"/>
    <s v="Tables"/>
    <s v="UPI"/>
    <x v="164"/>
    <s v="Suzanne Cross"/>
    <x v="4"/>
    <s v="Austin"/>
    <s v="2023-09"/>
  </r>
  <r>
    <s v="B-26523"/>
    <n v="8204"/>
    <n v="2382"/>
    <n v="6"/>
    <x v="1"/>
    <s v="Pens"/>
    <s v="UPI"/>
    <x v="165"/>
    <s v="Jasmine Delgado"/>
    <x v="1"/>
    <s v="Chicago"/>
    <s v="2020-03"/>
  </r>
  <r>
    <s v="B-26523"/>
    <n v="8204"/>
    <n v="2382"/>
    <n v="6"/>
    <x v="1"/>
    <s v="Pens"/>
    <s v="UPI"/>
    <x v="97"/>
    <s v="Kristen Harper"/>
    <x v="2"/>
    <s v="Buffalo"/>
    <s v="2020-10"/>
  </r>
  <r>
    <s v="B-26523"/>
    <n v="2850"/>
    <n v="904"/>
    <n v="6"/>
    <x v="0"/>
    <s v="Phones"/>
    <s v="EMI"/>
    <x v="165"/>
    <s v="Jasmine Delgado"/>
    <x v="1"/>
    <s v="Chicago"/>
    <s v="2020-03"/>
  </r>
  <r>
    <s v="B-26523"/>
    <n v="2850"/>
    <n v="904"/>
    <n v="6"/>
    <x v="0"/>
    <s v="Phones"/>
    <s v="EMI"/>
    <x v="97"/>
    <s v="Kristen Harper"/>
    <x v="2"/>
    <s v="Buffalo"/>
    <s v="2020-10"/>
  </r>
  <r>
    <s v="B-25880"/>
    <n v="907"/>
    <n v="391"/>
    <n v="9"/>
    <x v="1"/>
    <s v="Pens"/>
    <s v="Credit Card"/>
    <x v="166"/>
    <s v="Kaitlyn Graham MD"/>
    <x v="2"/>
    <s v="New York City"/>
    <s v="2023-08"/>
  </r>
  <r>
    <s v="B-26898"/>
    <n v="2174"/>
    <n v="265"/>
    <n v="19"/>
    <x v="1"/>
    <s v="Pens"/>
    <s v="Credit Card"/>
    <x v="167"/>
    <s v="Dean Avila"/>
    <x v="5"/>
    <s v="Cincinnati"/>
    <s v="2022-04"/>
  </r>
  <r>
    <s v="B-26898"/>
    <n v="8541"/>
    <n v="2029"/>
    <n v="12"/>
    <x v="0"/>
    <s v="Electronic Games"/>
    <s v="Credit Card"/>
    <x v="167"/>
    <s v="Dean Avila"/>
    <x v="5"/>
    <s v="Cincinnati"/>
    <s v="2022-04"/>
  </r>
  <r>
    <s v="B-26898"/>
    <n v="1931"/>
    <n v="551"/>
    <n v="3"/>
    <x v="2"/>
    <s v="Bookcases"/>
    <s v="EMI"/>
    <x v="167"/>
    <s v="Dean Avila"/>
    <x v="5"/>
    <s v="Cincinnati"/>
    <s v="2022-04"/>
  </r>
  <r>
    <s v="B-26035"/>
    <n v="1281"/>
    <n v="340"/>
    <n v="3"/>
    <x v="0"/>
    <s v="Electronic Games"/>
    <s v="Debit Card"/>
    <x v="168"/>
    <s v="Megan Mack"/>
    <x v="4"/>
    <s v="Austin"/>
    <s v="2021-12"/>
  </r>
  <r>
    <s v="B-26035"/>
    <n v="2404"/>
    <n v="253"/>
    <n v="15"/>
    <x v="0"/>
    <s v="Laptops"/>
    <s v="COD"/>
    <x v="168"/>
    <s v="Megan Mack"/>
    <x v="4"/>
    <s v="Austin"/>
    <s v="2021-12"/>
  </r>
  <r>
    <s v="B-25573"/>
    <n v="2119"/>
    <n v="196"/>
    <n v="1"/>
    <x v="2"/>
    <s v="Sofas"/>
    <s v="COD"/>
    <x v="169"/>
    <s v="Heather Johnson"/>
    <x v="3"/>
    <s v="Los Angeles"/>
    <s v="2020-08"/>
  </r>
  <r>
    <s v="B-25463"/>
    <n v="3137"/>
    <n v="571"/>
    <n v="9"/>
    <x v="1"/>
    <s v="Pens"/>
    <s v="Debit Card"/>
    <x v="170"/>
    <s v="Tina Davies"/>
    <x v="1"/>
    <s v="Chicago"/>
    <s v="2025-02"/>
  </r>
  <r>
    <s v="B-26277"/>
    <n v="2323"/>
    <n v="727"/>
    <n v="7"/>
    <x v="2"/>
    <s v="Tables"/>
    <s v="COD"/>
    <x v="171"/>
    <s v="Matthew Harris"/>
    <x v="4"/>
    <s v="Dallas"/>
    <s v="2022-02"/>
  </r>
  <r>
    <s v="B-26277"/>
    <n v="1368"/>
    <n v="406"/>
    <n v="9"/>
    <x v="2"/>
    <s v="Bookcases"/>
    <s v="UPI"/>
    <x v="171"/>
    <s v="Matthew Harris"/>
    <x v="4"/>
    <s v="Dallas"/>
    <s v="2022-02"/>
  </r>
  <r>
    <s v="B-26508"/>
    <n v="9204"/>
    <n v="3289"/>
    <n v="16"/>
    <x v="0"/>
    <s v="Laptops"/>
    <s v="Credit Card"/>
    <x v="172"/>
    <s v="Christopher Kirk"/>
    <x v="0"/>
    <s v="Miami"/>
    <s v="2024-02"/>
  </r>
  <r>
    <s v="B-26508"/>
    <n v="9204"/>
    <n v="3289"/>
    <n v="16"/>
    <x v="0"/>
    <s v="Laptops"/>
    <s v="Credit Card"/>
    <x v="173"/>
    <s v="Eric Stevens"/>
    <x v="0"/>
    <s v="Miami"/>
    <s v="2021-06"/>
  </r>
  <r>
    <s v="B-26508"/>
    <n v="9894"/>
    <n v="3698"/>
    <n v="20"/>
    <x v="1"/>
    <s v="Paper"/>
    <s v="EMI"/>
    <x v="172"/>
    <s v="Christopher Kirk"/>
    <x v="0"/>
    <s v="Miami"/>
    <s v="2024-02"/>
  </r>
  <r>
    <s v="B-26508"/>
    <n v="9894"/>
    <n v="3698"/>
    <n v="20"/>
    <x v="1"/>
    <s v="Paper"/>
    <s v="EMI"/>
    <x v="173"/>
    <s v="Eric Stevens"/>
    <x v="0"/>
    <s v="Miami"/>
    <s v="2021-06"/>
  </r>
  <r>
    <s v="B-26723"/>
    <n v="5322"/>
    <n v="1423"/>
    <n v="18"/>
    <x v="2"/>
    <s v="Sofas"/>
    <s v="COD"/>
    <x v="174"/>
    <s v="James Dickerson"/>
    <x v="4"/>
    <s v="Houston"/>
    <s v="2022-12"/>
  </r>
  <r>
    <s v="B-26723"/>
    <n v="5322"/>
    <n v="1423"/>
    <n v="18"/>
    <x v="2"/>
    <s v="Sofas"/>
    <s v="COD"/>
    <x v="175"/>
    <s v="James Jones"/>
    <x v="4"/>
    <s v="Dallas"/>
    <s v="2023-12"/>
  </r>
  <r>
    <s v="B-25526"/>
    <n v="2666"/>
    <n v="559"/>
    <n v="14"/>
    <x v="2"/>
    <s v="Chairs"/>
    <s v="COD"/>
    <x v="176"/>
    <s v="Hannah Hendricks"/>
    <x v="5"/>
    <s v="Cleveland"/>
    <s v="2022-07"/>
  </r>
  <r>
    <s v="B-25645"/>
    <n v="8383"/>
    <n v="937"/>
    <n v="4"/>
    <x v="2"/>
    <s v="Sofas"/>
    <s v="UPI"/>
    <x v="177"/>
    <s v="Brett Mullins"/>
    <x v="0"/>
    <s v="Orlando"/>
    <s v="2024-05"/>
  </r>
  <r>
    <s v="B-25757"/>
    <n v="7560"/>
    <n v="821"/>
    <n v="4"/>
    <x v="1"/>
    <s v="Paper"/>
    <s v="EMI"/>
    <x v="178"/>
    <s v="Ms. Kim Jordan"/>
    <x v="1"/>
    <s v="Chicago"/>
    <s v="2021-10"/>
  </r>
  <r>
    <s v="B-26716"/>
    <n v="1314"/>
    <n v="490"/>
    <n v="16"/>
    <x v="2"/>
    <s v="Sofas"/>
    <s v="UPI"/>
    <x v="179"/>
    <s v="Marcus Santiago"/>
    <x v="2"/>
    <s v="Buffalo"/>
    <s v="2021-11"/>
  </r>
  <r>
    <s v="B-26716"/>
    <n v="4390"/>
    <n v="179"/>
    <n v="1"/>
    <x v="2"/>
    <s v="Tables"/>
    <s v="Debit Card"/>
    <x v="179"/>
    <s v="Marcus Santiago"/>
    <x v="2"/>
    <s v="Buffalo"/>
    <s v="2021-11"/>
  </r>
  <r>
    <s v="B-26716"/>
    <n v="1150"/>
    <n v="58"/>
    <n v="7"/>
    <x v="1"/>
    <s v="Binders"/>
    <s v="Debit Card"/>
    <x v="179"/>
    <s v="Marcus Santiago"/>
    <x v="2"/>
    <s v="Buffalo"/>
    <s v="2021-11"/>
  </r>
  <r>
    <s v="B-25424"/>
    <n v="1574"/>
    <n v="258"/>
    <n v="17"/>
    <x v="1"/>
    <s v="Pens"/>
    <s v="EMI"/>
    <x v="180"/>
    <s v="Jill Perez"/>
    <x v="3"/>
    <s v="San Diego"/>
    <s v="2020-09"/>
  </r>
  <r>
    <s v="B-25424"/>
    <n v="5635"/>
    <n v="318"/>
    <n v="17"/>
    <x v="1"/>
    <s v="Binders"/>
    <s v="UPI"/>
    <x v="180"/>
    <s v="Jill Perez"/>
    <x v="3"/>
    <s v="San Diego"/>
    <s v="2020-09"/>
  </r>
  <r>
    <s v="B-25424"/>
    <n v="6515"/>
    <n v="961"/>
    <n v="11"/>
    <x v="2"/>
    <s v="Sofas"/>
    <s v="Debit Card"/>
    <x v="180"/>
    <s v="Jill Perez"/>
    <x v="3"/>
    <s v="San Diego"/>
    <s v="2020-09"/>
  </r>
  <r>
    <s v="B-26453"/>
    <n v="1231"/>
    <n v="214"/>
    <n v="20"/>
    <x v="0"/>
    <s v="Laptops"/>
    <s v="Debit Card"/>
    <x v="181"/>
    <s v="Courtney Williams"/>
    <x v="5"/>
    <s v="Columbus"/>
    <s v="2023-01"/>
  </r>
  <r>
    <s v="B-26453"/>
    <n v="1231"/>
    <n v="214"/>
    <n v="20"/>
    <x v="0"/>
    <s v="Laptops"/>
    <s v="Debit Card"/>
    <x v="182"/>
    <s v="Jordan Hahn"/>
    <x v="2"/>
    <s v="Rochester"/>
    <s v="2020-06"/>
  </r>
  <r>
    <s v="B-26425"/>
    <n v="6891"/>
    <n v="2529"/>
    <n v="3"/>
    <x v="1"/>
    <s v="Binders"/>
    <s v="Debit Card"/>
    <x v="183"/>
    <s v="William Cook"/>
    <x v="5"/>
    <s v="Cleveland"/>
    <s v="2024-05"/>
  </r>
  <r>
    <s v="B-25843"/>
    <n v="7524"/>
    <n v="2308"/>
    <n v="15"/>
    <x v="0"/>
    <s v="Laptops"/>
    <s v="EMI"/>
    <x v="184"/>
    <s v="Stephanie Hayes"/>
    <x v="4"/>
    <s v="Austin"/>
    <s v="2023-12"/>
  </r>
  <r>
    <s v="B-25843"/>
    <n v="6864"/>
    <n v="1824"/>
    <n v="14"/>
    <x v="0"/>
    <s v="Printers"/>
    <s v="Credit Card"/>
    <x v="184"/>
    <s v="Stephanie Hayes"/>
    <x v="4"/>
    <s v="Austin"/>
    <s v="2023-12"/>
  </r>
  <r>
    <s v="B-25486"/>
    <n v="4215"/>
    <n v="432"/>
    <n v="14"/>
    <x v="2"/>
    <s v="Chairs"/>
    <s v="Debit Card"/>
    <x v="185"/>
    <s v="Melissa Wise"/>
    <x v="5"/>
    <s v="Columbus"/>
    <s v="2024-02"/>
  </r>
  <r>
    <s v="B-26975"/>
    <n v="622"/>
    <n v="218"/>
    <n v="19"/>
    <x v="2"/>
    <s v="Bookcases"/>
    <s v="Credit Card"/>
    <x v="186"/>
    <s v="Elizabeth Gonzalez"/>
    <x v="3"/>
    <s v="San Diego"/>
    <s v="2024-06"/>
  </r>
  <r>
    <s v="B-26975"/>
    <n v="1755"/>
    <n v="495"/>
    <n v="18"/>
    <x v="1"/>
    <s v="Pens"/>
    <s v="UPI"/>
    <x v="186"/>
    <s v="Elizabeth Gonzalez"/>
    <x v="3"/>
    <s v="San Diego"/>
    <s v="2024-06"/>
  </r>
  <r>
    <s v="B-26975"/>
    <n v="8020"/>
    <n v="3898"/>
    <n v="20"/>
    <x v="0"/>
    <s v="Electronic Games"/>
    <s v="EMI"/>
    <x v="186"/>
    <s v="Elizabeth Gonzalez"/>
    <x v="3"/>
    <s v="San Diego"/>
    <s v="2024-06"/>
  </r>
  <r>
    <s v="B-26890"/>
    <n v="7333"/>
    <n v="1576"/>
    <n v="4"/>
    <x v="0"/>
    <s v="Laptops"/>
    <s v="Credit Card"/>
    <x v="187"/>
    <s v="Mr. Eric Lopez"/>
    <x v="2"/>
    <s v="Buffalo"/>
    <s v="2024-06"/>
  </r>
  <r>
    <s v="B-26125"/>
    <n v="7690"/>
    <n v="1134"/>
    <n v="4"/>
    <x v="0"/>
    <s v="Electronic Games"/>
    <s v="COD"/>
    <x v="188"/>
    <s v="Benjamin Higgins"/>
    <x v="2"/>
    <s v="Rochester"/>
    <s v="2023-10"/>
  </r>
  <r>
    <s v="B-26125"/>
    <n v="912"/>
    <n v="246"/>
    <n v="2"/>
    <x v="2"/>
    <s v="Sofas"/>
    <s v="EMI"/>
    <x v="188"/>
    <s v="Benjamin Higgins"/>
    <x v="2"/>
    <s v="Rochester"/>
    <s v="2023-10"/>
  </r>
  <r>
    <s v="B-26489"/>
    <n v="2791"/>
    <n v="894"/>
    <n v="14"/>
    <x v="0"/>
    <s v="Laptops"/>
    <s v="COD"/>
    <x v="189"/>
    <s v="Brett Sutton"/>
    <x v="4"/>
    <s v="Austin"/>
    <s v="2022-10"/>
  </r>
  <r>
    <s v="B-26489"/>
    <n v="2791"/>
    <n v="894"/>
    <n v="14"/>
    <x v="0"/>
    <s v="Laptops"/>
    <s v="COD"/>
    <x v="190"/>
    <s v="Anna Blackburn"/>
    <x v="5"/>
    <s v="Cincinnati"/>
    <s v="2023-10"/>
  </r>
  <r>
    <s v="B-26489"/>
    <n v="2791"/>
    <n v="894"/>
    <n v="14"/>
    <x v="0"/>
    <s v="Laptops"/>
    <s v="COD"/>
    <x v="191"/>
    <s v="Michelle Bailey"/>
    <x v="4"/>
    <s v="Dallas"/>
    <s v="2021-02"/>
  </r>
  <r>
    <s v="B-26489"/>
    <n v="6223"/>
    <n v="1478"/>
    <n v="3"/>
    <x v="2"/>
    <s v="Sofas"/>
    <s v="Debit Card"/>
    <x v="189"/>
    <s v="Brett Sutton"/>
    <x v="4"/>
    <s v="Austin"/>
    <s v="2022-10"/>
  </r>
  <r>
    <s v="B-26489"/>
    <n v="6223"/>
    <n v="1478"/>
    <n v="3"/>
    <x v="2"/>
    <s v="Sofas"/>
    <s v="Debit Card"/>
    <x v="190"/>
    <s v="Anna Blackburn"/>
    <x v="5"/>
    <s v="Cincinnati"/>
    <s v="2023-10"/>
  </r>
  <r>
    <s v="B-26489"/>
    <n v="6223"/>
    <n v="1478"/>
    <n v="3"/>
    <x v="2"/>
    <s v="Sofas"/>
    <s v="Debit Card"/>
    <x v="191"/>
    <s v="Michelle Bailey"/>
    <x v="4"/>
    <s v="Dallas"/>
    <s v="2021-02"/>
  </r>
  <r>
    <s v="B-26489"/>
    <n v="8943"/>
    <n v="3121"/>
    <n v="17"/>
    <x v="2"/>
    <s v="Chairs"/>
    <s v="Debit Card"/>
    <x v="189"/>
    <s v="Brett Sutton"/>
    <x v="4"/>
    <s v="Austin"/>
    <s v="2022-10"/>
  </r>
  <r>
    <s v="B-26489"/>
    <n v="8943"/>
    <n v="3121"/>
    <n v="17"/>
    <x v="2"/>
    <s v="Chairs"/>
    <s v="Debit Card"/>
    <x v="190"/>
    <s v="Anna Blackburn"/>
    <x v="5"/>
    <s v="Cincinnati"/>
    <s v="2023-10"/>
  </r>
  <r>
    <s v="B-26489"/>
    <n v="8943"/>
    <n v="3121"/>
    <n v="17"/>
    <x v="2"/>
    <s v="Chairs"/>
    <s v="Debit Card"/>
    <x v="191"/>
    <s v="Michelle Bailey"/>
    <x v="4"/>
    <s v="Dallas"/>
    <s v="2021-02"/>
  </r>
  <r>
    <s v="B-26489"/>
    <n v="3297"/>
    <n v="102"/>
    <n v="12"/>
    <x v="0"/>
    <s v="Phones"/>
    <s v="Credit Card"/>
    <x v="189"/>
    <s v="Brett Sutton"/>
    <x v="4"/>
    <s v="Austin"/>
    <s v="2022-10"/>
  </r>
  <r>
    <s v="B-26489"/>
    <n v="3297"/>
    <n v="102"/>
    <n v="12"/>
    <x v="0"/>
    <s v="Phones"/>
    <s v="Credit Card"/>
    <x v="190"/>
    <s v="Anna Blackburn"/>
    <x v="5"/>
    <s v="Cincinnati"/>
    <s v="2023-10"/>
  </r>
  <r>
    <s v="B-26489"/>
    <n v="3297"/>
    <n v="102"/>
    <n v="12"/>
    <x v="0"/>
    <s v="Phones"/>
    <s v="Credit Card"/>
    <x v="191"/>
    <s v="Michelle Bailey"/>
    <x v="4"/>
    <s v="Dallas"/>
    <s v="2021-02"/>
  </r>
  <r>
    <s v="B-26043"/>
    <n v="8769"/>
    <n v="1989"/>
    <n v="20"/>
    <x v="1"/>
    <s v="Paper"/>
    <s v="UPI"/>
    <x v="192"/>
    <s v="Sara Peterson"/>
    <x v="1"/>
    <s v="Chicago"/>
    <s v="2020-11"/>
  </r>
  <r>
    <s v="B-26557"/>
    <n v="9057"/>
    <n v="1888"/>
    <n v="19"/>
    <x v="0"/>
    <s v="Printers"/>
    <s v="COD"/>
    <x v="193"/>
    <s v="Katherine Williams"/>
    <x v="0"/>
    <s v="Orlando"/>
    <s v="2022-05"/>
  </r>
  <r>
    <s v="B-26557"/>
    <n v="6864"/>
    <n v="3275"/>
    <n v="11"/>
    <x v="2"/>
    <s v="Tables"/>
    <s v="Credit Card"/>
    <x v="193"/>
    <s v="Katherine Williams"/>
    <x v="0"/>
    <s v="Orlando"/>
    <s v="2022-05"/>
  </r>
  <r>
    <s v="B-26557"/>
    <n v="9200"/>
    <n v="809"/>
    <n v="13"/>
    <x v="0"/>
    <s v="Laptops"/>
    <s v="COD"/>
    <x v="193"/>
    <s v="Katherine Williams"/>
    <x v="0"/>
    <s v="Orlando"/>
    <s v="2022-05"/>
  </r>
  <r>
    <s v="B-25243"/>
    <n v="6113"/>
    <n v="2508"/>
    <n v="6"/>
    <x v="0"/>
    <s v="Laptops"/>
    <s v="UPI"/>
    <x v="194"/>
    <s v="Cory Evans"/>
    <x v="0"/>
    <s v="Orlando"/>
    <s v="2024-06"/>
  </r>
  <r>
    <s v="B-25243"/>
    <n v="7733"/>
    <n v="2784"/>
    <n v="15"/>
    <x v="2"/>
    <s v="Tables"/>
    <s v="EMI"/>
    <x v="194"/>
    <s v="Cory Evans"/>
    <x v="0"/>
    <s v="Orlando"/>
    <s v="2024-06"/>
  </r>
  <r>
    <s v="B-25243"/>
    <n v="8524"/>
    <n v="154"/>
    <n v="14"/>
    <x v="2"/>
    <s v="Tables"/>
    <s v="COD"/>
    <x v="194"/>
    <s v="Cory Evans"/>
    <x v="0"/>
    <s v="Orlando"/>
    <s v="2024-06"/>
  </r>
  <r>
    <s v="B-25243"/>
    <n v="6187"/>
    <n v="2344"/>
    <n v="15"/>
    <x v="2"/>
    <s v="Bookcases"/>
    <s v="EMI"/>
    <x v="194"/>
    <s v="Cory Evans"/>
    <x v="0"/>
    <s v="Orlando"/>
    <s v="2024-06"/>
  </r>
  <r>
    <s v="B-26932"/>
    <n v="4364"/>
    <n v="148"/>
    <n v="18"/>
    <x v="2"/>
    <s v="Tables"/>
    <s v="EMI"/>
    <x v="195"/>
    <s v="Michael Rodriguez"/>
    <x v="5"/>
    <s v="Cincinnati"/>
    <s v="2022-07"/>
  </r>
  <r>
    <s v="B-26932"/>
    <n v="736"/>
    <n v="286"/>
    <n v="12"/>
    <x v="1"/>
    <s v="Pens"/>
    <s v="EMI"/>
    <x v="195"/>
    <s v="Michael Rodriguez"/>
    <x v="5"/>
    <s v="Cincinnati"/>
    <s v="2022-07"/>
  </r>
  <r>
    <s v="B-25241"/>
    <n v="9905"/>
    <n v="633"/>
    <n v="17"/>
    <x v="1"/>
    <s v="Pens"/>
    <s v="EMI"/>
    <x v="196"/>
    <s v="John Munoz"/>
    <x v="4"/>
    <s v="Dallas"/>
    <s v="2021-07"/>
  </r>
  <r>
    <s v="B-25241"/>
    <n v="9905"/>
    <n v="633"/>
    <n v="17"/>
    <x v="1"/>
    <s v="Pens"/>
    <s v="EMI"/>
    <x v="197"/>
    <s v="David Clark"/>
    <x v="0"/>
    <s v="Tampa"/>
    <s v="2021-10"/>
  </r>
  <r>
    <s v="B-25044"/>
    <n v="2493"/>
    <n v="1221"/>
    <n v="9"/>
    <x v="1"/>
    <s v="Paper"/>
    <s v="Credit Card"/>
    <x v="198"/>
    <s v="April Welch"/>
    <x v="1"/>
    <s v="Springfield"/>
    <s v="2024-04"/>
  </r>
  <r>
    <s v="B-25044"/>
    <n v="9849"/>
    <n v="963"/>
    <n v="1"/>
    <x v="1"/>
    <s v="Pens"/>
    <s v="Credit Card"/>
    <x v="198"/>
    <s v="April Welch"/>
    <x v="1"/>
    <s v="Springfield"/>
    <s v="2024-04"/>
  </r>
  <r>
    <s v="B-26137"/>
    <n v="3423"/>
    <n v="804"/>
    <n v="4"/>
    <x v="0"/>
    <s v="Printers"/>
    <s v="Credit Card"/>
    <x v="199"/>
    <s v="Alan Livingston"/>
    <x v="1"/>
    <s v="Peoria"/>
    <s v="2020-07"/>
  </r>
  <r>
    <s v="B-26137"/>
    <n v="3423"/>
    <n v="804"/>
    <n v="4"/>
    <x v="0"/>
    <s v="Printers"/>
    <s v="Credit Card"/>
    <x v="200"/>
    <s v="Angela Jackson"/>
    <x v="4"/>
    <s v="Dallas"/>
    <s v="2020-07"/>
  </r>
  <r>
    <s v="B-26137"/>
    <n v="3423"/>
    <n v="804"/>
    <n v="4"/>
    <x v="0"/>
    <s v="Printers"/>
    <s v="Credit Card"/>
    <x v="201"/>
    <s v="Amy Williams"/>
    <x v="4"/>
    <s v="Austin"/>
    <s v="2024-01"/>
  </r>
  <r>
    <s v="B-26137"/>
    <n v="3423"/>
    <n v="804"/>
    <n v="4"/>
    <x v="0"/>
    <s v="Printers"/>
    <s v="Credit Card"/>
    <x v="8"/>
    <s v="Laura Jordan"/>
    <x v="4"/>
    <s v="Dallas"/>
    <s v="2020-05"/>
  </r>
  <r>
    <s v="B-26137"/>
    <n v="3423"/>
    <n v="804"/>
    <n v="4"/>
    <x v="0"/>
    <s v="Printers"/>
    <s v="Credit Card"/>
    <x v="202"/>
    <s v="Richard Maynard"/>
    <x v="5"/>
    <s v="Cincinnati"/>
    <s v="2021-11"/>
  </r>
  <r>
    <s v="B-25545"/>
    <n v="3900"/>
    <n v="115"/>
    <n v="9"/>
    <x v="2"/>
    <s v="Chairs"/>
    <s v="COD"/>
    <x v="203"/>
    <s v="Lawrence Oliver"/>
    <x v="1"/>
    <s v="Springfield"/>
    <s v="2023-10"/>
  </r>
  <r>
    <s v="B-26800"/>
    <n v="8568"/>
    <n v="2419"/>
    <n v="11"/>
    <x v="0"/>
    <s v="Electronic Games"/>
    <s v="UPI"/>
    <x v="204"/>
    <s v="Anthony Williams"/>
    <x v="2"/>
    <s v="Rochester"/>
    <s v="2021-10"/>
  </r>
  <r>
    <s v="B-26800"/>
    <n v="3283"/>
    <n v="71"/>
    <n v="6"/>
    <x v="1"/>
    <s v="Pens"/>
    <s v="EMI"/>
    <x v="204"/>
    <s v="Anthony Williams"/>
    <x v="2"/>
    <s v="Rochester"/>
    <s v="2021-10"/>
  </r>
  <r>
    <s v="B-26987"/>
    <n v="7643"/>
    <n v="3720"/>
    <n v="19"/>
    <x v="0"/>
    <s v="Electronic Games"/>
    <s v="EMI"/>
    <x v="205"/>
    <s v="Lynn Matthews"/>
    <x v="4"/>
    <s v="Dallas"/>
    <s v="2022-07"/>
  </r>
  <r>
    <s v="B-26144"/>
    <n v="3461"/>
    <n v="1537"/>
    <n v="15"/>
    <x v="2"/>
    <s v="Sofas"/>
    <s v="EMI"/>
    <x v="206"/>
    <s v="Andrew Griffin"/>
    <x v="1"/>
    <s v="Chicago"/>
    <s v="2024-08"/>
  </r>
  <r>
    <s v="B-26144"/>
    <n v="5714"/>
    <n v="1438"/>
    <n v="6"/>
    <x v="0"/>
    <s v="Electronic Games"/>
    <s v="Credit Card"/>
    <x v="206"/>
    <s v="Andrew Griffin"/>
    <x v="1"/>
    <s v="Chicago"/>
    <s v="2024-08"/>
  </r>
  <r>
    <s v="B-26144"/>
    <n v="3853"/>
    <n v="1457"/>
    <n v="10"/>
    <x v="1"/>
    <s v="Binders"/>
    <s v="COD"/>
    <x v="206"/>
    <s v="Andrew Griffin"/>
    <x v="1"/>
    <s v="Chicago"/>
    <s v="2024-08"/>
  </r>
  <r>
    <s v="B-25406"/>
    <n v="6016"/>
    <n v="431"/>
    <n v="20"/>
    <x v="1"/>
    <s v="Pens"/>
    <s v="UPI"/>
    <x v="207"/>
    <s v="Megan Williams"/>
    <x v="1"/>
    <s v="Chicago"/>
    <s v="2020-10"/>
  </r>
  <r>
    <s v="B-25658"/>
    <n v="1290"/>
    <n v="204"/>
    <n v="12"/>
    <x v="1"/>
    <s v="Markers"/>
    <s v="UPI"/>
    <x v="208"/>
    <s v="Alison Martin"/>
    <x v="2"/>
    <s v="Buffalo"/>
    <s v="2024-06"/>
  </r>
  <r>
    <s v="B-25658"/>
    <n v="1290"/>
    <n v="204"/>
    <n v="12"/>
    <x v="1"/>
    <s v="Markers"/>
    <s v="UPI"/>
    <x v="209"/>
    <s v="Samuel Wallace"/>
    <x v="3"/>
    <s v="San Francisco"/>
    <s v="2024-12"/>
  </r>
  <r>
    <s v="B-25733"/>
    <n v="4569"/>
    <n v="1693"/>
    <n v="10"/>
    <x v="0"/>
    <s v="Printers"/>
    <s v="UPI"/>
    <x v="210"/>
    <s v="Manuel Stark"/>
    <x v="1"/>
    <s v="Springfield"/>
    <s v="2020-09"/>
  </r>
  <r>
    <s v="B-26993"/>
    <n v="3083"/>
    <n v="1151"/>
    <n v="16"/>
    <x v="2"/>
    <s v="Bookcases"/>
    <s v="Debit Card"/>
    <x v="211"/>
    <s v="William Villarreal"/>
    <x v="0"/>
    <s v="Orlando"/>
    <s v="2022-04"/>
  </r>
  <r>
    <s v="B-26964"/>
    <n v="3522"/>
    <n v="898"/>
    <n v="15"/>
    <x v="1"/>
    <s v="Pens"/>
    <s v="Credit Card"/>
    <x v="212"/>
    <s v="Brandon Kirk"/>
    <x v="5"/>
    <s v="Cleveland"/>
    <s v="2024-08"/>
  </r>
  <r>
    <s v="B-26964"/>
    <n v="3522"/>
    <n v="898"/>
    <n v="15"/>
    <x v="1"/>
    <s v="Pens"/>
    <s v="Credit Card"/>
    <x v="213"/>
    <s v="Abigail Brown"/>
    <x v="3"/>
    <s v="Los Angeles"/>
    <s v="2022-01"/>
  </r>
  <r>
    <s v="B-26955"/>
    <n v="7301"/>
    <n v="3602"/>
    <n v="3"/>
    <x v="1"/>
    <s v="Binders"/>
    <s v="Debit Card"/>
    <x v="214"/>
    <s v="Kristine Carter"/>
    <x v="4"/>
    <s v="Houston"/>
    <s v="2024-04"/>
  </r>
  <r>
    <s v="B-26059"/>
    <n v="4462"/>
    <n v="121"/>
    <n v="8"/>
    <x v="0"/>
    <s v="Laptops"/>
    <s v="COD"/>
    <x v="215"/>
    <s v="Wesley Deleon"/>
    <x v="1"/>
    <s v="Springfield"/>
    <s v="2022-04"/>
  </r>
  <r>
    <s v="B-26059"/>
    <n v="6212"/>
    <n v="1881"/>
    <n v="17"/>
    <x v="0"/>
    <s v="Phones"/>
    <s v="COD"/>
    <x v="215"/>
    <s v="Wesley Deleon"/>
    <x v="1"/>
    <s v="Springfield"/>
    <s v="2022-04"/>
  </r>
  <r>
    <s v="B-26806"/>
    <n v="4027"/>
    <n v="1386"/>
    <n v="3"/>
    <x v="2"/>
    <s v="Bookcases"/>
    <s v="EMI"/>
    <x v="216"/>
    <s v="Laura Cole"/>
    <x v="0"/>
    <s v="Tampa"/>
    <s v="2020-08"/>
  </r>
  <r>
    <s v="B-26299"/>
    <n v="1676"/>
    <n v="330"/>
    <n v="14"/>
    <x v="0"/>
    <s v="Laptops"/>
    <s v="EMI"/>
    <x v="217"/>
    <s v="Lauren Harris"/>
    <x v="5"/>
    <s v="Cleveland"/>
    <s v="2023-03"/>
  </r>
  <r>
    <s v="B-26299"/>
    <n v="3927"/>
    <n v="1133"/>
    <n v="12"/>
    <x v="2"/>
    <s v="Bookcases"/>
    <s v="COD"/>
    <x v="217"/>
    <s v="Lauren Harris"/>
    <x v="5"/>
    <s v="Cleveland"/>
    <s v="2023-03"/>
  </r>
  <r>
    <s v="B-26299"/>
    <n v="2776"/>
    <n v="887"/>
    <n v="9"/>
    <x v="0"/>
    <s v="Phones"/>
    <s v="Debit Card"/>
    <x v="217"/>
    <s v="Lauren Harris"/>
    <x v="5"/>
    <s v="Cleveland"/>
    <s v="2023-03"/>
  </r>
  <r>
    <s v="B-26743"/>
    <n v="7684"/>
    <n v="1157"/>
    <n v="12"/>
    <x v="2"/>
    <s v="Sofas"/>
    <s v="COD"/>
    <x v="218"/>
    <s v="Cameron Miller"/>
    <x v="1"/>
    <s v="Chicago"/>
    <s v="2020-10"/>
  </r>
  <r>
    <s v="B-26743"/>
    <n v="7684"/>
    <n v="1157"/>
    <n v="12"/>
    <x v="2"/>
    <s v="Sofas"/>
    <s v="COD"/>
    <x v="219"/>
    <s v="Jacob Carpenter"/>
    <x v="2"/>
    <s v="Buffalo"/>
    <s v="2020-06"/>
  </r>
  <r>
    <s v="B-26743"/>
    <n v="7684"/>
    <n v="1157"/>
    <n v="12"/>
    <x v="2"/>
    <s v="Sofas"/>
    <s v="COD"/>
    <x v="27"/>
    <s v="Pamela Callahan DVM"/>
    <x v="5"/>
    <s v="Columbus"/>
    <s v="2023-08"/>
  </r>
  <r>
    <s v="B-26757"/>
    <n v="6008"/>
    <n v="2498"/>
    <n v="17"/>
    <x v="0"/>
    <s v="Phones"/>
    <s v="Credit Card"/>
    <x v="176"/>
    <s v="William Ruiz"/>
    <x v="0"/>
    <s v="Miami"/>
    <s v="2022-07"/>
  </r>
  <r>
    <s v="B-26772"/>
    <n v="7344"/>
    <n v="2598"/>
    <n v="20"/>
    <x v="2"/>
    <s v="Bookcases"/>
    <s v="COD"/>
    <x v="220"/>
    <s v="Paula Marshall"/>
    <x v="4"/>
    <s v="Dallas"/>
    <s v="2022-08"/>
  </r>
  <r>
    <s v="B-26088"/>
    <n v="6932"/>
    <n v="3218"/>
    <n v="20"/>
    <x v="1"/>
    <s v="Pens"/>
    <s v="COD"/>
    <x v="221"/>
    <s v="Natalie Cox"/>
    <x v="0"/>
    <s v="Orlando"/>
    <s v="2020-07"/>
  </r>
  <r>
    <s v="B-26319"/>
    <n v="7748"/>
    <n v="1706"/>
    <n v="16"/>
    <x v="0"/>
    <s v="Electronic Games"/>
    <s v="EMI"/>
    <x v="222"/>
    <s v="Andrew Fernandez"/>
    <x v="5"/>
    <s v="Cincinnati"/>
    <s v="2020-05"/>
  </r>
  <r>
    <s v="B-26319"/>
    <n v="6381"/>
    <n v="2763"/>
    <n v="20"/>
    <x v="1"/>
    <s v="Markers"/>
    <s v="UPI"/>
    <x v="222"/>
    <s v="Andrew Fernandez"/>
    <x v="5"/>
    <s v="Cincinnati"/>
    <s v="2020-05"/>
  </r>
  <r>
    <s v="B-26319"/>
    <n v="992"/>
    <n v="64"/>
    <n v="6"/>
    <x v="0"/>
    <s v="Phones"/>
    <s v="Credit Card"/>
    <x v="222"/>
    <s v="Andrew Fernandez"/>
    <x v="5"/>
    <s v="Cincinnati"/>
    <s v="2020-05"/>
  </r>
  <r>
    <s v="B-25364"/>
    <n v="8649"/>
    <n v="2631"/>
    <n v="13"/>
    <x v="0"/>
    <s v="Laptops"/>
    <s v="EMI"/>
    <x v="223"/>
    <s v="Alisha Saunders"/>
    <x v="3"/>
    <s v="San Francisco"/>
    <s v="2024-01"/>
  </r>
  <r>
    <s v="B-25364"/>
    <n v="8649"/>
    <n v="2631"/>
    <n v="13"/>
    <x v="0"/>
    <s v="Laptops"/>
    <s v="EMI"/>
    <x v="224"/>
    <s v="Travis Chandler DDS"/>
    <x v="2"/>
    <s v="Rochester"/>
    <s v="2020-09"/>
  </r>
  <r>
    <s v="B-25655"/>
    <n v="4099"/>
    <n v="52"/>
    <n v="18"/>
    <x v="0"/>
    <s v="Laptops"/>
    <s v="UPI"/>
    <x v="127"/>
    <s v="Russell Austin"/>
    <x v="2"/>
    <s v="New York City"/>
    <s v="2022-03"/>
  </r>
  <r>
    <s v="B-26864"/>
    <n v="2539"/>
    <n v="324"/>
    <n v="5"/>
    <x v="0"/>
    <s v="Electronic Games"/>
    <s v="UPI"/>
    <x v="225"/>
    <s v="Collin Cameron"/>
    <x v="3"/>
    <s v="San Francisco"/>
    <s v="2021-01"/>
  </r>
  <r>
    <s v="B-26019"/>
    <n v="9845"/>
    <n v="3062"/>
    <n v="9"/>
    <x v="1"/>
    <s v="Paper"/>
    <s v="COD"/>
    <x v="226"/>
    <s v="Elizabeth Hernandez"/>
    <x v="0"/>
    <s v="Orlando"/>
    <s v="2025-03"/>
  </r>
  <r>
    <s v="B-25849"/>
    <n v="2901"/>
    <n v="1411"/>
    <n v="2"/>
    <x v="1"/>
    <s v="Paper"/>
    <s v="Debit Card"/>
    <x v="227"/>
    <s v="William Russell"/>
    <x v="4"/>
    <s v="Austin"/>
    <s v="2021-10"/>
  </r>
  <r>
    <s v="B-25849"/>
    <n v="2901"/>
    <n v="1411"/>
    <n v="2"/>
    <x v="1"/>
    <s v="Paper"/>
    <s v="Debit Card"/>
    <x v="228"/>
    <s v="Sheri Berg"/>
    <x v="3"/>
    <s v="Los Angeles"/>
    <s v="2023-01"/>
  </r>
  <r>
    <s v="B-25849"/>
    <n v="6934"/>
    <n v="1152"/>
    <n v="6"/>
    <x v="1"/>
    <s v="Pens"/>
    <s v="Credit Card"/>
    <x v="227"/>
    <s v="William Russell"/>
    <x v="4"/>
    <s v="Austin"/>
    <s v="2021-10"/>
  </r>
  <r>
    <s v="B-25849"/>
    <n v="6934"/>
    <n v="1152"/>
    <n v="6"/>
    <x v="1"/>
    <s v="Pens"/>
    <s v="Credit Card"/>
    <x v="228"/>
    <s v="Sheri Berg"/>
    <x v="3"/>
    <s v="Los Angeles"/>
    <s v="2023-01"/>
  </r>
  <r>
    <s v="B-25829"/>
    <n v="9640"/>
    <n v="2606"/>
    <n v="2"/>
    <x v="2"/>
    <s v="Bookcases"/>
    <s v="Credit Card"/>
    <x v="229"/>
    <s v="Anthony Barnett"/>
    <x v="1"/>
    <s v="Peoria"/>
    <s v="2021-10"/>
  </r>
  <r>
    <s v="B-26065"/>
    <n v="7930"/>
    <n v="1981"/>
    <n v="13"/>
    <x v="2"/>
    <s v="Chairs"/>
    <s v="Credit Card"/>
    <x v="230"/>
    <s v="Kaitlyn Flores"/>
    <x v="5"/>
    <s v="Cleveland"/>
    <s v="2023-05"/>
  </r>
  <r>
    <s v="B-26065"/>
    <n v="7930"/>
    <n v="1981"/>
    <n v="13"/>
    <x v="2"/>
    <s v="Chairs"/>
    <s v="Credit Card"/>
    <x v="231"/>
    <s v="Rebecca Owen"/>
    <x v="1"/>
    <s v="Springfield"/>
    <s v="2024-08"/>
  </r>
  <r>
    <s v="B-25267"/>
    <n v="9894"/>
    <n v="829"/>
    <n v="1"/>
    <x v="1"/>
    <s v="Binders"/>
    <s v="COD"/>
    <x v="232"/>
    <s v="Michael Bell"/>
    <x v="3"/>
    <s v="San Diego"/>
    <s v="2022-08"/>
  </r>
  <r>
    <s v="B-25267"/>
    <n v="4534"/>
    <n v="2235"/>
    <n v="4"/>
    <x v="2"/>
    <s v="Tables"/>
    <s v="COD"/>
    <x v="232"/>
    <s v="Michael Bell"/>
    <x v="3"/>
    <s v="San Diego"/>
    <s v="2022-08"/>
  </r>
  <r>
    <s v="B-25972"/>
    <n v="4911"/>
    <n v="186"/>
    <n v="20"/>
    <x v="0"/>
    <s v="Phones"/>
    <s v="Debit Card"/>
    <x v="233"/>
    <s v="Willie Huynh"/>
    <x v="2"/>
    <s v="Buffalo"/>
    <s v="2022-06"/>
  </r>
  <r>
    <s v="B-25972"/>
    <n v="531"/>
    <n v="189"/>
    <n v="20"/>
    <x v="2"/>
    <s v="Bookcases"/>
    <s v="Debit Card"/>
    <x v="233"/>
    <s v="Willie Huynh"/>
    <x v="2"/>
    <s v="Buffalo"/>
    <s v="2022-06"/>
  </r>
  <r>
    <s v="B-25511"/>
    <n v="9707"/>
    <n v="3483"/>
    <n v="10"/>
    <x v="0"/>
    <s v="Electronic Games"/>
    <s v="EMI"/>
    <x v="234"/>
    <s v="Samuel Hayes"/>
    <x v="1"/>
    <s v="Peoria"/>
    <s v="2025-01"/>
  </r>
  <r>
    <s v="B-25511"/>
    <n v="8521"/>
    <n v="2584"/>
    <n v="7"/>
    <x v="1"/>
    <s v="Paper"/>
    <s v="COD"/>
    <x v="234"/>
    <s v="Samuel Hayes"/>
    <x v="1"/>
    <s v="Peoria"/>
    <s v="2025-01"/>
  </r>
  <r>
    <s v="B-25744"/>
    <n v="8438"/>
    <n v="3427"/>
    <n v="12"/>
    <x v="1"/>
    <s v="Binders"/>
    <s v="Credit Card"/>
    <x v="213"/>
    <s v="Sherry Tran"/>
    <x v="2"/>
    <s v="Buffalo"/>
    <s v="2022-01"/>
  </r>
  <r>
    <s v="B-25744"/>
    <n v="1689"/>
    <n v="109"/>
    <n v="9"/>
    <x v="0"/>
    <s v="Electronic Games"/>
    <s v="UPI"/>
    <x v="213"/>
    <s v="Sherry Tran"/>
    <x v="2"/>
    <s v="Buffalo"/>
    <s v="2022-01"/>
  </r>
  <r>
    <s v="B-25744"/>
    <n v="3936"/>
    <n v="1626"/>
    <n v="14"/>
    <x v="1"/>
    <s v="Paper"/>
    <s v="COD"/>
    <x v="213"/>
    <s v="Sherry Tran"/>
    <x v="2"/>
    <s v="Buffalo"/>
    <s v="2022-01"/>
  </r>
  <r>
    <s v="B-26805"/>
    <n v="7664"/>
    <n v="1753"/>
    <n v="19"/>
    <x v="0"/>
    <s v="Phones"/>
    <s v="Debit Card"/>
    <x v="235"/>
    <s v="Heather Gray"/>
    <x v="5"/>
    <s v="Cincinnati"/>
    <s v="2023-06"/>
  </r>
  <r>
    <s v="B-25620"/>
    <n v="721"/>
    <n v="258"/>
    <n v="13"/>
    <x v="0"/>
    <s v="Laptops"/>
    <s v="Debit Card"/>
    <x v="236"/>
    <s v="Benjamin Meadows"/>
    <x v="1"/>
    <s v="Peoria"/>
    <s v="2023-10"/>
  </r>
  <r>
    <s v="B-25620"/>
    <n v="721"/>
    <n v="258"/>
    <n v="13"/>
    <x v="0"/>
    <s v="Laptops"/>
    <s v="Debit Card"/>
    <x v="237"/>
    <s v="Micheal Graham"/>
    <x v="2"/>
    <s v="Buffalo"/>
    <s v="2022-06"/>
  </r>
  <r>
    <s v="B-25620"/>
    <n v="8364"/>
    <n v="3055"/>
    <n v="17"/>
    <x v="0"/>
    <s v="Laptops"/>
    <s v="Credit Card"/>
    <x v="236"/>
    <s v="Benjamin Meadows"/>
    <x v="1"/>
    <s v="Peoria"/>
    <s v="2023-10"/>
  </r>
  <r>
    <s v="B-25620"/>
    <n v="8364"/>
    <n v="3055"/>
    <n v="17"/>
    <x v="0"/>
    <s v="Laptops"/>
    <s v="Credit Card"/>
    <x v="237"/>
    <s v="Micheal Graham"/>
    <x v="2"/>
    <s v="Buffalo"/>
    <s v="2022-06"/>
  </r>
  <r>
    <s v="B-25620"/>
    <n v="5234"/>
    <n v="2021"/>
    <n v="15"/>
    <x v="2"/>
    <s v="Bookcases"/>
    <s v="EMI"/>
    <x v="236"/>
    <s v="Benjamin Meadows"/>
    <x v="1"/>
    <s v="Peoria"/>
    <s v="2023-10"/>
  </r>
  <r>
    <s v="B-25620"/>
    <n v="5234"/>
    <n v="2021"/>
    <n v="15"/>
    <x v="2"/>
    <s v="Bookcases"/>
    <s v="EMI"/>
    <x v="237"/>
    <s v="Micheal Graham"/>
    <x v="2"/>
    <s v="Buffalo"/>
    <s v="2022-06"/>
  </r>
  <r>
    <s v="B-25325"/>
    <n v="3944"/>
    <n v="1559"/>
    <n v="18"/>
    <x v="0"/>
    <s v="Phones"/>
    <s v="Credit Card"/>
    <x v="238"/>
    <s v="Jean Jackson"/>
    <x v="3"/>
    <s v="San Francisco"/>
    <s v="2024-06"/>
  </r>
  <r>
    <s v="B-25325"/>
    <n v="6711"/>
    <n v="1045"/>
    <n v="12"/>
    <x v="1"/>
    <s v="Pens"/>
    <s v="Credit Card"/>
    <x v="238"/>
    <s v="Jean Jackson"/>
    <x v="3"/>
    <s v="San Francisco"/>
    <s v="2024-06"/>
  </r>
  <r>
    <s v="B-25325"/>
    <n v="5031"/>
    <n v="714"/>
    <n v="4"/>
    <x v="2"/>
    <s v="Tables"/>
    <s v="Credit Card"/>
    <x v="238"/>
    <s v="Jean Jackson"/>
    <x v="3"/>
    <s v="San Francisco"/>
    <s v="2024-06"/>
  </r>
  <r>
    <s v="B-25325"/>
    <n v="6295"/>
    <n v="2469"/>
    <n v="14"/>
    <x v="1"/>
    <s v="Binders"/>
    <s v="EMI"/>
    <x v="238"/>
    <s v="Jean Jackson"/>
    <x v="3"/>
    <s v="San Francisco"/>
    <s v="2024-06"/>
  </r>
  <r>
    <s v="B-25131"/>
    <n v="9654"/>
    <n v="4111"/>
    <n v="1"/>
    <x v="1"/>
    <s v="Paper"/>
    <s v="UPI"/>
    <x v="45"/>
    <s v="Timothy Murphy"/>
    <x v="3"/>
    <s v="San Francisco"/>
    <s v="2022-06"/>
  </r>
  <r>
    <s v="B-25131"/>
    <n v="3112"/>
    <n v="1065"/>
    <n v="20"/>
    <x v="1"/>
    <s v="Binders"/>
    <s v="COD"/>
    <x v="45"/>
    <s v="Timothy Murphy"/>
    <x v="3"/>
    <s v="San Francisco"/>
    <s v="2022-06"/>
  </r>
  <r>
    <s v="B-26654"/>
    <n v="7838"/>
    <n v="1142"/>
    <n v="13"/>
    <x v="0"/>
    <s v="Phones"/>
    <s v="UPI"/>
    <x v="239"/>
    <s v="Mrs. Jennifer Lewis"/>
    <x v="3"/>
    <s v="San Francisco"/>
    <s v="2021-02"/>
  </r>
  <r>
    <s v="B-26654"/>
    <n v="9300"/>
    <n v="3146"/>
    <n v="6"/>
    <x v="0"/>
    <s v="Phones"/>
    <s v="Credit Card"/>
    <x v="239"/>
    <s v="Mrs. Jennifer Lewis"/>
    <x v="3"/>
    <s v="San Francisco"/>
    <s v="2021-02"/>
  </r>
  <r>
    <s v="B-26654"/>
    <n v="1733"/>
    <n v="133"/>
    <n v="17"/>
    <x v="1"/>
    <s v="Paper"/>
    <s v="Debit Card"/>
    <x v="239"/>
    <s v="Mrs. Jennifer Lewis"/>
    <x v="3"/>
    <s v="San Francisco"/>
    <s v="2021-02"/>
  </r>
  <r>
    <s v="B-26195"/>
    <n v="874"/>
    <n v="235"/>
    <n v="15"/>
    <x v="1"/>
    <s v="Binders"/>
    <s v="Debit Card"/>
    <x v="240"/>
    <s v="Bryan Brown"/>
    <x v="2"/>
    <s v="Rochester"/>
    <s v="2023-05"/>
  </r>
  <r>
    <s v="B-26195"/>
    <n v="874"/>
    <n v="235"/>
    <n v="15"/>
    <x v="1"/>
    <s v="Binders"/>
    <s v="Debit Card"/>
    <x v="241"/>
    <s v="Christopher Johnson"/>
    <x v="0"/>
    <s v="Miami"/>
    <s v="2021-06"/>
  </r>
  <r>
    <s v="B-25842"/>
    <n v="1248"/>
    <n v="584"/>
    <n v="13"/>
    <x v="1"/>
    <s v="Pens"/>
    <s v="EMI"/>
    <x v="242"/>
    <s v="Christina Conner"/>
    <x v="5"/>
    <s v="Columbus"/>
    <s v="2024-01"/>
  </r>
  <r>
    <s v="B-25842"/>
    <n v="1248"/>
    <n v="584"/>
    <n v="13"/>
    <x v="1"/>
    <s v="Pens"/>
    <s v="EMI"/>
    <x v="243"/>
    <s v="Luis Luna"/>
    <x v="3"/>
    <s v="San Francisco"/>
    <s v="2022-12"/>
  </r>
  <r>
    <s v="B-25842"/>
    <n v="3669"/>
    <n v="154"/>
    <n v="14"/>
    <x v="1"/>
    <s v="Markers"/>
    <s v="EMI"/>
    <x v="242"/>
    <s v="Christina Conner"/>
    <x v="5"/>
    <s v="Columbus"/>
    <s v="2024-01"/>
  </r>
  <r>
    <s v="B-25842"/>
    <n v="3669"/>
    <n v="154"/>
    <n v="14"/>
    <x v="1"/>
    <s v="Markers"/>
    <s v="EMI"/>
    <x v="243"/>
    <s v="Luis Luna"/>
    <x v="3"/>
    <s v="San Francisco"/>
    <s v="2022-12"/>
  </r>
  <r>
    <s v="B-25842"/>
    <n v="514"/>
    <n v="109"/>
    <n v="15"/>
    <x v="1"/>
    <s v="Paper"/>
    <s v="Debit Card"/>
    <x v="242"/>
    <s v="Christina Conner"/>
    <x v="5"/>
    <s v="Columbus"/>
    <s v="2024-01"/>
  </r>
  <r>
    <s v="B-25842"/>
    <n v="514"/>
    <n v="109"/>
    <n v="15"/>
    <x v="1"/>
    <s v="Paper"/>
    <s v="Debit Card"/>
    <x v="243"/>
    <s v="Luis Luna"/>
    <x v="3"/>
    <s v="San Francisco"/>
    <s v="2022-12"/>
  </r>
  <r>
    <s v="B-25851"/>
    <n v="3273"/>
    <n v="85"/>
    <n v="16"/>
    <x v="0"/>
    <s v="Phones"/>
    <s v="UPI"/>
    <x v="244"/>
    <s v="Julie Chavez"/>
    <x v="5"/>
    <s v="Cincinnati"/>
    <s v="2024-03"/>
  </r>
  <r>
    <s v="B-25427"/>
    <n v="5035"/>
    <n v="2008"/>
    <n v="2"/>
    <x v="2"/>
    <s v="Chairs"/>
    <s v="COD"/>
    <x v="245"/>
    <s v="Richard Blair"/>
    <x v="0"/>
    <s v="Miami"/>
    <s v="2020-04"/>
  </r>
  <r>
    <s v="B-25427"/>
    <n v="7702"/>
    <n v="60"/>
    <n v="19"/>
    <x v="0"/>
    <s v="Printers"/>
    <s v="UPI"/>
    <x v="245"/>
    <s v="Richard Blair"/>
    <x v="0"/>
    <s v="Miami"/>
    <s v="2020-04"/>
  </r>
  <r>
    <s v="B-25427"/>
    <n v="9884"/>
    <n v="4446"/>
    <n v="7"/>
    <x v="0"/>
    <s v="Printers"/>
    <s v="EMI"/>
    <x v="245"/>
    <s v="Richard Blair"/>
    <x v="0"/>
    <s v="Miami"/>
    <s v="2020-04"/>
  </r>
  <r>
    <s v="B-26224"/>
    <n v="5564"/>
    <n v="175"/>
    <n v="11"/>
    <x v="0"/>
    <s v="Laptops"/>
    <s v="COD"/>
    <x v="246"/>
    <s v="Mitchell Lester"/>
    <x v="1"/>
    <s v="Chicago"/>
    <s v="2023-01"/>
  </r>
  <r>
    <s v="B-26224"/>
    <n v="5564"/>
    <n v="175"/>
    <n v="11"/>
    <x v="0"/>
    <s v="Laptops"/>
    <s v="COD"/>
    <x v="247"/>
    <s v="Mr. John Tyler PhD"/>
    <x v="4"/>
    <s v="Houston"/>
    <s v="2022-04"/>
  </r>
  <r>
    <s v="B-26224"/>
    <n v="5564"/>
    <n v="175"/>
    <n v="11"/>
    <x v="0"/>
    <s v="Laptops"/>
    <s v="COD"/>
    <x v="248"/>
    <s v="Juan Kelly"/>
    <x v="0"/>
    <s v="Miami"/>
    <s v="2023-12"/>
  </r>
  <r>
    <s v="B-26224"/>
    <n v="3953"/>
    <n v="1776"/>
    <n v="15"/>
    <x v="0"/>
    <s v="Electronic Games"/>
    <s v="UPI"/>
    <x v="246"/>
    <s v="Mitchell Lester"/>
    <x v="1"/>
    <s v="Chicago"/>
    <s v="2023-01"/>
  </r>
  <r>
    <s v="B-26224"/>
    <n v="3953"/>
    <n v="1776"/>
    <n v="15"/>
    <x v="0"/>
    <s v="Electronic Games"/>
    <s v="UPI"/>
    <x v="247"/>
    <s v="Mr. John Tyler PhD"/>
    <x v="4"/>
    <s v="Houston"/>
    <s v="2022-04"/>
  </r>
  <r>
    <s v="B-26224"/>
    <n v="3953"/>
    <n v="1776"/>
    <n v="15"/>
    <x v="0"/>
    <s v="Electronic Games"/>
    <s v="UPI"/>
    <x v="248"/>
    <s v="Juan Kelly"/>
    <x v="0"/>
    <s v="Miami"/>
    <s v="2023-12"/>
  </r>
  <r>
    <s v="B-26896"/>
    <n v="6488"/>
    <n v="1591"/>
    <n v="18"/>
    <x v="0"/>
    <s v="Printers"/>
    <s v="EMI"/>
    <x v="249"/>
    <s v="Morgan Mccarthy"/>
    <x v="4"/>
    <s v="Dallas"/>
    <s v="2023-05"/>
  </r>
  <r>
    <s v="B-26896"/>
    <n v="6488"/>
    <n v="1591"/>
    <n v="18"/>
    <x v="0"/>
    <s v="Printers"/>
    <s v="EMI"/>
    <x v="250"/>
    <s v="Morgan Sullivan"/>
    <x v="4"/>
    <s v="Houston"/>
    <s v="2020-11"/>
  </r>
  <r>
    <s v="B-26469"/>
    <n v="7856"/>
    <n v="3699"/>
    <n v="17"/>
    <x v="0"/>
    <s v="Electronic Games"/>
    <s v="UPI"/>
    <x v="118"/>
    <s v="Eric Clark"/>
    <x v="0"/>
    <s v="Orlando"/>
    <s v="2021-03"/>
  </r>
  <r>
    <s v="B-26469"/>
    <n v="1165"/>
    <n v="51"/>
    <n v="3"/>
    <x v="1"/>
    <s v="Pens"/>
    <s v="EMI"/>
    <x v="118"/>
    <s v="Eric Clark"/>
    <x v="0"/>
    <s v="Orlando"/>
    <s v="2021-03"/>
  </r>
  <r>
    <s v="B-26219"/>
    <n v="9386"/>
    <n v="2555"/>
    <n v="20"/>
    <x v="1"/>
    <s v="Markers"/>
    <s v="Credit Card"/>
    <x v="251"/>
    <s v="Mark Padilla"/>
    <x v="3"/>
    <s v="San Diego"/>
    <s v="2020-08"/>
  </r>
  <r>
    <s v="B-26219"/>
    <n v="9386"/>
    <n v="2555"/>
    <n v="20"/>
    <x v="1"/>
    <s v="Markers"/>
    <s v="Credit Card"/>
    <x v="117"/>
    <s v="Anthony Lane"/>
    <x v="5"/>
    <s v="Cleveland"/>
    <s v="2022-10"/>
  </r>
  <r>
    <s v="B-26119"/>
    <n v="3956"/>
    <n v="142"/>
    <n v="12"/>
    <x v="1"/>
    <s v="Pens"/>
    <s v="Debit Card"/>
    <x v="100"/>
    <s v="Jeffrey Henderson"/>
    <x v="0"/>
    <s v="Tampa"/>
    <s v="2023-09"/>
  </r>
  <r>
    <s v="B-26119"/>
    <n v="3956"/>
    <n v="142"/>
    <n v="12"/>
    <x v="1"/>
    <s v="Pens"/>
    <s v="Debit Card"/>
    <x v="252"/>
    <s v="Michelle Hardy"/>
    <x v="4"/>
    <s v="Dallas"/>
    <s v="2024-12"/>
  </r>
  <r>
    <s v="B-26119"/>
    <n v="6449"/>
    <n v="2628"/>
    <n v="11"/>
    <x v="2"/>
    <s v="Bookcases"/>
    <s v="EMI"/>
    <x v="100"/>
    <s v="Jeffrey Henderson"/>
    <x v="0"/>
    <s v="Tampa"/>
    <s v="2023-09"/>
  </r>
  <r>
    <s v="B-26119"/>
    <n v="6449"/>
    <n v="2628"/>
    <n v="11"/>
    <x v="2"/>
    <s v="Bookcases"/>
    <s v="EMI"/>
    <x v="252"/>
    <s v="Michelle Hardy"/>
    <x v="4"/>
    <s v="Dallas"/>
    <s v="2024-12"/>
  </r>
  <r>
    <s v="B-26988"/>
    <n v="6255"/>
    <n v="437"/>
    <n v="18"/>
    <x v="1"/>
    <s v="Markers"/>
    <s v="COD"/>
    <x v="253"/>
    <s v="Ms. Barbara Cervantes"/>
    <x v="2"/>
    <s v="Rochester"/>
    <s v="2021-12"/>
  </r>
  <r>
    <s v="B-26988"/>
    <n v="2109"/>
    <n v="681"/>
    <n v="20"/>
    <x v="0"/>
    <s v="Electronic Games"/>
    <s v="UPI"/>
    <x v="253"/>
    <s v="Ms. Barbara Cervantes"/>
    <x v="2"/>
    <s v="Rochester"/>
    <s v="2021-12"/>
  </r>
  <r>
    <s v="B-25596"/>
    <n v="6707"/>
    <n v="1041"/>
    <n v="20"/>
    <x v="0"/>
    <s v="Phones"/>
    <s v="Credit Card"/>
    <x v="254"/>
    <s v="Steven Proctor"/>
    <x v="4"/>
    <s v="Austin"/>
    <s v="2021-09"/>
  </r>
  <r>
    <s v="B-26845"/>
    <n v="7633"/>
    <n v="184"/>
    <n v="13"/>
    <x v="1"/>
    <s v="Pens"/>
    <s v="COD"/>
    <x v="255"/>
    <s v="Shannon Patterson"/>
    <x v="1"/>
    <s v="Springfield"/>
    <s v="2021-09"/>
  </r>
  <r>
    <s v="B-25099"/>
    <n v="975"/>
    <n v="224"/>
    <n v="18"/>
    <x v="1"/>
    <s v="Pens"/>
    <s v="COD"/>
    <x v="256"/>
    <s v="William Valdez"/>
    <x v="3"/>
    <s v="San Diego"/>
    <s v="2021-12"/>
  </r>
  <r>
    <s v="B-25099"/>
    <n v="4492"/>
    <n v="1450"/>
    <n v="7"/>
    <x v="2"/>
    <s v="Tables"/>
    <s v="EMI"/>
    <x v="256"/>
    <s v="William Valdez"/>
    <x v="3"/>
    <s v="San Diego"/>
    <s v="2021-12"/>
  </r>
  <r>
    <s v="B-25099"/>
    <n v="7957"/>
    <n v="2834"/>
    <n v="12"/>
    <x v="2"/>
    <s v="Chairs"/>
    <s v="UPI"/>
    <x v="256"/>
    <s v="William Valdez"/>
    <x v="3"/>
    <s v="San Diego"/>
    <s v="2021-12"/>
  </r>
  <r>
    <s v="B-26153"/>
    <n v="4906"/>
    <n v="975"/>
    <n v="7"/>
    <x v="2"/>
    <s v="Tables"/>
    <s v="Debit Card"/>
    <x v="257"/>
    <s v="Laura Yu"/>
    <x v="4"/>
    <s v="Houston"/>
    <s v="2022-05"/>
  </r>
  <r>
    <s v="B-25060"/>
    <n v="1379"/>
    <n v="250"/>
    <n v="3"/>
    <x v="1"/>
    <s v="Pens"/>
    <s v="Credit Card"/>
    <x v="258"/>
    <s v="Jonathan Mcmillan"/>
    <x v="2"/>
    <s v="Buffalo"/>
    <s v="2020-10"/>
  </r>
  <r>
    <s v="B-25060"/>
    <n v="4244"/>
    <n v="340"/>
    <n v="10"/>
    <x v="0"/>
    <s v="Laptops"/>
    <s v="Debit Card"/>
    <x v="258"/>
    <s v="Jonathan Mcmillan"/>
    <x v="2"/>
    <s v="Buffalo"/>
    <s v="2020-10"/>
  </r>
  <r>
    <s v="B-26572"/>
    <n v="5911"/>
    <n v="2333"/>
    <n v="14"/>
    <x v="2"/>
    <s v="Bookcases"/>
    <s v="EMI"/>
    <x v="259"/>
    <s v="Austin Davis"/>
    <x v="3"/>
    <s v="San Diego"/>
    <s v="2022-08"/>
  </r>
  <r>
    <s v="B-26572"/>
    <n v="5911"/>
    <n v="2333"/>
    <n v="14"/>
    <x v="2"/>
    <s v="Bookcases"/>
    <s v="EMI"/>
    <x v="260"/>
    <s v="Mark Roy"/>
    <x v="3"/>
    <s v="San Francisco"/>
    <s v="2024-11"/>
  </r>
  <r>
    <s v="B-26572"/>
    <n v="1818"/>
    <n v="738"/>
    <n v="11"/>
    <x v="1"/>
    <s v="Markers"/>
    <s v="EMI"/>
    <x v="259"/>
    <s v="Austin Davis"/>
    <x v="3"/>
    <s v="San Diego"/>
    <s v="2022-08"/>
  </r>
  <r>
    <s v="B-26572"/>
    <n v="1818"/>
    <n v="738"/>
    <n v="11"/>
    <x v="1"/>
    <s v="Markers"/>
    <s v="EMI"/>
    <x v="260"/>
    <s v="Mark Roy"/>
    <x v="3"/>
    <s v="San Francisco"/>
    <s v="2024-11"/>
  </r>
  <r>
    <s v="B-25919"/>
    <n v="2140"/>
    <n v="970"/>
    <n v="4"/>
    <x v="1"/>
    <s v="Paper"/>
    <s v="Credit Card"/>
    <x v="224"/>
    <s v="Jillian Williams"/>
    <x v="3"/>
    <s v="San Diego"/>
    <s v="2020-09"/>
  </r>
  <r>
    <s v="B-25919"/>
    <n v="2140"/>
    <n v="970"/>
    <n v="4"/>
    <x v="1"/>
    <s v="Paper"/>
    <s v="Credit Card"/>
    <x v="261"/>
    <s v="Rebekah Carter"/>
    <x v="0"/>
    <s v="Orlando"/>
    <s v="2025-02"/>
  </r>
  <r>
    <s v="B-25919"/>
    <n v="2140"/>
    <n v="970"/>
    <n v="4"/>
    <x v="1"/>
    <s v="Paper"/>
    <s v="Credit Card"/>
    <x v="105"/>
    <s v="Jonathan Reed"/>
    <x v="3"/>
    <s v="San Francisco"/>
    <s v="2022-03"/>
  </r>
  <r>
    <s v="B-25919"/>
    <n v="2670"/>
    <n v="1026"/>
    <n v="1"/>
    <x v="0"/>
    <s v="Laptops"/>
    <s v="Debit Card"/>
    <x v="224"/>
    <s v="Jillian Williams"/>
    <x v="3"/>
    <s v="San Diego"/>
    <s v="2020-09"/>
  </r>
  <r>
    <s v="B-25919"/>
    <n v="2670"/>
    <n v="1026"/>
    <n v="1"/>
    <x v="0"/>
    <s v="Laptops"/>
    <s v="Debit Card"/>
    <x v="261"/>
    <s v="Rebekah Carter"/>
    <x v="0"/>
    <s v="Orlando"/>
    <s v="2025-02"/>
  </r>
  <r>
    <s v="B-25919"/>
    <n v="2670"/>
    <n v="1026"/>
    <n v="1"/>
    <x v="0"/>
    <s v="Laptops"/>
    <s v="Debit Card"/>
    <x v="105"/>
    <s v="Jonathan Reed"/>
    <x v="3"/>
    <s v="San Francisco"/>
    <s v="2022-03"/>
  </r>
  <r>
    <s v="B-26978"/>
    <n v="1108"/>
    <n v="167"/>
    <n v="18"/>
    <x v="0"/>
    <s v="Laptops"/>
    <s v="Debit Card"/>
    <x v="262"/>
    <s v="Roger Harris"/>
    <x v="1"/>
    <s v="Springfield"/>
    <s v="2025-03"/>
  </r>
  <r>
    <s v="B-26978"/>
    <n v="9776"/>
    <n v="3750"/>
    <n v="9"/>
    <x v="1"/>
    <s v="Binders"/>
    <s v="UPI"/>
    <x v="262"/>
    <s v="Roger Harris"/>
    <x v="1"/>
    <s v="Springfield"/>
    <s v="2025-03"/>
  </r>
  <r>
    <s v="B-26978"/>
    <n v="535"/>
    <n v="72"/>
    <n v="6"/>
    <x v="2"/>
    <s v="Bookcases"/>
    <s v="COD"/>
    <x v="262"/>
    <s v="Roger Harris"/>
    <x v="1"/>
    <s v="Springfield"/>
    <s v="2025-03"/>
  </r>
  <r>
    <s v="B-26554"/>
    <n v="7564"/>
    <n v="3463"/>
    <n v="5"/>
    <x v="1"/>
    <s v="Paper"/>
    <s v="Credit Card"/>
    <x v="194"/>
    <s v="Louis Jimenez"/>
    <x v="0"/>
    <s v="Tampa"/>
    <s v="2024-06"/>
  </r>
  <r>
    <s v="B-26554"/>
    <n v="7564"/>
    <n v="3463"/>
    <n v="5"/>
    <x v="1"/>
    <s v="Paper"/>
    <s v="Credit Card"/>
    <x v="263"/>
    <s v="Jessica Jones"/>
    <x v="1"/>
    <s v="Peoria"/>
    <s v="2020-11"/>
  </r>
  <r>
    <s v="B-26554"/>
    <n v="7564"/>
    <n v="3463"/>
    <n v="5"/>
    <x v="1"/>
    <s v="Paper"/>
    <s v="Credit Card"/>
    <x v="264"/>
    <s v="Renee Gomez"/>
    <x v="0"/>
    <s v="Miami"/>
    <s v="2024-10"/>
  </r>
  <r>
    <s v="B-26554"/>
    <n v="7564"/>
    <n v="3463"/>
    <n v="5"/>
    <x v="1"/>
    <s v="Paper"/>
    <s v="Credit Card"/>
    <x v="265"/>
    <s v="Connie Olson"/>
    <x v="4"/>
    <s v="Houston"/>
    <s v="2024-07"/>
  </r>
  <r>
    <s v="B-26554"/>
    <n v="3409"/>
    <n v="1605"/>
    <n v="20"/>
    <x v="0"/>
    <s v="Electronic Games"/>
    <s v="UPI"/>
    <x v="194"/>
    <s v="Louis Jimenez"/>
    <x v="0"/>
    <s v="Tampa"/>
    <s v="2024-06"/>
  </r>
  <r>
    <s v="B-26554"/>
    <n v="3409"/>
    <n v="1605"/>
    <n v="20"/>
    <x v="0"/>
    <s v="Electronic Games"/>
    <s v="UPI"/>
    <x v="263"/>
    <s v="Jessica Jones"/>
    <x v="1"/>
    <s v="Peoria"/>
    <s v="2020-11"/>
  </r>
  <r>
    <s v="B-26554"/>
    <n v="3409"/>
    <n v="1605"/>
    <n v="20"/>
    <x v="0"/>
    <s v="Electronic Games"/>
    <s v="UPI"/>
    <x v="264"/>
    <s v="Renee Gomez"/>
    <x v="0"/>
    <s v="Miami"/>
    <s v="2024-10"/>
  </r>
  <r>
    <s v="B-26554"/>
    <n v="3409"/>
    <n v="1605"/>
    <n v="20"/>
    <x v="0"/>
    <s v="Electronic Games"/>
    <s v="UPI"/>
    <x v="265"/>
    <s v="Connie Olson"/>
    <x v="4"/>
    <s v="Houston"/>
    <s v="2024-07"/>
  </r>
  <r>
    <s v="B-26883"/>
    <n v="9751"/>
    <n v="2459"/>
    <n v="13"/>
    <x v="1"/>
    <s v="Pens"/>
    <s v="COD"/>
    <x v="266"/>
    <s v="Christian Jones"/>
    <x v="2"/>
    <s v="Buffalo"/>
    <s v="2020-11"/>
  </r>
  <r>
    <s v="B-25423"/>
    <n v="6385"/>
    <n v="2656"/>
    <n v="11"/>
    <x v="0"/>
    <s v="Printers"/>
    <s v="Credit Card"/>
    <x v="267"/>
    <s v="Matthew Kelley"/>
    <x v="0"/>
    <s v="Orlando"/>
    <s v="2023-03"/>
  </r>
  <r>
    <s v="B-25423"/>
    <n v="6385"/>
    <n v="2656"/>
    <n v="11"/>
    <x v="0"/>
    <s v="Printers"/>
    <s v="Credit Card"/>
    <x v="268"/>
    <s v="Candace Martinez"/>
    <x v="0"/>
    <s v="Tampa"/>
    <s v="2022-10"/>
  </r>
  <r>
    <s v="B-26324"/>
    <n v="6355"/>
    <n v="1335"/>
    <n v="15"/>
    <x v="0"/>
    <s v="Electronic Games"/>
    <s v="Debit Card"/>
    <x v="269"/>
    <s v="Jacob Mann"/>
    <x v="4"/>
    <s v="Austin"/>
    <s v="2023-08"/>
  </r>
  <r>
    <s v="B-26324"/>
    <n v="6355"/>
    <n v="1335"/>
    <n v="15"/>
    <x v="0"/>
    <s v="Electronic Games"/>
    <s v="Debit Card"/>
    <x v="270"/>
    <s v="Keith Reese"/>
    <x v="4"/>
    <s v="Austin"/>
    <s v="2021-06"/>
  </r>
  <r>
    <s v="B-26945"/>
    <n v="7377"/>
    <n v="320"/>
    <n v="15"/>
    <x v="0"/>
    <s v="Printers"/>
    <s v="Debit Card"/>
    <x v="271"/>
    <s v="Aaron Jones"/>
    <x v="4"/>
    <s v="Austin"/>
    <s v="2022-12"/>
  </r>
  <r>
    <s v="B-26945"/>
    <n v="2054"/>
    <n v="371"/>
    <n v="12"/>
    <x v="1"/>
    <s v="Markers"/>
    <s v="EMI"/>
    <x v="271"/>
    <s v="Aaron Jones"/>
    <x v="4"/>
    <s v="Austin"/>
    <s v="2022-12"/>
  </r>
  <r>
    <s v="B-26405"/>
    <n v="7497"/>
    <n v="319"/>
    <n v="18"/>
    <x v="2"/>
    <s v="Chairs"/>
    <s v="COD"/>
    <x v="272"/>
    <s v="Christopher Brooks"/>
    <x v="1"/>
    <s v="Peoria"/>
    <s v="2024-02"/>
  </r>
  <r>
    <s v="B-26046"/>
    <n v="2565"/>
    <n v="983"/>
    <n v="20"/>
    <x v="0"/>
    <s v="Electronic Games"/>
    <s v="Debit Card"/>
    <x v="61"/>
    <s v="Charles Moore"/>
    <x v="0"/>
    <s v="Miami"/>
    <s v="2022-12"/>
  </r>
  <r>
    <s v="B-26046"/>
    <n v="5024"/>
    <n v="1544"/>
    <n v="19"/>
    <x v="1"/>
    <s v="Pens"/>
    <s v="COD"/>
    <x v="61"/>
    <s v="Charles Moore"/>
    <x v="0"/>
    <s v="Miami"/>
    <s v="2022-12"/>
  </r>
  <r>
    <s v="B-25746"/>
    <n v="8243"/>
    <n v="1346"/>
    <n v="15"/>
    <x v="1"/>
    <s v="Binders"/>
    <s v="Debit Card"/>
    <x v="273"/>
    <s v="Manuel Walls"/>
    <x v="4"/>
    <s v="Houston"/>
    <s v="2021-04"/>
  </r>
  <r>
    <s v="B-25232"/>
    <n v="7792"/>
    <n v="1403"/>
    <n v="13"/>
    <x v="1"/>
    <s v="Paper"/>
    <s v="UPI"/>
    <x v="274"/>
    <s v="Darren Moore"/>
    <x v="1"/>
    <s v="Peoria"/>
    <s v="2021-02"/>
  </r>
  <r>
    <s v="B-25232"/>
    <n v="7792"/>
    <n v="1403"/>
    <n v="13"/>
    <x v="1"/>
    <s v="Paper"/>
    <s v="UPI"/>
    <x v="243"/>
    <s v="Stephanie Thomas"/>
    <x v="2"/>
    <s v="Rochester"/>
    <s v="2022-12"/>
  </r>
  <r>
    <s v="B-25232"/>
    <n v="7792"/>
    <n v="1403"/>
    <n v="13"/>
    <x v="1"/>
    <s v="Paper"/>
    <s v="UPI"/>
    <x v="275"/>
    <s v="Kristy Hernandez"/>
    <x v="3"/>
    <s v="San Diego"/>
    <s v="2024-01"/>
  </r>
  <r>
    <s v="B-25232"/>
    <n v="2346"/>
    <n v="388"/>
    <n v="14"/>
    <x v="2"/>
    <s v="Chairs"/>
    <s v="Debit Card"/>
    <x v="274"/>
    <s v="Darren Moore"/>
    <x v="1"/>
    <s v="Peoria"/>
    <s v="2021-02"/>
  </r>
  <r>
    <s v="B-25232"/>
    <n v="2346"/>
    <n v="388"/>
    <n v="14"/>
    <x v="2"/>
    <s v="Chairs"/>
    <s v="Debit Card"/>
    <x v="243"/>
    <s v="Stephanie Thomas"/>
    <x v="2"/>
    <s v="Rochester"/>
    <s v="2022-12"/>
  </r>
  <r>
    <s v="B-25232"/>
    <n v="2346"/>
    <n v="388"/>
    <n v="14"/>
    <x v="2"/>
    <s v="Chairs"/>
    <s v="Debit Card"/>
    <x v="275"/>
    <s v="Kristy Hernandez"/>
    <x v="3"/>
    <s v="San Diego"/>
    <s v="2024-01"/>
  </r>
  <r>
    <s v="B-25591"/>
    <n v="7346"/>
    <n v="1043"/>
    <n v="10"/>
    <x v="2"/>
    <s v="Sofas"/>
    <s v="Credit Card"/>
    <x v="276"/>
    <s v="Randy Johnson"/>
    <x v="5"/>
    <s v="Columbus"/>
    <s v="2022-12"/>
  </r>
  <r>
    <s v="B-25591"/>
    <n v="9770"/>
    <n v="4132"/>
    <n v="7"/>
    <x v="0"/>
    <s v="Electronic Games"/>
    <s v="UPI"/>
    <x v="276"/>
    <s v="Randy Johnson"/>
    <x v="5"/>
    <s v="Columbus"/>
    <s v="2022-12"/>
  </r>
  <r>
    <s v="B-25591"/>
    <n v="7179"/>
    <n v="683"/>
    <n v="13"/>
    <x v="0"/>
    <s v="Laptops"/>
    <s v="Credit Card"/>
    <x v="276"/>
    <s v="Randy Johnson"/>
    <x v="5"/>
    <s v="Columbus"/>
    <s v="2022-12"/>
  </r>
  <r>
    <s v="B-26325"/>
    <n v="5449"/>
    <n v="2389"/>
    <n v="2"/>
    <x v="0"/>
    <s v="Phones"/>
    <s v="UPI"/>
    <x v="277"/>
    <s v="James Benitez"/>
    <x v="0"/>
    <s v="Miami"/>
    <s v="2022-10"/>
  </r>
  <r>
    <s v="B-25251"/>
    <n v="2895"/>
    <n v="104"/>
    <n v="6"/>
    <x v="2"/>
    <s v="Chairs"/>
    <s v="COD"/>
    <x v="278"/>
    <s v="Donald York"/>
    <x v="2"/>
    <s v="Buffalo"/>
    <s v="2020-04"/>
  </r>
  <r>
    <s v="B-25251"/>
    <n v="2895"/>
    <n v="104"/>
    <n v="6"/>
    <x v="2"/>
    <s v="Chairs"/>
    <s v="COD"/>
    <x v="279"/>
    <s v="Tiffany Parker"/>
    <x v="4"/>
    <s v="Houston"/>
    <s v="2024-05"/>
  </r>
  <r>
    <s v="B-25251"/>
    <n v="697"/>
    <n v="116"/>
    <n v="1"/>
    <x v="2"/>
    <s v="Chairs"/>
    <s v="UPI"/>
    <x v="278"/>
    <s v="Donald York"/>
    <x v="2"/>
    <s v="Buffalo"/>
    <s v="2020-04"/>
  </r>
  <r>
    <s v="B-25251"/>
    <n v="697"/>
    <n v="116"/>
    <n v="1"/>
    <x v="2"/>
    <s v="Chairs"/>
    <s v="UPI"/>
    <x v="279"/>
    <s v="Tiffany Parker"/>
    <x v="4"/>
    <s v="Houston"/>
    <s v="2024-05"/>
  </r>
  <r>
    <s v="B-25464"/>
    <n v="6145"/>
    <n v="1414"/>
    <n v="4"/>
    <x v="2"/>
    <s v="Chairs"/>
    <s v="COD"/>
    <x v="280"/>
    <s v="Melissa Mcknight"/>
    <x v="3"/>
    <s v="Los Angeles"/>
    <s v="2020-10"/>
  </r>
  <r>
    <s v="B-25464"/>
    <n v="2504"/>
    <n v="440"/>
    <n v="18"/>
    <x v="0"/>
    <s v="Printers"/>
    <s v="UPI"/>
    <x v="280"/>
    <s v="Melissa Mcknight"/>
    <x v="3"/>
    <s v="Los Angeles"/>
    <s v="2020-10"/>
  </r>
  <r>
    <s v="B-25464"/>
    <n v="3124"/>
    <n v="138"/>
    <n v="16"/>
    <x v="0"/>
    <s v="Phones"/>
    <s v="Debit Card"/>
    <x v="280"/>
    <s v="Melissa Mcknight"/>
    <x v="3"/>
    <s v="Los Angeles"/>
    <s v="2020-10"/>
  </r>
  <r>
    <s v="B-26678"/>
    <n v="6934"/>
    <n v="1226"/>
    <n v="1"/>
    <x v="0"/>
    <s v="Electronic Games"/>
    <s v="Debit Card"/>
    <x v="281"/>
    <s v="Mr. Jack Mercado"/>
    <x v="5"/>
    <s v="Cincinnati"/>
    <s v="2021-06"/>
  </r>
  <r>
    <s v="B-26678"/>
    <n v="6934"/>
    <n v="1226"/>
    <n v="1"/>
    <x v="0"/>
    <s v="Electronic Games"/>
    <s v="Debit Card"/>
    <x v="76"/>
    <s v="Christian Jones"/>
    <x v="2"/>
    <s v="Rochester"/>
    <s v="2021-09"/>
  </r>
  <r>
    <s v="B-25962"/>
    <n v="4202"/>
    <n v="1171"/>
    <n v="3"/>
    <x v="1"/>
    <s v="Markers"/>
    <s v="COD"/>
    <x v="282"/>
    <s v="Rachel Fisher"/>
    <x v="1"/>
    <s v="Peoria"/>
    <s v="2022-11"/>
  </r>
  <r>
    <s v="B-25962"/>
    <n v="4202"/>
    <n v="1171"/>
    <n v="3"/>
    <x v="1"/>
    <s v="Markers"/>
    <s v="COD"/>
    <x v="283"/>
    <s v="Donald Moore"/>
    <x v="2"/>
    <s v="Rochester"/>
    <s v="2022-10"/>
  </r>
  <r>
    <s v="B-25962"/>
    <n v="4202"/>
    <n v="1171"/>
    <n v="3"/>
    <x v="1"/>
    <s v="Markers"/>
    <s v="COD"/>
    <x v="284"/>
    <s v="William Wu"/>
    <x v="0"/>
    <s v="Tampa"/>
    <s v="2023-11"/>
  </r>
  <r>
    <s v="B-25962"/>
    <n v="4202"/>
    <n v="1171"/>
    <n v="3"/>
    <x v="1"/>
    <s v="Markers"/>
    <s v="COD"/>
    <x v="6"/>
    <s v="Jesus Zuniga"/>
    <x v="4"/>
    <s v="Houston"/>
    <s v="2023-11"/>
  </r>
  <r>
    <s v="B-26586"/>
    <n v="2239"/>
    <n v="828"/>
    <n v="1"/>
    <x v="0"/>
    <s v="Printers"/>
    <s v="UPI"/>
    <x v="285"/>
    <s v="Michael Gallegos"/>
    <x v="3"/>
    <s v="Los Angeles"/>
    <s v="2023-06"/>
  </r>
  <r>
    <s v="B-26586"/>
    <n v="2239"/>
    <n v="828"/>
    <n v="1"/>
    <x v="0"/>
    <s v="Printers"/>
    <s v="UPI"/>
    <x v="286"/>
    <s v="Robert Daniels"/>
    <x v="1"/>
    <s v="Chicago"/>
    <s v="2023-09"/>
  </r>
  <r>
    <s v="B-26586"/>
    <n v="2450"/>
    <n v="1002"/>
    <n v="4"/>
    <x v="0"/>
    <s v="Phones"/>
    <s v="Debit Card"/>
    <x v="285"/>
    <s v="Michael Gallegos"/>
    <x v="3"/>
    <s v="Los Angeles"/>
    <s v="2023-06"/>
  </r>
  <r>
    <s v="B-26586"/>
    <n v="2450"/>
    <n v="1002"/>
    <n v="4"/>
    <x v="0"/>
    <s v="Phones"/>
    <s v="Debit Card"/>
    <x v="286"/>
    <s v="Robert Daniels"/>
    <x v="1"/>
    <s v="Chicago"/>
    <s v="2023-09"/>
  </r>
  <r>
    <s v="B-26841"/>
    <n v="9827"/>
    <n v="4208"/>
    <n v="13"/>
    <x v="2"/>
    <s v="Chairs"/>
    <s v="Debit Card"/>
    <x v="287"/>
    <s v="Jill Jones"/>
    <x v="2"/>
    <s v="New York City"/>
    <s v="2020-09"/>
  </r>
  <r>
    <s v="B-26841"/>
    <n v="8077"/>
    <n v="240"/>
    <n v="15"/>
    <x v="2"/>
    <s v="Sofas"/>
    <s v="Credit Card"/>
    <x v="287"/>
    <s v="Jill Jones"/>
    <x v="2"/>
    <s v="New York City"/>
    <s v="2020-09"/>
  </r>
  <r>
    <s v="B-26284"/>
    <n v="5152"/>
    <n v="2045"/>
    <n v="14"/>
    <x v="0"/>
    <s v="Phones"/>
    <s v="UPI"/>
    <x v="288"/>
    <s v="Elizabeth Miller"/>
    <x v="1"/>
    <s v="Springfield"/>
    <s v="2020-11"/>
  </r>
  <r>
    <s v="B-26284"/>
    <n v="5152"/>
    <n v="2045"/>
    <n v="14"/>
    <x v="0"/>
    <s v="Phones"/>
    <s v="UPI"/>
    <x v="289"/>
    <s v="Sabrina Clark"/>
    <x v="3"/>
    <s v="Los Angeles"/>
    <s v="2022-08"/>
  </r>
  <r>
    <s v="B-26284"/>
    <n v="5152"/>
    <n v="2045"/>
    <n v="14"/>
    <x v="0"/>
    <s v="Phones"/>
    <s v="UPI"/>
    <x v="290"/>
    <s v="Larry Casey"/>
    <x v="1"/>
    <s v="Chicago"/>
    <s v="2023-08"/>
  </r>
  <r>
    <s v="B-26284"/>
    <n v="5152"/>
    <n v="2045"/>
    <n v="14"/>
    <x v="0"/>
    <s v="Phones"/>
    <s v="UPI"/>
    <x v="291"/>
    <s v="Daniel Burns"/>
    <x v="2"/>
    <s v="Rochester"/>
    <s v="2023-10"/>
  </r>
  <r>
    <s v="B-26478"/>
    <n v="2542"/>
    <n v="190"/>
    <n v="1"/>
    <x v="1"/>
    <s v="Markers"/>
    <s v="Credit Card"/>
    <x v="292"/>
    <s v="James Tanner"/>
    <x v="4"/>
    <s v="Houston"/>
    <s v="2022-04"/>
  </r>
  <r>
    <s v="B-26679"/>
    <n v="8102"/>
    <n v="1800"/>
    <n v="5"/>
    <x v="1"/>
    <s v="Markers"/>
    <s v="UPI"/>
    <x v="293"/>
    <s v="Leonard Gonzalez"/>
    <x v="3"/>
    <s v="San Francisco"/>
    <s v="2023-09"/>
  </r>
  <r>
    <s v="B-26679"/>
    <n v="8102"/>
    <n v="1800"/>
    <n v="5"/>
    <x v="1"/>
    <s v="Markers"/>
    <s v="UPI"/>
    <x v="294"/>
    <s v="Richard Lee"/>
    <x v="2"/>
    <s v="Buffalo"/>
    <s v="2020-04"/>
  </r>
  <r>
    <s v="B-26679"/>
    <n v="8102"/>
    <n v="1800"/>
    <n v="5"/>
    <x v="1"/>
    <s v="Markers"/>
    <s v="UPI"/>
    <x v="295"/>
    <s v="Matthew Schroeder"/>
    <x v="5"/>
    <s v="Cleveland"/>
    <s v="2020-12"/>
  </r>
  <r>
    <s v="B-26679"/>
    <n v="3234"/>
    <n v="1274"/>
    <n v="10"/>
    <x v="2"/>
    <s v="Tables"/>
    <s v="EMI"/>
    <x v="293"/>
    <s v="Leonard Gonzalez"/>
    <x v="3"/>
    <s v="San Francisco"/>
    <s v="2023-09"/>
  </r>
  <r>
    <s v="B-26679"/>
    <n v="3234"/>
    <n v="1274"/>
    <n v="10"/>
    <x v="2"/>
    <s v="Tables"/>
    <s v="EMI"/>
    <x v="294"/>
    <s v="Richard Lee"/>
    <x v="2"/>
    <s v="Buffalo"/>
    <s v="2020-04"/>
  </r>
  <r>
    <s v="B-26679"/>
    <n v="3234"/>
    <n v="1274"/>
    <n v="10"/>
    <x v="2"/>
    <s v="Tables"/>
    <s v="EMI"/>
    <x v="295"/>
    <s v="Matthew Schroeder"/>
    <x v="5"/>
    <s v="Cleveland"/>
    <s v="2020-12"/>
  </r>
  <r>
    <s v="B-26397"/>
    <n v="6200"/>
    <n v="2321"/>
    <n v="18"/>
    <x v="2"/>
    <s v="Tables"/>
    <s v="Credit Card"/>
    <x v="296"/>
    <s v="Marcus Flores"/>
    <x v="3"/>
    <s v="Los Angeles"/>
    <s v="2024-07"/>
  </r>
  <r>
    <s v="B-26397"/>
    <n v="6200"/>
    <n v="2321"/>
    <n v="18"/>
    <x v="2"/>
    <s v="Tables"/>
    <s v="Credit Card"/>
    <x v="297"/>
    <s v="Tonya Long"/>
    <x v="0"/>
    <s v="Miami"/>
    <s v="2024-09"/>
  </r>
  <r>
    <s v="B-25957"/>
    <n v="4470"/>
    <n v="413"/>
    <n v="13"/>
    <x v="0"/>
    <s v="Laptops"/>
    <s v="UPI"/>
    <x v="170"/>
    <s v="Michael Chambers"/>
    <x v="3"/>
    <s v="Los Angeles"/>
    <s v="2025-02"/>
  </r>
  <r>
    <s v="B-26916"/>
    <n v="916"/>
    <n v="362"/>
    <n v="7"/>
    <x v="1"/>
    <s v="Pens"/>
    <s v="UPI"/>
    <x v="298"/>
    <s v="Kaylee Glover"/>
    <x v="1"/>
    <s v="Springfield"/>
    <s v="2022-10"/>
  </r>
  <r>
    <s v="B-26916"/>
    <n v="916"/>
    <n v="362"/>
    <n v="7"/>
    <x v="1"/>
    <s v="Pens"/>
    <s v="UPI"/>
    <x v="299"/>
    <s v="Pamela Patterson"/>
    <x v="3"/>
    <s v="San Francisco"/>
    <s v="2020-10"/>
  </r>
  <r>
    <s v="B-26916"/>
    <n v="1165"/>
    <n v="302"/>
    <n v="20"/>
    <x v="2"/>
    <s v="Sofas"/>
    <s v="UPI"/>
    <x v="298"/>
    <s v="Kaylee Glover"/>
    <x v="1"/>
    <s v="Springfield"/>
    <s v="2022-10"/>
  </r>
  <r>
    <s v="B-26916"/>
    <n v="1165"/>
    <n v="302"/>
    <n v="20"/>
    <x v="2"/>
    <s v="Sofas"/>
    <s v="UPI"/>
    <x v="299"/>
    <s v="Pamela Patterson"/>
    <x v="3"/>
    <s v="San Francisco"/>
    <s v="2020-10"/>
  </r>
  <r>
    <s v="B-26916"/>
    <n v="7846"/>
    <n v="677"/>
    <n v="12"/>
    <x v="2"/>
    <s v="Chairs"/>
    <s v="UPI"/>
    <x v="298"/>
    <s v="Kaylee Glover"/>
    <x v="1"/>
    <s v="Springfield"/>
    <s v="2022-10"/>
  </r>
  <r>
    <s v="B-26916"/>
    <n v="7846"/>
    <n v="677"/>
    <n v="12"/>
    <x v="2"/>
    <s v="Chairs"/>
    <s v="UPI"/>
    <x v="299"/>
    <s v="Pamela Patterson"/>
    <x v="3"/>
    <s v="San Francisco"/>
    <s v="2020-10"/>
  </r>
  <r>
    <s v="B-25925"/>
    <n v="3022"/>
    <n v="384"/>
    <n v="1"/>
    <x v="1"/>
    <s v="Pens"/>
    <s v="Credit Card"/>
    <x v="300"/>
    <s v="Ronald Mckinney"/>
    <x v="4"/>
    <s v="Austin"/>
    <s v="2022-01"/>
  </r>
  <r>
    <s v="B-25925"/>
    <n v="3022"/>
    <n v="384"/>
    <n v="1"/>
    <x v="1"/>
    <s v="Pens"/>
    <s v="Credit Card"/>
    <x v="301"/>
    <s v="James Hart"/>
    <x v="1"/>
    <s v="Chicago"/>
    <s v="2021-02"/>
  </r>
  <r>
    <s v="B-25925"/>
    <n v="5266"/>
    <n v="1111"/>
    <n v="13"/>
    <x v="0"/>
    <s v="Electronic Games"/>
    <s v="Debit Card"/>
    <x v="300"/>
    <s v="Ronald Mckinney"/>
    <x v="4"/>
    <s v="Austin"/>
    <s v="2022-01"/>
  </r>
  <r>
    <s v="B-25925"/>
    <n v="5266"/>
    <n v="1111"/>
    <n v="13"/>
    <x v="0"/>
    <s v="Electronic Games"/>
    <s v="Debit Card"/>
    <x v="301"/>
    <s v="James Hart"/>
    <x v="1"/>
    <s v="Chicago"/>
    <s v="2021-02"/>
  </r>
  <r>
    <s v="B-25602"/>
    <n v="4853"/>
    <n v="1764"/>
    <n v="9"/>
    <x v="1"/>
    <s v="Pens"/>
    <s v="Debit Card"/>
    <x v="302"/>
    <s v="Rhonda Harris"/>
    <x v="0"/>
    <s v="Orlando"/>
    <s v="2021-11"/>
  </r>
  <r>
    <s v="B-25602"/>
    <n v="4853"/>
    <n v="1764"/>
    <n v="9"/>
    <x v="1"/>
    <s v="Pens"/>
    <s v="Debit Card"/>
    <x v="303"/>
    <s v="Randy Fisher"/>
    <x v="4"/>
    <s v="Houston"/>
    <s v="2022-08"/>
  </r>
  <r>
    <s v="B-26592"/>
    <n v="9832"/>
    <n v="1270"/>
    <n v="1"/>
    <x v="1"/>
    <s v="Pens"/>
    <s v="COD"/>
    <x v="23"/>
    <s v="James Hernandez"/>
    <x v="3"/>
    <s v="San Francisco"/>
    <s v="2022-10"/>
  </r>
  <r>
    <s v="B-26592"/>
    <n v="796"/>
    <n v="153"/>
    <n v="15"/>
    <x v="1"/>
    <s v="Pens"/>
    <s v="Credit Card"/>
    <x v="23"/>
    <s v="James Hernandez"/>
    <x v="3"/>
    <s v="San Francisco"/>
    <s v="2022-10"/>
  </r>
  <r>
    <s v="B-26251"/>
    <n v="883"/>
    <n v="127"/>
    <n v="7"/>
    <x v="2"/>
    <s v="Chairs"/>
    <s v="COD"/>
    <x v="304"/>
    <s v="Brenda Murphy"/>
    <x v="3"/>
    <s v="San Francisco"/>
    <s v="2023-06"/>
  </r>
  <r>
    <s v="B-26251"/>
    <n v="4539"/>
    <n v="1155"/>
    <n v="8"/>
    <x v="2"/>
    <s v="Bookcases"/>
    <s v="Debit Card"/>
    <x v="304"/>
    <s v="Brenda Murphy"/>
    <x v="3"/>
    <s v="San Francisco"/>
    <s v="2023-06"/>
  </r>
  <r>
    <s v="B-26251"/>
    <n v="9659"/>
    <n v="2226"/>
    <n v="16"/>
    <x v="1"/>
    <s v="Binders"/>
    <s v="Debit Card"/>
    <x v="304"/>
    <s v="Brenda Murphy"/>
    <x v="3"/>
    <s v="San Francisco"/>
    <s v="2023-06"/>
  </r>
  <r>
    <s v="B-25979"/>
    <n v="9562"/>
    <n v="325"/>
    <n v="2"/>
    <x v="0"/>
    <s v="Printers"/>
    <s v="Debit Card"/>
    <x v="305"/>
    <s v="Andrew Kirby"/>
    <x v="3"/>
    <s v="San Diego"/>
    <s v="2022-05"/>
  </r>
  <r>
    <s v="B-25437"/>
    <n v="4688"/>
    <n v="1841"/>
    <n v="3"/>
    <x v="0"/>
    <s v="Laptops"/>
    <s v="Credit Card"/>
    <x v="306"/>
    <s v="Justin Thomas"/>
    <x v="3"/>
    <s v="San Francisco"/>
    <s v="2023-01"/>
  </r>
  <r>
    <s v="B-25437"/>
    <n v="4688"/>
    <n v="1841"/>
    <n v="3"/>
    <x v="0"/>
    <s v="Laptops"/>
    <s v="Credit Card"/>
    <x v="2"/>
    <s v="Jillian Johnson MD"/>
    <x v="3"/>
    <s v="San Diego"/>
    <s v="2021-07"/>
  </r>
  <r>
    <s v="B-26986"/>
    <n v="7900"/>
    <n v="482"/>
    <n v="4"/>
    <x v="0"/>
    <s v="Phones"/>
    <s v="COD"/>
    <x v="307"/>
    <s v="William Martin"/>
    <x v="5"/>
    <s v="Columbus"/>
    <s v="2025-03"/>
  </r>
  <r>
    <s v="B-25990"/>
    <n v="6967"/>
    <n v="3257"/>
    <n v="17"/>
    <x v="2"/>
    <s v="Bookcases"/>
    <s v="COD"/>
    <x v="276"/>
    <s v="Mark Dixon"/>
    <x v="5"/>
    <s v="Cincinnati"/>
    <s v="2022-12"/>
  </r>
  <r>
    <s v="B-25990"/>
    <n v="1091"/>
    <n v="277"/>
    <n v="6"/>
    <x v="1"/>
    <s v="Paper"/>
    <s v="COD"/>
    <x v="276"/>
    <s v="Mark Dixon"/>
    <x v="5"/>
    <s v="Cincinnati"/>
    <s v="2022-12"/>
  </r>
  <r>
    <s v="B-25990"/>
    <n v="6027"/>
    <n v="1530"/>
    <n v="2"/>
    <x v="1"/>
    <s v="Binders"/>
    <s v="Credit Card"/>
    <x v="276"/>
    <s v="Mark Dixon"/>
    <x v="5"/>
    <s v="Cincinnati"/>
    <s v="2022-12"/>
  </r>
  <r>
    <s v="B-25222"/>
    <n v="4852"/>
    <n v="218"/>
    <n v="2"/>
    <x v="2"/>
    <s v="Tables"/>
    <s v="EMI"/>
    <x v="308"/>
    <s v="Alicia Allen"/>
    <x v="4"/>
    <s v="Dallas"/>
    <s v="2024-04"/>
  </r>
  <r>
    <s v="B-25222"/>
    <n v="4852"/>
    <n v="218"/>
    <n v="2"/>
    <x v="2"/>
    <s v="Tables"/>
    <s v="EMI"/>
    <x v="309"/>
    <s v="Cynthia Meyer"/>
    <x v="0"/>
    <s v="Tampa"/>
    <s v="2021-12"/>
  </r>
  <r>
    <s v="B-25222"/>
    <n v="4852"/>
    <n v="218"/>
    <n v="2"/>
    <x v="2"/>
    <s v="Tables"/>
    <s v="EMI"/>
    <x v="310"/>
    <s v="Brandon Norton"/>
    <x v="1"/>
    <s v="Springfield"/>
    <s v="2023-09"/>
  </r>
  <r>
    <s v="B-26402"/>
    <n v="4314"/>
    <n v="1453"/>
    <n v="6"/>
    <x v="2"/>
    <s v="Sofas"/>
    <s v="COD"/>
    <x v="311"/>
    <s v="Christina Scott"/>
    <x v="0"/>
    <s v="Tampa"/>
    <s v="2021-08"/>
  </r>
  <r>
    <s v="B-26792"/>
    <n v="3288"/>
    <n v="1477"/>
    <n v="3"/>
    <x v="1"/>
    <s v="Pens"/>
    <s v="EMI"/>
    <x v="312"/>
    <s v="Andrew Macias"/>
    <x v="4"/>
    <s v="Austin"/>
    <s v="2024-05"/>
  </r>
  <r>
    <s v="B-26792"/>
    <n v="3288"/>
    <n v="1477"/>
    <n v="3"/>
    <x v="1"/>
    <s v="Pens"/>
    <s v="EMI"/>
    <x v="313"/>
    <s v="Alejandro Williams"/>
    <x v="1"/>
    <s v="Springfield"/>
    <s v="2022-02"/>
  </r>
  <r>
    <s v="B-25154"/>
    <n v="3977"/>
    <n v="813"/>
    <n v="5"/>
    <x v="1"/>
    <s v="Binders"/>
    <s v="Credit Card"/>
    <x v="314"/>
    <s v="Mark Rodriguez"/>
    <x v="2"/>
    <s v="New York City"/>
    <s v="2024-12"/>
  </r>
  <r>
    <s v="B-26114"/>
    <n v="6252"/>
    <n v="1377"/>
    <n v="2"/>
    <x v="0"/>
    <s v="Printers"/>
    <s v="EMI"/>
    <x v="315"/>
    <s v="Sarah Montgomery"/>
    <x v="1"/>
    <s v="Chicago"/>
    <s v="2023-06"/>
  </r>
  <r>
    <s v="B-26485"/>
    <n v="9084"/>
    <n v="3253"/>
    <n v="12"/>
    <x v="1"/>
    <s v="Pens"/>
    <s v="Debit Card"/>
    <x v="316"/>
    <s v="Marisa Prince"/>
    <x v="2"/>
    <s v="Buffalo"/>
    <s v="2023-11"/>
  </r>
  <r>
    <s v="B-26191"/>
    <n v="8994"/>
    <n v="1481"/>
    <n v="15"/>
    <x v="0"/>
    <s v="Phones"/>
    <s v="Credit Card"/>
    <x v="317"/>
    <s v="James Bonilla"/>
    <x v="3"/>
    <s v="San Diego"/>
    <s v="2020-06"/>
  </r>
  <r>
    <s v="B-26754"/>
    <n v="1089"/>
    <n v="176"/>
    <n v="16"/>
    <x v="1"/>
    <s v="Markers"/>
    <s v="EMI"/>
    <x v="318"/>
    <s v="Robin Myers"/>
    <x v="4"/>
    <s v="Dallas"/>
    <s v="2020-10"/>
  </r>
  <r>
    <s v="B-25953"/>
    <n v="6690"/>
    <n v="1001"/>
    <n v="19"/>
    <x v="1"/>
    <s v="Binders"/>
    <s v="UPI"/>
    <x v="319"/>
    <s v="Nancy Sanchez"/>
    <x v="1"/>
    <s v="Springfield"/>
    <s v="2022-06"/>
  </r>
  <r>
    <s v="B-25953"/>
    <n v="6690"/>
    <n v="1001"/>
    <n v="19"/>
    <x v="1"/>
    <s v="Binders"/>
    <s v="UPI"/>
    <x v="202"/>
    <s v="Sydney Walls"/>
    <x v="1"/>
    <s v="Chicago"/>
    <s v="2021-11"/>
  </r>
  <r>
    <s v="B-25953"/>
    <n v="4985"/>
    <n v="1920"/>
    <n v="10"/>
    <x v="2"/>
    <s v="Bookcases"/>
    <s v="Credit Card"/>
    <x v="319"/>
    <s v="Nancy Sanchez"/>
    <x v="1"/>
    <s v="Springfield"/>
    <s v="2022-06"/>
  </r>
  <r>
    <s v="B-25953"/>
    <n v="4985"/>
    <n v="1920"/>
    <n v="10"/>
    <x v="2"/>
    <s v="Bookcases"/>
    <s v="Credit Card"/>
    <x v="202"/>
    <s v="Sydney Walls"/>
    <x v="1"/>
    <s v="Chicago"/>
    <s v="2021-11"/>
  </r>
  <r>
    <s v="B-26516"/>
    <n v="8590"/>
    <n v="3565"/>
    <n v="15"/>
    <x v="0"/>
    <s v="Electronic Games"/>
    <s v="EMI"/>
    <x v="320"/>
    <s v="Deborah Hoffman"/>
    <x v="0"/>
    <s v="Miami"/>
    <s v="2021-11"/>
  </r>
  <r>
    <s v="B-26516"/>
    <n v="6973"/>
    <n v="3038"/>
    <n v="10"/>
    <x v="2"/>
    <s v="Tables"/>
    <s v="COD"/>
    <x v="320"/>
    <s v="Deborah Hoffman"/>
    <x v="0"/>
    <s v="Miami"/>
    <s v="2021-11"/>
  </r>
  <r>
    <s v="B-26843"/>
    <n v="4591"/>
    <n v="1941"/>
    <n v="19"/>
    <x v="0"/>
    <s v="Printers"/>
    <s v="EMI"/>
    <x v="321"/>
    <s v="Megan Williams"/>
    <x v="4"/>
    <s v="Dallas"/>
    <s v="2021-07"/>
  </r>
  <r>
    <s v="B-26843"/>
    <n v="9612"/>
    <n v="2572"/>
    <n v="17"/>
    <x v="1"/>
    <s v="Pens"/>
    <s v="Credit Card"/>
    <x v="321"/>
    <s v="Megan Williams"/>
    <x v="4"/>
    <s v="Dallas"/>
    <s v="2021-07"/>
  </r>
  <r>
    <s v="B-26167"/>
    <n v="5343"/>
    <n v="655"/>
    <n v="1"/>
    <x v="2"/>
    <s v="Chairs"/>
    <s v="EMI"/>
    <x v="322"/>
    <s v="Shane Clark"/>
    <x v="3"/>
    <s v="San Diego"/>
    <s v="2024-04"/>
  </r>
  <r>
    <s v="B-26972"/>
    <n v="6956"/>
    <n v="318"/>
    <n v="20"/>
    <x v="1"/>
    <s v="Markers"/>
    <s v="Debit Card"/>
    <x v="55"/>
    <s v="Steven Haynes"/>
    <x v="1"/>
    <s v="Springfield"/>
    <s v="2022-04"/>
  </r>
  <r>
    <s v="B-25673"/>
    <n v="5306"/>
    <n v="2405"/>
    <n v="17"/>
    <x v="2"/>
    <s v="Tables"/>
    <s v="EMI"/>
    <x v="323"/>
    <s v="Kimberly Fuller"/>
    <x v="2"/>
    <s v="Buffalo"/>
    <s v="2024-03"/>
  </r>
  <r>
    <s v="B-26587"/>
    <n v="8982"/>
    <n v="448"/>
    <n v="17"/>
    <x v="2"/>
    <s v="Sofas"/>
    <s v="UPI"/>
    <x v="324"/>
    <s v="Angela Lyons"/>
    <x v="2"/>
    <s v="New York City"/>
    <s v="2021-05"/>
  </r>
  <r>
    <s v="B-26587"/>
    <n v="4826"/>
    <n v="562"/>
    <n v="5"/>
    <x v="1"/>
    <s v="Paper"/>
    <s v="Debit Card"/>
    <x v="324"/>
    <s v="Angela Lyons"/>
    <x v="2"/>
    <s v="New York City"/>
    <s v="2021-05"/>
  </r>
  <r>
    <s v="B-26668"/>
    <n v="972"/>
    <n v="106"/>
    <n v="15"/>
    <x v="1"/>
    <s v="Pens"/>
    <s v="EMI"/>
    <x v="112"/>
    <s v="Betty Tucker"/>
    <x v="5"/>
    <s v="Cincinnati"/>
    <s v="2022-05"/>
  </r>
  <r>
    <s v="B-26906"/>
    <n v="3665"/>
    <n v="802"/>
    <n v="4"/>
    <x v="1"/>
    <s v="Markers"/>
    <s v="Credit Card"/>
    <x v="325"/>
    <s v="Brianna Hunt"/>
    <x v="0"/>
    <s v="Miami"/>
    <s v="2021-08"/>
  </r>
  <r>
    <s v="B-26906"/>
    <n v="3665"/>
    <n v="802"/>
    <n v="4"/>
    <x v="1"/>
    <s v="Markers"/>
    <s v="Credit Card"/>
    <x v="326"/>
    <s v="Cathy Clark"/>
    <x v="0"/>
    <s v="Tampa"/>
    <s v="2025-02"/>
  </r>
  <r>
    <s v="B-25226"/>
    <n v="9808"/>
    <n v="2117"/>
    <n v="2"/>
    <x v="1"/>
    <s v="Pens"/>
    <s v="UPI"/>
    <x v="327"/>
    <s v="Nicole Warren"/>
    <x v="3"/>
    <s v="Los Angeles"/>
    <s v="2024-04"/>
  </r>
  <r>
    <s v="B-25166"/>
    <n v="1133"/>
    <n v="73"/>
    <n v="17"/>
    <x v="2"/>
    <s v="Chairs"/>
    <s v="UPI"/>
    <x v="328"/>
    <s v="Richard Castaneda"/>
    <x v="5"/>
    <s v="Cleveland"/>
    <s v="2023-02"/>
  </r>
  <r>
    <s v="B-25166"/>
    <n v="1133"/>
    <n v="73"/>
    <n v="17"/>
    <x v="2"/>
    <s v="Chairs"/>
    <s v="UPI"/>
    <x v="329"/>
    <s v="Sarah Torres"/>
    <x v="3"/>
    <s v="San Diego"/>
    <s v="2024-06"/>
  </r>
  <r>
    <s v="B-25166"/>
    <n v="6248"/>
    <n v="1168"/>
    <n v="19"/>
    <x v="2"/>
    <s v="Bookcases"/>
    <s v="COD"/>
    <x v="328"/>
    <s v="Richard Castaneda"/>
    <x v="5"/>
    <s v="Cleveland"/>
    <s v="2023-02"/>
  </r>
  <r>
    <s v="B-25166"/>
    <n v="6248"/>
    <n v="1168"/>
    <n v="19"/>
    <x v="2"/>
    <s v="Bookcases"/>
    <s v="COD"/>
    <x v="329"/>
    <s v="Sarah Torres"/>
    <x v="3"/>
    <s v="San Diego"/>
    <s v="2024-06"/>
  </r>
  <r>
    <s v="B-25454"/>
    <n v="5666"/>
    <n v="2733"/>
    <n v="17"/>
    <x v="0"/>
    <s v="Electronic Games"/>
    <s v="Credit Card"/>
    <x v="330"/>
    <s v="Vanessa Deleon"/>
    <x v="0"/>
    <s v="Tampa"/>
    <s v="2025-01"/>
  </r>
  <r>
    <s v="B-26215"/>
    <n v="4171"/>
    <n v="1450"/>
    <n v="18"/>
    <x v="1"/>
    <s v="Markers"/>
    <s v="COD"/>
    <x v="331"/>
    <s v="Richard Lyons"/>
    <x v="4"/>
    <s v="Dallas"/>
    <s v="2023-04"/>
  </r>
  <r>
    <s v="B-25777"/>
    <n v="6236"/>
    <n v="2839"/>
    <n v="7"/>
    <x v="0"/>
    <s v="Printers"/>
    <s v="Credit Card"/>
    <x v="332"/>
    <s v="Eric Adams"/>
    <x v="1"/>
    <s v="Springfield"/>
    <s v="2022-01"/>
  </r>
  <r>
    <s v="B-25777"/>
    <n v="6236"/>
    <n v="2839"/>
    <n v="7"/>
    <x v="0"/>
    <s v="Printers"/>
    <s v="Credit Card"/>
    <x v="333"/>
    <s v="Chad Brown"/>
    <x v="0"/>
    <s v="Orlando"/>
    <s v="2022-05"/>
  </r>
  <r>
    <s v="B-25383"/>
    <n v="5410"/>
    <n v="2456"/>
    <n v="8"/>
    <x v="2"/>
    <s v="Chairs"/>
    <s v="Credit Card"/>
    <x v="334"/>
    <s v="Kayla Becker"/>
    <x v="3"/>
    <s v="Los Angeles"/>
    <s v="2024-05"/>
  </r>
  <r>
    <s v="B-25383"/>
    <n v="5410"/>
    <n v="2456"/>
    <n v="8"/>
    <x v="2"/>
    <s v="Chairs"/>
    <s v="Credit Card"/>
    <x v="335"/>
    <s v="Ashley Freeman"/>
    <x v="0"/>
    <s v="Tampa"/>
    <s v="2022-01"/>
  </r>
  <r>
    <s v="B-26409"/>
    <n v="3024"/>
    <n v="1353"/>
    <n v="1"/>
    <x v="2"/>
    <s v="Sofas"/>
    <s v="Credit Card"/>
    <x v="336"/>
    <s v="Scott Harris"/>
    <x v="3"/>
    <s v="Los Angeles"/>
    <s v="2024-05"/>
  </r>
  <r>
    <s v="B-26409"/>
    <n v="3024"/>
    <n v="1353"/>
    <n v="1"/>
    <x v="2"/>
    <s v="Sofas"/>
    <s v="Credit Card"/>
    <x v="337"/>
    <s v="John James"/>
    <x v="5"/>
    <s v="Columbus"/>
    <s v="2021-12"/>
  </r>
  <r>
    <s v="B-26684"/>
    <n v="7434"/>
    <n v="2851"/>
    <n v="5"/>
    <x v="1"/>
    <s v="Markers"/>
    <s v="UPI"/>
    <x v="116"/>
    <s v="Jesse Bond"/>
    <x v="1"/>
    <s v="Springfield"/>
    <s v="2022-12"/>
  </r>
  <r>
    <s v="B-26726"/>
    <n v="7213"/>
    <n v="508"/>
    <n v="19"/>
    <x v="0"/>
    <s v="Electronic Games"/>
    <s v="Debit Card"/>
    <x v="338"/>
    <s v="Brandon Hughes"/>
    <x v="4"/>
    <s v="Dallas"/>
    <s v="2023-08"/>
  </r>
  <r>
    <s v="B-26726"/>
    <n v="7213"/>
    <n v="508"/>
    <n v="19"/>
    <x v="0"/>
    <s v="Electronic Games"/>
    <s v="Debit Card"/>
    <x v="339"/>
    <s v="Lynn Reynolds"/>
    <x v="5"/>
    <s v="Cincinnati"/>
    <s v="2021-11"/>
  </r>
  <r>
    <s v="B-26726"/>
    <n v="3176"/>
    <n v="586"/>
    <n v="9"/>
    <x v="2"/>
    <s v="Tables"/>
    <s v="EMI"/>
    <x v="338"/>
    <s v="Brandon Hughes"/>
    <x v="4"/>
    <s v="Dallas"/>
    <s v="2023-08"/>
  </r>
  <r>
    <s v="B-26726"/>
    <n v="3176"/>
    <n v="586"/>
    <n v="9"/>
    <x v="2"/>
    <s v="Tables"/>
    <s v="EMI"/>
    <x v="339"/>
    <s v="Lynn Reynolds"/>
    <x v="5"/>
    <s v="Cincinnati"/>
    <s v="2021-11"/>
  </r>
  <r>
    <s v="B-26136"/>
    <n v="9144"/>
    <n v="2220"/>
    <n v="18"/>
    <x v="1"/>
    <s v="Binders"/>
    <s v="Credit Card"/>
    <x v="340"/>
    <s v="Ronald Good"/>
    <x v="0"/>
    <s v="Miami"/>
    <s v="2021-06"/>
  </r>
  <r>
    <s v="B-26098"/>
    <n v="4146"/>
    <n v="865"/>
    <n v="19"/>
    <x v="2"/>
    <s v="Tables"/>
    <s v="EMI"/>
    <x v="341"/>
    <s v="Kyle Baker"/>
    <x v="4"/>
    <s v="Houston"/>
    <s v="2022-07"/>
  </r>
  <r>
    <s v="B-26098"/>
    <n v="3793"/>
    <n v="875"/>
    <n v="7"/>
    <x v="2"/>
    <s v="Tables"/>
    <s v="EMI"/>
    <x v="341"/>
    <s v="Kyle Baker"/>
    <x v="4"/>
    <s v="Houston"/>
    <s v="2022-07"/>
  </r>
  <r>
    <s v="B-25430"/>
    <n v="7169"/>
    <n v="2385"/>
    <n v="11"/>
    <x v="2"/>
    <s v="Sofas"/>
    <s v="COD"/>
    <x v="342"/>
    <s v="Michael Rivera"/>
    <x v="3"/>
    <s v="Los Angeles"/>
    <s v="2021-06"/>
  </r>
  <r>
    <s v="B-25430"/>
    <n v="4046"/>
    <n v="417"/>
    <n v="18"/>
    <x v="2"/>
    <s v="Chairs"/>
    <s v="Credit Card"/>
    <x v="342"/>
    <s v="Michael Rivera"/>
    <x v="3"/>
    <s v="Los Angeles"/>
    <s v="2021-06"/>
  </r>
  <r>
    <s v="B-25266"/>
    <n v="4164"/>
    <n v="905"/>
    <n v="11"/>
    <x v="0"/>
    <s v="Phones"/>
    <s v="COD"/>
    <x v="343"/>
    <s v="Lori Adkins"/>
    <x v="3"/>
    <s v="San Diego"/>
    <s v="2023-12"/>
  </r>
  <r>
    <s v="B-25266"/>
    <n v="5389"/>
    <n v="2196"/>
    <n v="5"/>
    <x v="2"/>
    <s v="Tables"/>
    <s v="UPI"/>
    <x v="343"/>
    <s v="Lori Adkins"/>
    <x v="3"/>
    <s v="San Diego"/>
    <s v="2023-12"/>
  </r>
  <r>
    <s v="B-25283"/>
    <n v="5448"/>
    <n v="2204"/>
    <n v="5"/>
    <x v="2"/>
    <s v="Sofas"/>
    <s v="COD"/>
    <x v="344"/>
    <s v="Luis Warner"/>
    <x v="2"/>
    <s v="New York City"/>
    <s v="2022-08"/>
  </r>
  <r>
    <s v="B-25227"/>
    <n v="4115"/>
    <n v="1285"/>
    <n v="1"/>
    <x v="2"/>
    <s v="Sofas"/>
    <s v="UPI"/>
    <x v="156"/>
    <s v="Donald Perry"/>
    <x v="0"/>
    <s v="Orlando"/>
    <s v="2020-04"/>
  </r>
  <r>
    <s v="B-25227"/>
    <n v="4761"/>
    <n v="2231"/>
    <n v="12"/>
    <x v="2"/>
    <s v="Tables"/>
    <s v="UPI"/>
    <x v="156"/>
    <s v="Donald Perry"/>
    <x v="0"/>
    <s v="Orlando"/>
    <s v="2020-04"/>
  </r>
  <r>
    <s v="B-25669"/>
    <n v="5899"/>
    <n v="2264"/>
    <n v="6"/>
    <x v="1"/>
    <s v="Binders"/>
    <s v="EMI"/>
    <x v="345"/>
    <s v="Adam Stevens"/>
    <x v="2"/>
    <s v="Buffalo"/>
    <s v="2023-10"/>
  </r>
  <r>
    <s v="B-25064"/>
    <n v="6109"/>
    <n v="3040"/>
    <n v="9"/>
    <x v="2"/>
    <s v="Chairs"/>
    <s v="EMI"/>
    <x v="346"/>
    <s v="Kimberly Johnson"/>
    <x v="2"/>
    <s v="Buffalo"/>
    <s v="2022-02"/>
  </r>
  <r>
    <s v="B-25064"/>
    <n v="6109"/>
    <n v="3040"/>
    <n v="9"/>
    <x v="2"/>
    <s v="Chairs"/>
    <s v="EMI"/>
    <x v="347"/>
    <s v="Kelly Jones"/>
    <x v="2"/>
    <s v="Rochester"/>
    <s v="2023-10"/>
  </r>
  <r>
    <s v="B-25064"/>
    <n v="4628"/>
    <n v="1491"/>
    <n v="17"/>
    <x v="0"/>
    <s v="Electronic Games"/>
    <s v="UPI"/>
    <x v="346"/>
    <s v="Kimberly Johnson"/>
    <x v="2"/>
    <s v="Buffalo"/>
    <s v="2022-02"/>
  </r>
  <r>
    <s v="B-25064"/>
    <n v="4628"/>
    <n v="1491"/>
    <n v="17"/>
    <x v="0"/>
    <s v="Electronic Games"/>
    <s v="UPI"/>
    <x v="347"/>
    <s v="Kelly Jones"/>
    <x v="2"/>
    <s v="Rochester"/>
    <s v="2023-10"/>
  </r>
  <r>
    <s v="B-26268"/>
    <n v="4369"/>
    <n v="584"/>
    <n v="13"/>
    <x v="1"/>
    <s v="Pens"/>
    <s v="Credit Card"/>
    <x v="129"/>
    <s v="Ashley Petty"/>
    <x v="1"/>
    <s v="Peoria"/>
    <s v="2022-09"/>
  </r>
  <r>
    <s v="B-26268"/>
    <n v="4369"/>
    <n v="584"/>
    <n v="13"/>
    <x v="1"/>
    <s v="Pens"/>
    <s v="Credit Card"/>
    <x v="348"/>
    <s v="Crystal Ross"/>
    <x v="4"/>
    <s v="Austin"/>
    <s v="2021-04"/>
  </r>
  <r>
    <s v="B-25456"/>
    <n v="5632"/>
    <n v="2358"/>
    <n v="20"/>
    <x v="2"/>
    <s v="Sofas"/>
    <s v="Credit Card"/>
    <x v="349"/>
    <s v="Alexis Duffy"/>
    <x v="3"/>
    <s v="Los Angeles"/>
    <s v="2021-05"/>
  </r>
  <r>
    <s v="B-25456"/>
    <n v="5632"/>
    <n v="2358"/>
    <n v="20"/>
    <x v="2"/>
    <s v="Sofas"/>
    <s v="Credit Card"/>
    <x v="350"/>
    <s v="Stephanie Sanchez"/>
    <x v="0"/>
    <s v="Miami"/>
    <s v="2024-02"/>
  </r>
  <r>
    <s v="B-25456"/>
    <n v="5632"/>
    <n v="2358"/>
    <n v="20"/>
    <x v="2"/>
    <s v="Sofas"/>
    <s v="Credit Card"/>
    <x v="351"/>
    <s v="Reginald Espinoza"/>
    <x v="5"/>
    <s v="Cleveland"/>
    <s v="2025-02"/>
  </r>
  <r>
    <s v="B-25495"/>
    <n v="7519"/>
    <n v="402"/>
    <n v="14"/>
    <x v="1"/>
    <s v="Paper"/>
    <s v="UPI"/>
    <x v="352"/>
    <s v="Sandra Hicks"/>
    <x v="3"/>
    <s v="San Diego"/>
    <s v="2022-10"/>
  </r>
  <r>
    <s v="B-25495"/>
    <n v="1564"/>
    <n v="674"/>
    <n v="13"/>
    <x v="0"/>
    <s v="Electronic Games"/>
    <s v="Debit Card"/>
    <x v="352"/>
    <s v="Sandra Hicks"/>
    <x v="3"/>
    <s v="San Diego"/>
    <s v="2022-10"/>
  </r>
  <r>
    <s v="B-26552"/>
    <n v="2804"/>
    <n v="936"/>
    <n v="10"/>
    <x v="0"/>
    <s v="Electronic Games"/>
    <s v="Credit Card"/>
    <x v="353"/>
    <s v="Olivia Orozco"/>
    <x v="4"/>
    <s v="Austin"/>
    <s v="2022-02"/>
  </r>
  <r>
    <s v="B-26552"/>
    <n v="2804"/>
    <n v="936"/>
    <n v="10"/>
    <x v="0"/>
    <s v="Electronic Games"/>
    <s v="Credit Card"/>
    <x v="354"/>
    <s v="Larry Moore"/>
    <x v="0"/>
    <s v="Tampa"/>
    <s v="2020-11"/>
  </r>
  <r>
    <s v="B-26552"/>
    <n v="2804"/>
    <n v="936"/>
    <n v="10"/>
    <x v="0"/>
    <s v="Electronic Games"/>
    <s v="Credit Card"/>
    <x v="355"/>
    <s v="Mrs. Rachel Cannon DDS"/>
    <x v="0"/>
    <s v="Tampa"/>
    <s v="2023-05"/>
  </r>
  <r>
    <s v="B-25203"/>
    <n v="2321"/>
    <n v="505"/>
    <n v="6"/>
    <x v="2"/>
    <s v="Chairs"/>
    <s v="EMI"/>
    <x v="356"/>
    <s v="Daniel Flowers"/>
    <x v="1"/>
    <s v="Springfield"/>
    <s v="2022-10"/>
  </r>
  <r>
    <s v="B-25462"/>
    <n v="5730"/>
    <n v="482"/>
    <n v="6"/>
    <x v="0"/>
    <s v="Laptops"/>
    <s v="COD"/>
    <x v="357"/>
    <s v="Randy Acosta"/>
    <x v="0"/>
    <s v="Tampa"/>
    <s v="2024-08"/>
  </r>
  <r>
    <s v="B-26145"/>
    <n v="7441"/>
    <n v="867"/>
    <n v="12"/>
    <x v="2"/>
    <s v="Sofas"/>
    <s v="COD"/>
    <x v="179"/>
    <s v="Deborah Williams"/>
    <x v="1"/>
    <s v="Chicago"/>
    <s v="2021-11"/>
  </r>
  <r>
    <s v="B-26145"/>
    <n v="7441"/>
    <n v="867"/>
    <n v="12"/>
    <x v="2"/>
    <s v="Sofas"/>
    <s v="COD"/>
    <x v="358"/>
    <s v="Robert Michael"/>
    <x v="4"/>
    <s v="Austin"/>
    <s v="2020-05"/>
  </r>
  <r>
    <s v="B-25552"/>
    <n v="1732"/>
    <n v="766"/>
    <n v="7"/>
    <x v="1"/>
    <s v="Binders"/>
    <s v="UPI"/>
    <x v="78"/>
    <s v="Danny Ramirez"/>
    <x v="2"/>
    <s v="New York City"/>
    <s v="2023-02"/>
  </r>
  <r>
    <s v="B-25552"/>
    <n v="8788"/>
    <n v="3944"/>
    <n v="19"/>
    <x v="1"/>
    <s v="Paper"/>
    <s v="EMI"/>
    <x v="78"/>
    <s v="Danny Ramirez"/>
    <x v="2"/>
    <s v="New York City"/>
    <s v="2023-02"/>
  </r>
  <r>
    <s v="B-26069"/>
    <n v="838"/>
    <n v="271"/>
    <n v="11"/>
    <x v="1"/>
    <s v="Markers"/>
    <s v="EMI"/>
    <x v="359"/>
    <s v="Stephen Baker"/>
    <x v="5"/>
    <s v="Columbus"/>
    <s v="2021-01"/>
  </r>
  <r>
    <s v="B-26069"/>
    <n v="838"/>
    <n v="271"/>
    <n v="11"/>
    <x v="1"/>
    <s v="Markers"/>
    <s v="EMI"/>
    <x v="360"/>
    <s v="Jeffrey Wilcox"/>
    <x v="1"/>
    <s v="Peoria"/>
    <s v="2022-02"/>
  </r>
  <r>
    <s v="B-26069"/>
    <n v="3577"/>
    <n v="699"/>
    <n v="2"/>
    <x v="2"/>
    <s v="Tables"/>
    <s v="UPI"/>
    <x v="359"/>
    <s v="Stephen Baker"/>
    <x v="5"/>
    <s v="Columbus"/>
    <s v="2021-01"/>
  </r>
  <r>
    <s v="B-26069"/>
    <n v="3577"/>
    <n v="699"/>
    <n v="2"/>
    <x v="2"/>
    <s v="Tables"/>
    <s v="UPI"/>
    <x v="360"/>
    <s v="Jeffrey Wilcox"/>
    <x v="1"/>
    <s v="Peoria"/>
    <s v="2022-02"/>
  </r>
  <r>
    <s v="B-25120"/>
    <n v="7122"/>
    <n v="1836"/>
    <n v="6"/>
    <x v="0"/>
    <s v="Phones"/>
    <s v="Debit Card"/>
    <x v="361"/>
    <s v="James Clarke"/>
    <x v="4"/>
    <s v="Dallas"/>
    <s v="2024-04"/>
  </r>
  <r>
    <s v="B-25120"/>
    <n v="7122"/>
    <n v="1836"/>
    <n v="6"/>
    <x v="0"/>
    <s v="Phones"/>
    <s v="Debit Card"/>
    <x v="362"/>
    <s v="Julia Gallagher"/>
    <x v="4"/>
    <s v="Houston"/>
    <s v="2023-03"/>
  </r>
  <r>
    <s v="B-25120"/>
    <n v="7122"/>
    <n v="1836"/>
    <n v="6"/>
    <x v="0"/>
    <s v="Phones"/>
    <s v="Debit Card"/>
    <x v="363"/>
    <s v="Ronald Frey Jr."/>
    <x v="2"/>
    <s v="New York City"/>
    <s v="2023-07"/>
  </r>
  <r>
    <s v="B-25120"/>
    <n v="7327"/>
    <n v="2596"/>
    <n v="15"/>
    <x v="1"/>
    <s v="Markers"/>
    <s v="Credit Card"/>
    <x v="361"/>
    <s v="James Clarke"/>
    <x v="4"/>
    <s v="Dallas"/>
    <s v="2024-04"/>
  </r>
  <r>
    <s v="B-25120"/>
    <n v="7327"/>
    <n v="2596"/>
    <n v="15"/>
    <x v="1"/>
    <s v="Markers"/>
    <s v="Credit Card"/>
    <x v="362"/>
    <s v="Julia Gallagher"/>
    <x v="4"/>
    <s v="Houston"/>
    <s v="2023-03"/>
  </r>
  <r>
    <s v="B-25120"/>
    <n v="7327"/>
    <n v="2596"/>
    <n v="15"/>
    <x v="1"/>
    <s v="Markers"/>
    <s v="Credit Card"/>
    <x v="363"/>
    <s v="Ronald Frey Jr."/>
    <x v="2"/>
    <s v="New York City"/>
    <s v="2023-07"/>
  </r>
  <r>
    <s v="B-26146"/>
    <n v="2239"/>
    <n v="1094"/>
    <n v="18"/>
    <x v="0"/>
    <s v="Printers"/>
    <s v="COD"/>
    <x v="364"/>
    <s v="Megan Charles"/>
    <x v="0"/>
    <s v="Tampa"/>
    <s v="2024-07"/>
  </r>
  <r>
    <s v="B-26146"/>
    <n v="4932"/>
    <n v="1153"/>
    <n v="1"/>
    <x v="1"/>
    <s v="Markers"/>
    <s v="COD"/>
    <x v="364"/>
    <s v="Megan Charles"/>
    <x v="0"/>
    <s v="Tampa"/>
    <s v="2024-07"/>
  </r>
  <r>
    <s v="B-25549"/>
    <n v="4609"/>
    <n v="1084"/>
    <n v="8"/>
    <x v="0"/>
    <s v="Printers"/>
    <s v="UPI"/>
    <x v="365"/>
    <s v="Amy Duran MD"/>
    <x v="0"/>
    <s v="Orlando"/>
    <s v="2023-07"/>
  </r>
  <r>
    <s v="B-25549"/>
    <n v="2328"/>
    <n v="788"/>
    <n v="4"/>
    <x v="1"/>
    <s v="Paper"/>
    <s v="UPI"/>
    <x v="365"/>
    <s v="Amy Duran MD"/>
    <x v="0"/>
    <s v="Orlando"/>
    <s v="2023-07"/>
  </r>
  <r>
    <s v="B-25549"/>
    <n v="4734"/>
    <n v="958"/>
    <n v="7"/>
    <x v="0"/>
    <s v="Printers"/>
    <s v="Debit Card"/>
    <x v="365"/>
    <s v="Amy Duran MD"/>
    <x v="0"/>
    <s v="Orlando"/>
    <s v="2023-07"/>
  </r>
  <r>
    <s v="B-25488"/>
    <n v="1388"/>
    <n v="345"/>
    <n v="5"/>
    <x v="2"/>
    <s v="Sofas"/>
    <s v="UPI"/>
    <x v="366"/>
    <s v="Christopher Thomas"/>
    <x v="2"/>
    <s v="New York City"/>
    <s v="2024-10"/>
  </r>
  <r>
    <s v="B-25488"/>
    <n v="8555"/>
    <n v="1638"/>
    <n v="8"/>
    <x v="0"/>
    <s v="Laptops"/>
    <s v="Credit Card"/>
    <x v="366"/>
    <s v="Christopher Thomas"/>
    <x v="2"/>
    <s v="New York City"/>
    <s v="2024-10"/>
  </r>
  <r>
    <s v="B-26885"/>
    <n v="9024"/>
    <n v="730"/>
    <n v="4"/>
    <x v="2"/>
    <s v="Tables"/>
    <s v="Credit Card"/>
    <x v="367"/>
    <s v="Peter Castro"/>
    <x v="4"/>
    <s v="Dallas"/>
    <s v="2024-02"/>
  </r>
  <r>
    <s v="B-26885"/>
    <n v="2468"/>
    <n v="418"/>
    <n v="4"/>
    <x v="0"/>
    <s v="Laptops"/>
    <s v="Credit Card"/>
    <x v="367"/>
    <s v="Peter Castro"/>
    <x v="4"/>
    <s v="Dallas"/>
    <s v="2024-02"/>
  </r>
  <r>
    <s v="B-25703"/>
    <n v="9438"/>
    <n v="1801"/>
    <n v="4"/>
    <x v="0"/>
    <s v="Electronic Games"/>
    <s v="COD"/>
    <x v="368"/>
    <s v="Steven Acosta"/>
    <x v="0"/>
    <s v="Orlando"/>
    <s v="2023-04"/>
  </r>
  <r>
    <s v="B-25703"/>
    <n v="9438"/>
    <n v="1801"/>
    <n v="4"/>
    <x v="0"/>
    <s v="Electronic Games"/>
    <s v="COD"/>
    <x v="369"/>
    <s v="Lindsay Jackson"/>
    <x v="4"/>
    <s v="Austin"/>
    <s v="2023-10"/>
  </r>
  <r>
    <s v="B-25809"/>
    <n v="2685"/>
    <n v="379"/>
    <n v="18"/>
    <x v="0"/>
    <s v="Phones"/>
    <s v="UPI"/>
    <x v="370"/>
    <s v="Kelly Smith"/>
    <x v="5"/>
    <s v="Cleveland"/>
    <s v="2022-03"/>
  </r>
  <r>
    <s v="B-25809"/>
    <n v="2685"/>
    <n v="379"/>
    <n v="18"/>
    <x v="0"/>
    <s v="Phones"/>
    <s v="UPI"/>
    <x v="174"/>
    <s v="Sabrina Hartman"/>
    <x v="0"/>
    <s v="Tampa"/>
    <s v="2022-12"/>
  </r>
  <r>
    <s v="B-25809"/>
    <n v="9916"/>
    <n v="4602"/>
    <n v="14"/>
    <x v="2"/>
    <s v="Chairs"/>
    <s v="UPI"/>
    <x v="370"/>
    <s v="Kelly Smith"/>
    <x v="5"/>
    <s v="Cleveland"/>
    <s v="2022-03"/>
  </r>
  <r>
    <s v="B-25809"/>
    <n v="9916"/>
    <n v="4602"/>
    <n v="14"/>
    <x v="2"/>
    <s v="Chairs"/>
    <s v="UPI"/>
    <x v="174"/>
    <s v="Sabrina Hartman"/>
    <x v="0"/>
    <s v="Tampa"/>
    <s v="2022-12"/>
  </r>
  <r>
    <s v="B-25809"/>
    <n v="6184"/>
    <n v="50"/>
    <n v="14"/>
    <x v="0"/>
    <s v="Electronic Games"/>
    <s v="Credit Card"/>
    <x v="370"/>
    <s v="Kelly Smith"/>
    <x v="5"/>
    <s v="Cleveland"/>
    <s v="2022-03"/>
  </r>
  <r>
    <s v="B-25809"/>
    <n v="6184"/>
    <n v="50"/>
    <n v="14"/>
    <x v="0"/>
    <s v="Electronic Games"/>
    <s v="Credit Card"/>
    <x v="174"/>
    <s v="Sabrina Hartman"/>
    <x v="0"/>
    <s v="Tampa"/>
    <s v="2022-12"/>
  </r>
  <r>
    <s v="B-25809"/>
    <n v="4548"/>
    <n v="2135"/>
    <n v="8"/>
    <x v="1"/>
    <s v="Markers"/>
    <s v="Debit Card"/>
    <x v="370"/>
    <s v="Kelly Smith"/>
    <x v="5"/>
    <s v="Cleveland"/>
    <s v="2022-03"/>
  </r>
  <r>
    <s v="B-25809"/>
    <n v="4548"/>
    <n v="2135"/>
    <n v="8"/>
    <x v="1"/>
    <s v="Markers"/>
    <s v="Debit Card"/>
    <x v="174"/>
    <s v="Sabrina Hartman"/>
    <x v="0"/>
    <s v="Tampa"/>
    <s v="2022-12"/>
  </r>
  <r>
    <s v="B-25477"/>
    <n v="7195"/>
    <n v="1665"/>
    <n v="7"/>
    <x v="1"/>
    <s v="Markers"/>
    <s v="COD"/>
    <x v="371"/>
    <s v="Cynthia Smith"/>
    <x v="2"/>
    <s v="Rochester"/>
    <s v="2024-07"/>
  </r>
  <r>
    <s v="B-25477"/>
    <n v="7195"/>
    <n v="1665"/>
    <n v="7"/>
    <x v="1"/>
    <s v="Markers"/>
    <s v="COD"/>
    <x v="372"/>
    <s v="Olivia Dickerson"/>
    <x v="2"/>
    <s v="Buffalo"/>
    <s v="2022-07"/>
  </r>
  <r>
    <s v="B-26018"/>
    <n v="3098"/>
    <n v="957"/>
    <n v="18"/>
    <x v="2"/>
    <s v="Bookcases"/>
    <s v="COD"/>
    <x v="373"/>
    <s v="Whitney Stout"/>
    <x v="4"/>
    <s v="Austin"/>
    <s v="2024-07"/>
  </r>
  <r>
    <s v="B-25329"/>
    <n v="5412"/>
    <n v="1192"/>
    <n v="18"/>
    <x v="2"/>
    <s v="Tables"/>
    <s v="Credit Card"/>
    <x v="374"/>
    <s v="Stephanie Flores"/>
    <x v="3"/>
    <s v="San Diego"/>
    <s v="2024-02"/>
  </r>
  <r>
    <s v="B-25329"/>
    <n v="5412"/>
    <n v="1192"/>
    <n v="18"/>
    <x v="2"/>
    <s v="Tables"/>
    <s v="Credit Card"/>
    <x v="375"/>
    <s v="Gregory English"/>
    <x v="3"/>
    <s v="Los Angeles"/>
    <s v="2025-01"/>
  </r>
  <r>
    <s v="B-25182"/>
    <n v="1397"/>
    <n v="686"/>
    <n v="11"/>
    <x v="2"/>
    <s v="Chairs"/>
    <s v="Credit Card"/>
    <x v="376"/>
    <s v="Natalie Maxwell"/>
    <x v="2"/>
    <s v="New York City"/>
    <s v="2021-12"/>
  </r>
  <r>
    <s v="B-25492"/>
    <n v="9279"/>
    <n v="552"/>
    <n v="14"/>
    <x v="2"/>
    <s v="Chairs"/>
    <s v="EMI"/>
    <x v="377"/>
    <s v="Tina Blake"/>
    <x v="2"/>
    <s v="Buffalo"/>
    <s v="2021-12"/>
  </r>
  <r>
    <s v="B-25492"/>
    <n v="9279"/>
    <n v="552"/>
    <n v="14"/>
    <x v="2"/>
    <s v="Chairs"/>
    <s v="EMI"/>
    <x v="378"/>
    <s v="Clarence Cooke"/>
    <x v="3"/>
    <s v="San Francisco"/>
    <s v="2020-11"/>
  </r>
  <r>
    <s v="B-25492"/>
    <n v="2596"/>
    <n v="1003"/>
    <n v="19"/>
    <x v="1"/>
    <s v="Paper"/>
    <s v="Credit Card"/>
    <x v="377"/>
    <s v="Tina Blake"/>
    <x v="2"/>
    <s v="Buffalo"/>
    <s v="2021-12"/>
  </r>
  <r>
    <s v="B-25492"/>
    <n v="2596"/>
    <n v="1003"/>
    <n v="19"/>
    <x v="1"/>
    <s v="Paper"/>
    <s v="Credit Card"/>
    <x v="378"/>
    <s v="Clarence Cooke"/>
    <x v="3"/>
    <s v="San Francisco"/>
    <s v="2020-11"/>
  </r>
  <r>
    <s v="B-25517"/>
    <n v="6732"/>
    <n v="911"/>
    <n v="19"/>
    <x v="2"/>
    <s v="Bookcases"/>
    <s v="EMI"/>
    <x v="379"/>
    <s v="Tamara Guzman"/>
    <x v="2"/>
    <s v="Buffalo"/>
    <s v="2021-12"/>
  </r>
  <r>
    <s v="B-25517"/>
    <n v="4495"/>
    <n v="1408"/>
    <n v="14"/>
    <x v="1"/>
    <s v="Pens"/>
    <s v="EMI"/>
    <x v="379"/>
    <s v="Tamara Guzman"/>
    <x v="2"/>
    <s v="Buffalo"/>
    <s v="2021-12"/>
  </r>
  <r>
    <s v="B-25200"/>
    <n v="9653"/>
    <n v="2471"/>
    <n v="6"/>
    <x v="1"/>
    <s v="Paper"/>
    <s v="UPI"/>
    <x v="380"/>
    <s v="Marissa Hartman"/>
    <x v="2"/>
    <s v="Buffalo"/>
    <s v="2024-07"/>
  </r>
  <r>
    <s v="B-26009"/>
    <n v="8945"/>
    <n v="1728"/>
    <n v="10"/>
    <x v="2"/>
    <s v="Tables"/>
    <s v="UPI"/>
    <x v="381"/>
    <s v="Sara Garcia"/>
    <x v="1"/>
    <s v="Peoria"/>
    <s v="2021-02"/>
  </r>
  <r>
    <s v="B-26580"/>
    <n v="4007"/>
    <n v="201"/>
    <n v="13"/>
    <x v="2"/>
    <s v="Bookcases"/>
    <s v="COD"/>
    <x v="299"/>
    <s v="Kathryn Rogers"/>
    <x v="5"/>
    <s v="Columbus"/>
    <s v="2020-10"/>
  </r>
  <r>
    <s v="B-26580"/>
    <n v="4007"/>
    <n v="201"/>
    <n v="13"/>
    <x v="2"/>
    <s v="Bookcases"/>
    <s v="COD"/>
    <x v="103"/>
    <s v="Kyle Dickson"/>
    <x v="4"/>
    <s v="Dallas"/>
    <s v="2023-04"/>
  </r>
  <r>
    <s v="B-25679"/>
    <n v="810"/>
    <n v="231"/>
    <n v="18"/>
    <x v="2"/>
    <s v="Bookcases"/>
    <s v="EMI"/>
    <x v="299"/>
    <s v="Jacob Decker"/>
    <x v="0"/>
    <s v="Tampa"/>
    <s v="2020-10"/>
  </r>
  <r>
    <s v="B-26034"/>
    <n v="9789"/>
    <n v="2071"/>
    <n v="18"/>
    <x v="2"/>
    <s v="Bookcases"/>
    <s v="Debit Card"/>
    <x v="382"/>
    <s v="Aaron Johnson"/>
    <x v="2"/>
    <s v="Rochester"/>
    <s v="2023-12"/>
  </r>
  <r>
    <s v="B-26034"/>
    <n v="9229"/>
    <n v="4090"/>
    <n v="8"/>
    <x v="0"/>
    <s v="Electronic Games"/>
    <s v="COD"/>
    <x v="382"/>
    <s v="Aaron Johnson"/>
    <x v="2"/>
    <s v="Rochester"/>
    <s v="2023-12"/>
  </r>
  <r>
    <s v="B-25148"/>
    <n v="8141"/>
    <n v="3968"/>
    <n v="18"/>
    <x v="1"/>
    <s v="Markers"/>
    <s v="Debit Card"/>
    <x v="56"/>
    <s v="William Morse"/>
    <x v="2"/>
    <s v="Rochester"/>
    <s v="2022-12"/>
  </r>
  <r>
    <s v="B-25148"/>
    <n v="8141"/>
    <n v="3968"/>
    <n v="18"/>
    <x v="1"/>
    <s v="Markers"/>
    <s v="Debit Card"/>
    <x v="383"/>
    <s v="Carrie Smith"/>
    <x v="1"/>
    <s v="Peoria"/>
    <s v="2022-08"/>
  </r>
  <r>
    <s v="B-25148"/>
    <n v="1067"/>
    <n v="251"/>
    <n v="14"/>
    <x v="2"/>
    <s v="Sofas"/>
    <s v="EMI"/>
    <x v="56"/>
    <s v="William Morse"/>
    <x v="2"/>
    <s v="Rochester"/>
    <s v="2022-12"/>
  </r>
  <r>
    <s v="B-25148"/>
    <n v="1067"/>
    <n v="251"/>
    <n v="14"/>
    <x v="2"/>
    <s v="Sofas"/>
    <s v="EMI"/>
    <x v="383"/>
    <s v="Carrie Smith"/>
    <x v="1"/>
    <s v="Peoria"/>
    <s v="2022-08"/>
  </r>
  <r>
    <s v="B-25830"/>
    <n v="3839"/>
    <n v="1415"/>
    <n v="10"/>
    <x v="1"/>
    <s v="Binders"/>
    <s v="UPI"/>
    <x v="384"/>
    <s v="Vincent Roth"/>
    <x v="3"/>
    <s v="Los Angeles"/>
    <s v="2023-10"/>
  </r>
  <r>
    <s v="B-25830"/>
    <n v="3839"/>
    <n v="1415"/>
    <n v="10"/>
    <x v="1"/>
    <s v="Binders"/>
    <s v="UPI"/>
    <x v="360"/>
    <s v="Andrew Benson"/>
    <x v="0"/>
    <s v="Orlando"/>
    <s v="2022-02"/>
  </r>
  <r>
    <s v="B-25762"/>
    <n v="2858"/>
    <n v="482"/>
    <n v="13"/>
    <x v="0"/>
    <s v="Electronic Games"/>
    <s v="COD"/>
    <x v="385"/>
    <s v="Jason Wilson"/>
    <x v="4"/>
    <s v="Austin"/>
    <s v="2024-05"/>
  </r>
  <r>
    <s v="B-26794"/>
    <n v="2137"/>
    <n v="638"/>
    <n v="12"/>
    <x v="2"/>
    <s v="Bookcases"/>
    <s v="Debit Card"/>
    <x v="218"/>
    <s v="Colin Patterson"/>
    <x v="2"/>
    <s v="New York City"/>
    <s v="2020-10"/>
  </r>
  <r>
    <s v="B-26794"/>
    <n v="2831"/>
    <n v="1289"/>
    <n v="12"/>
    <x v="2"/>
    <s v="Chairs"/>
    <s v="Debit Card"/>
    <x v="218"/>
    <s v="Colin Patterson"/>
    <x v="2"/>
    <s v="New York City"/>
    <s v="2020-10"/>
  </r>
  <r>
    <s v="B-25011"/>
    <n v="3913"/>
    <n v="961"/>
    <n v="15"/>
    <x v="2"/>
    <s v="Sofas"/>
    <s v="UPI"/>
    <x v="386"/>
    <s v="Eric Bates"/>
    <x v="5"/>
    <s v="Columbus"/>
    <s v="2024-02"/>
  </r>
  <r>
    <s v="B-25011"/>
    <n v="3913"/>
    <n v="961"/>
    <n v="15"/>
    <x v="2"/>
    <s v="Sofas"/>
    <s v="UPI"/>
    <x v="387"/>
    <s v="Steven Keith"/>
    <x v="3"/>
    <s v="San Francisco"/>
    <s v="2021-02"/>
  </r>
  <r>
    <s v="B-25515"/>
    <n v="4468"/>
    <n v="1940"/>
    <n v="9"/>
    <x v="1"/>
    <s v="Paper"/>
    <s v="COD"/>
    <x v="388"/>
    <s v="Seth Rodriguez"/>
    <x v="0"/>
    <s v="Tampa"/>
    <s v="2022-03"/>
  </r>
  <r>
    <s v="B-25369"/>
    <n v="1579"/>
    <n v="602"/>
    <n v="9"/>
    <x v="0"/>
    <s v="Laptops"/>
    <s v="Credit Card"/>
    <x v="389"/>
    <s v="Lauren Jones"/>
    <x v="5"/>
    <s v="Cincinnati"/>
    <s v="2020-05"/>
  </r>
  <r>
    <s v="B-25369"/>
    <n v="1579"/>
    <n v="602"/>
    <n v="9"/>
    <x v="0"/>
    <s v="Laptops"/>
    <s v="Credit Card"/>
    <x v="390"/>
    <s v="Thomas Wallace"/>
    <x v="4"/>
    <s v="Dallas"/>
    <s v="2025-02"/>
  </r>
  <r>
    <s v="B-25369"/>
    <n v="1579"/>
    <n v="602"/>
    <n v="9"/>
    <x v="0"/>
    <s v="Laptops"/>
    <s v="Credit Card"/>
    <x v="84"/>
    <s v="Mr. Daniel Wilson"/>
    <x v="5"/>
    <s v="Cincinnati"/>
    <s v="2021-11"/>
  </r>
  <r>
    <s v="B-25369"/>
    <n v="1579"/>
    <n v="602"/>
    <n v="9"/>
    <x v="0"/>
    <s v="Laptops"/>
    <s v="Credit Card"/>
    <x v="391"/>
    <s v="Julie Smith MD"/>
    <x v="2"/>
    <s v="Rochester"/>
    <s v="2024-09"/>
  </r>
  <r>
    <s v="B-25369"/>
    <n v="3760"/>
    <n v="1849"/>
    <n v="19"/>
    <x v="2"/>
    <s v="Chairs"/>
    <s v="EMI"/>
    <x v="389"/>
    <s v="Lauren Jones"/>
    <x v="5"/>
    <s v="Cincinnati"/>
    <s v="2020-05"/>
  </r>
  <r>
    <s v="B-25369"/>
    <n v="3760"/>
    <n v="1849"/>
    <n v="19"/>
    <x v="2"/>
    <s v="Chairs"/>
    <s v="EMI"/>
    <x v="390"/>
    <s v="Thomas Wallace"/>
    <x v="4"/>
    <s v="Dallas"/>
    <s v="2025-02"/>
  </r>
  <r>
    <s v="B-25369"/>
    <n v="3760"/>
    <n v="1849"/>
    <n v="19"/>
    <x v="2"/>
    <s v="Chairs"/>
    <s v="EMI"/>
    <x v="84"/>
    <s v="Mr. Daniel Wilson"/>
    <x v="5"/>
    <s v="Cincinnati"/>
    <s v="2021-11"/>
  </r>
  <r>
    <s v="B-25369"/>
    <n v="3760"/>
    <n v="1849"/>
    <n v="19"/>
    <x v="2"/>
    <s v="Chairs"/>
    <s v="EMI"/>
    <x v="391"/>
    <s v="Julie Smith MD"/>
    <x v="2"/>
    <s v="Rochester"/>
    <s v="2024-09"/>
  </r>
  <r>
    <s v="B-26222"/>
    <n v="8706"/>
    <n v="3099"/>
    <n v="14"/>
    <x v="1"/>
    <s v="Pens"/>
    <s v="Credit Card"/>
    <x v="392"/>
    <s v="Carol Mitchell"/>
    <x v="1"/>
    <s v="Chicago"/>
    <s v="2022-06"/>
  </r>
  <r>
    <s v="B-26222"/>
    <n v="4708"/>
    <n v="696"/>
    <n v="14"/>
    <x v="0"/>
    <s v="Electronic Games"/>
    <s v="Credit Card"/>
    <x v="392"/>
    <s v="Carol Mitchell"/>
    <x v="1"/>
    <s v="Chicago"/>
    <s v="2022-06"/>
  </r>
  <r>
    <s v="B-26222"/>
    <n v="8089"/>
    <n v="3132"/>
    <n v="17"/>
    <x v="2"/>
    <s v="Chairs"/>
    <s v="COD"/>
    <x v="392"/>
    <s v="Carol Mitchell"/>
    <x v="1"/>
    <s v="Chicago"/>
    <s v="2022-06"/>
  </r>
  <r>
    <s v="B-25316"/>
    <n v="5462"/>
    <n v="673"/>
    <n v="12"/>
    <x v="0"/>
    <s v="Printers"/>
    <s v="Debit Card"/>
    <x v="393"/>
    <s v="John Thompson"/>
    <x v="4"/>
    <s v="Austin"/>
    <s v="2022-11"/>
  </r>
  <r>
    <s v="B-25507"/>
    <n v="6392"/>
    <n v="444"/>
    <n v="18"/>
    <x v="0"/>
    <s v="Electronic Games"/>
    <s v="Credit Card"/>
    <x v="394"/>
    <s v="Debra Rodriguez"/>
    <x v="0"/>
    <s v="Tampa"/>
    <s v="2023-11"/>
  </r>
  <r>
    <s v="B-25846"/>
    <n v="8706"/>
    <n v="1724"/>
    <n v="3"/>
    <x v="0"/>
    <s v="Electronic Games"/>
    <s v="Debit Card"/>
    <x v="395"/>
    <s v="Erin Vasquez"/>
    <x v="0"/>
    <s v="Orlando"/>
    <s v="2020-04"/>
  </r>
  <r>
    <s v="B-25763"/>
    <n v="2349"/>
    <n v="319"/>
    <n v="4"/>
    <x v="1"/>
    <s v="Pens"/>
    <s v="UPI"/>
    <x v="138"/>
    <s v="Clayton Lara"/>
    <x v="0"/>
    <s v="Miami"/>
    <s v="2022-01"/>
  </r>
  <r>
    <s v="B-25763"/>
    <n v="8220"/>
    <n v="3882"/>
    <n v="14"/>
    <x v="2"/>
    <s v="Chairs"/>
    <s v="UPI"/>
    <x v="138"/>
    <s v="Clayton Lara"/>
    <x v="0"/>
    <s v="Miami"/>
    <s v="2022-01"/>
  </r>
  <r>
    <s v="B-25763"/>
    <n v="2379"/>
    <n v="279"/>
    <n v="7"/>
    <x v="2"/>
    <s v="Chairs"/>
    <s v="Debit Card"/>
    <x v="138"/>
    <s v="Clayton Lara"/>
    <x v="0"/>
    <s v="Miami"/>
    <s v="2022-01"/>
  </r>
  <r>
    <s v="B-25763"/>
    <n v="7377"/>
    <n v="2049"/>
    <n v="4"/>
    <x v="1"/>
    <s v="Markers"/>
    <s v="UPI"/>
    <x v="138"/>
    <s v="Clayton Lara"/>
    <x v="0"/>
    <s v="Miami"/>
    <s v="2022-01"/>
  </r>
  <r>
    <s v="B-25465"/>
    <n v="717"/>
    <n v="158"/>
    <n v="16"/>
    <x v="2"/>
    <s v="Tables"/>
    <s v="Credit Card"/>
    <x v="396"/>
    <s v="Tony Ray"/>
    <x v="5"/>
    <s v="Cleveland"/>
    <s v="2022-03"/>
  </r>
  <r>
    <s v="B-25465"/>
    <n v="717"/>
    <n v="158"/>
    <n v="16"/>
    <x v="2"/>
    <s v="Tables"/>
    <s v="Credit Card"/>
    <x v="397"/>
    <s v="Steven Frey"/>
    <x v="0"/>
    <s v="Miami"/>
    <s v="2020-06"/>
  </r>
  <r>
    <s v="B-25465"/>
    <n v="717"/>
    <n v="158"/>
    <n v="16"/>
    <x v="2"/>
    <s v="Tables"/>
    <s v="Credit Card"/>
    <x v="56"/>
    <s v="Stephanie Leonard"/>
    <x v="2"/>
    <s v="Buffalo"/>
    <s v="2022-12"/>
  </r>
  <r>
    <s v="B-25465"/>
    <n v="717"/>
    <n v="158"/>
    <n v="16"/>
    <x v="2"/>
    <s v="Tables"/>
    <s v="Credit Card"/>
    <x v="398"/>
    <s v="Crystal Chambers"/>
    <x v="2"/>
    <s v="New York City"/>
    <s v="2024-11"/>
  </r>
  <r>
    <s v="B-25465"/>
    <n v="717"/>
    <n v="158"/>
    <n v="16"/>
    <x v="2"/>
    <s v="Tables"/>
    <s v="Credit Card"/>
    <x v="399"/>
    <s v="Robert White"/>
    <x v="0"/>
    <s v="Orlando"/>
    <s v="2020-11"/>
  </r>
  <r>
    <s v="B-25465"/>
    <n v="717"/>
    <n v="158"/>
    <n v="16"/>
    <x v="2"/>
    <s v="Tables"/>
    <s v="Credit Card"/>
    <x v="400"/>
    <s v="Sylvia Barron"/>
    <x v="2"/>
    <s v="Rochester"/>
    <s v="2023-10"/>
  </r>
  <r>
    <s v="B-25465"/>
    <n v="508"/>
    <n v="177"/>
    <n v="17"/>
    <x v="2"/>
    <s v="Sofas"/>
    <s v="UPI"/>
    <x v="396"/>
    <s v="Tony Ray"/>
    <x v="5"/>
    <s v="Cleveland"/>
    <s v="2022-03"/>
  </r>
  <r>
    <s v="B-25465"/>
    <n v="508"/>
    <n v="177"/>
    <n v="17"/>
    <x v="2"/>
    <s v="Sofas"/>
    <s v="UPI"/>
    <x v="397"/>
    <s v="Steven Frey"/>
    <x v="0"/>
    <s v="Miami"/>
    <s v="2020-06"/>
  </r>
  <r>
    <s v="B-25465"/>
    <n v="508"/>
    <n v="177"/>
    <n v="17"/>
    <x v="2"/>
    <s v="Sofas"/>
    <s v="UPI"/>
    <x v="56"/>
    <s v="Stephanie Leonard"/>
    <x v="2"/>
    <s v="Buffalo"/>
    <s v="2022-12"/>
  </r>
  <r>
    <s v="B-25465"/>
    <n v="508"/>
    <n v="177"/>
    <n v="17"/>
    <x v="2"/>
    <s v="Sofas"/>
    <s v="UPI"/>
    <x v="398"/>
    <s v="Crystal Chambers"/>
    <x v="2"/>
    <s v="New York City"/>
    <s v="2024-11"/>
  </r>
  <r>
    <s v="B-25465"/>
    <n v="508"/>
    <n v="177"/>
    <n v="17"/>
    <x v="2"/>
    <s v="Sofas"/>
    <s v="UPI"/>
    <x v="399"/>
    <s v="Robert White"/>
    <x v="0"/>
    <s v="Orlando"/>
    <s v="2020-11"/>
  </r>
  <r>
    <s v="B-25465"/>
    <n v="508"/>
    <n v="177"/>
    <n v="17"/>
    <x v="2"/>
    <s v="Sofas"/>
    <s v="UPI"/>
    <x v="400"/>
    <s v="Sylvia Barron"/>
    <x v="2"/>
    <s v="Rochester"/>
    <s v="2023-10"/>
  </r>
  <r>
    <s v="B-26352"/>
    <n v="9382"/>
    <n v="1085"/>
    <n v="3"/>
    <x v="0"/>
    <s v="Printers"/>
    <s v="Debit Card"/>
    <x v="401"/>
    <s v="Marcus Brown"/>
    <x v="1"/>
    <s v="Chicago"/>
    <s v="2023-07"/>
  </r>
  <r>
    <s v="B-26352"/>
    <n v="9382"/>
    <n v="1085"/>
    <n v="3"/>
    <x v="0"/>
    <s v="Printers"/>
    <s v="Debit Card"/>
    <x v="52"/>
    <s v="Annette Pierce"/>
    <x v="2"/>
    <s v="Rochester"/>
    <s v="2022-05"/>
  </r>
  <r>
    <s v="B-26352"/>
    <n v="4936"/>
    <n v="576"/>
    <n v="19"/>
    <x v="2"/>
    <s v="Tables"/>
    <s v="COD"/>
    <x v="401"/>
    <s v="Marcus Brown"/>
    <x v="1"/>
    <s v="Chicago"/>
    <s v="2023-07"/>
  </r>
  <r>
    <s v="B-26352"/>
    <n v="4936"/>
    <n v="576"/>
    <n v="19"/>
    <x v="2"/>
    <s v="Tables"/>
    <s v="COD"/>
    <x v="52"/>
    <s v="Annette Pierce"/>
    <x v="2"/>
    <s v="Rochester"/>
    <s v="2022-05"/>
  </r>
  <r>
    <s v="B-26528"/>
    <n v="2663"/>
    <n v="64"/>
    <n v="19"/>
    <x v="2"/>
    <s v="Sofas"/>
    <s v="COD"/>
    <x v="194"/>
    <s v="Donald Hernandez"/>
    <x v="3"/>
    <s v="San Francisco"/>
    <s v="2024-06"/>
  </r>
  <r>
    <s v="B-26528"/>
    <n v="2663"/>
    <n v="64"/>
    <n v="19"/>
    <x v="2"/>
    <s v="Sofas"/>
    <s v="COD"/>
    <x v="204"/>
    <s v="Megan Davis"/>
    <x v="5"/>
    <s v="Cleveland"/>
    <s v="2021-10"/>
  </r>
  <r>
    <s v="B-26670"/>
    <n v="5151"/>
    <n v="1680"/>
    <n v="5"/>
    <x v="0"/>
    <s v="Printers"/>
    <s v="EMI"/>
    <x v="402"/>
    <s v="Robert Brooks"/>
    <x v="4"/>
    <s v="Houston"/>
    <s v="2022-10"/>
  </r>
  <r>
    <s v="B-25331"/>
    <n v="2514"/>
    <n v="95"/>
    <n v="8"/>
    <x v="1"/>
    <s v="Pens"/>
    <s v="UPI"/>
    <x v="403"/>
    <s v="Miguel Alvarez"/>
    <x v="2"/>
    <s v="Rochester"/>
    <s v="2023-07"/>
  </r>
  <r>
    <s v="B-25832"/>
    <n v="6129"/>
    <n v="2976"/>
    <n v="2"/>
    <x v="0"/>
    <s v="Laptops"/>
    <s v="EMI"/>
    <x v="404"/>
    <s v="Jennifer Arnold"/>
    <x v="2"/>
    <s v="New York City"/>
    <s v="2025-02"/>
  </r>
  <r>
    <s v="B-25832"/>
    <n v="4395"/>
    <n v="1663"/>
    <n v="3"/>
    <x v="2"/>
    <s v="Bookcases"/>
    <s v="COD"/>
    <x v="404"/>
    <s v="Jennifer Arnold"/>
    <x v="2"/>
    <s v="New York City"/>
    <s v="2025-02"/>
  </r>
  <r>
    <s v="B-25897"/>
    <n v="5393"/>
    <n v="2642"/>
    <n v="8"/>
    <x v="2"/>
    <s v="Chairs"/>
    <s v="UPI"/>
    <x v="405"/>
    <s v="Jessica Blankenship"/>
    <x v="5"/>
    <s v="Cincinnati"/>
    <s v="2021-03"/>
  </r>
  <r>
    <s v="B-25713"/>
    <n v="2280"/>
    <n v="509"/>
    <n v="8"/>
    <x v="0"/>
    <s v="Phones"/>
    <s v="Credit Card"/>
    <x v="125"/>
    <s v="Peggy Campos"/>
    <x v="2"/>
    <s v="Buffalo"/>
    <s v="2021-01"/>
  </r>
  <r>
    <s v="B-25065"/>
    <n v="6596"/>
    <n v="1439"/>
    <n v="9"/>
    <x v="1"/>
    <s v="Paper"/>
    <s v="Debit Card"/>
    <x v="355"/>
    <s v="Craig Ortega"/>
    <x v="5"/>
    <s v="Cincinnati"/>
    <s v="2023-05"/>
  </r>
  <r>
    <s v="B-25949"/>
    <n v="4510"/>
    <n v="1896"/>
    <n v="5"/>
    <x v="1"/>
    <s v="Paper"/>
    <s v="EMI"/>
    <x v="406"/>
    <s v="Johnny Simon"/>
    <x v="3"/>
    <s v="Los Angeles"/>
    <s v="2023-10"/>
  </r>
  <r>
    <s v="B-26033"/>
    <n v="6077"/>
    <n v="2378"/>
    <n v="18"/>
    <x v="0"/>
    <s v="Phones"/>
    <s v="COD"/>
    <x v="232"/>
    <s v="Keith Brooks"/>
    <x v="2"/>
    <s v="New York City"/>
    <s v="2022-08"/>
  </r>
  <r>
    <s v="B-26017"/>
    <n v="5379"/>
    <n v="2510"/>
    <n v="17"/>
    <x v="0"/>
    <s v="Printers"/>
    <s v="COD"/>
    <x v="211"/>
    <s v="Jason Martinez"/>
    <x v="5"/>
    <s v="Columbus"/>
    <s v="2022-04"/>
  </r>
  <r>
    <s v="B-26926"/>
    <n v="4629"/>
    <n v="1660"/>
    <n v="16"/>
    <x v="1"/>
    <s v="Markers"/>
    <s v="EMI"/>
    <x v="407"/>
    <s v="Steven Herrera"/>
    <x v="3"/>
    <s v="San Diego"/>
    <s v="2023-04"/>
  </r>
  <r>
    <s v="B-26258"/>
    <n v="2710"/>
    <n v="555"/>
    <n v="20"/>
    <x v="0"/>
    <s v="Laptops"/>
    <s v="Debit Card"/>
    <x v="408"/>
    <s v="Beverly Lamb"/>
    <x v="1"/>
    <s v="Chicago"/>
    <s v="2024-10"/>
  </r>
  <r>
    <s v="B-26258"/>
    <n v="3224"/>
    <n v="1018"/>
    <n v="14"/>
    <x v="1"/>
    <s v="Binders"/>
    <s v="UPI"/>
    <x v="408"/>
    <s v="Beverly Lamb"/>
    <x v="1"/>
    <s v="Chicago"/>
    <s v="2024-10"/>
  </r>
  <r>
    <s v="B-26240"/>
    <n v="8042"/>
    <n v="936"/>
    <n v="15"/>
    <x v="1"/>
    <s v="Markers"/>
    <s v="EMI"/>
    <x v="409"/>
    <s v="Michael Williams"/>
    <x v="1"/>
    <s v="Springfield"/>
    <s v="2021-07"/>
  </r>
  <r>
    <s v="B-26240"/>
    <n v="8042"/>
    <n v="936"/>
    <n v="15"/>
    <x v="1"/>
    <s v="Markers"/>
    <s v="EMI"/>
    <x v="410"/>
    <s v="Zachary Carpenter"/>
    <x v="3"/>
    <s v="Los Angeles"/>
    <s v="2022-04"/>
  </r>
  <r>
    <s v="B-26922"/>
    <n v="3957"/>
    <n v="151"/>
    <n v="10"/>
    <x v="1"/>
    <s v="Binders"/>
    <s v="EMI"/>
    <x v="411"/>
    <s v="Timothy Baker"/>
    <x v="4"/>
    <s v="Austin"/>
    <s v="2022-04"/>
  </r>
  <r>
    <s v="B-26894"/>
    <n v="8769"/>
    <n v="3178"/>
    <n v="16"/>
    <x v="1"/>
    <s v="Markers"/>
    <s v="Debit Card"/>
    <x v="412"/>
    <s v="Adam James"/>
    <x v="1"/>
    <s v="Chicago"/>
    <s v="2023-01"/>
  </r>
  <r>
    <s v="B-25330"/>
    <n v="2957"/>
    <n v="917"/>
    <n v="16"/>
    <x v="1"/>
    <s v="Pens"/>
    <s v="Debit Card"/>
    <x v="413"/>
    <s v="Katrina Wood"/>
    <x v="1"/>
    <s v="Chicago"/>
    <s v="2024-11"/>
  </r>
  <r>
    <s v="B-26288"/>
    <n v="5344"/>
    <n v="2607"/>
    <n v="6"/>
    <x v="1"/>
    <s v="Paper"/>
    <s v="Debit Card"/>
    <x v="414"/>
    <s v="James Murray"/>
    <x v="4"/>
    <s v="Dallas"/>
    <s v="2022-04"/>
  </r>
  <r>
    <s v="B-26288"/>
    <n v="5344"/>
    <n v="2607"/>
    <n v="6"/>
    <x v="1"/>
    <s v="Paper"/>
    <s v="Debit Card"/>
    <x v="415"/>
    <s v="Mr. Nathaniel Reeves"/>
    <x v="2"/>
    <s v="Rochester"/>
    <s v="2025-02"/>
  </r>
  <r>
    <s v="B-25228"/>
    <n v="6061"/>
    <n v="2121"/>
    <n v="19"/>
    <x v="0"/>
    <s v="Laptops"/>
    <s v="EMI"/>
    <x v="416"/>
    <s v="Jodi Wood"/>
    <x v="5"/>
    <s v="Cleveland"/>
    <s v="2021-05"/>
  </r>
  <r>
    <s v="B-25228"/>
    <n v="6061"/>
    <n v="2121"/>
    <n v="19"/>
    <x v="0"/>
    <s v="Laptops"/>
    <s v="EMI"/>
    <x v="417"/>
    <s v="Dr. Thomas Peterson"/>
    <x v="3"/>
    <s v="San Diego"/>
    <s v="2022-01"/>
  </r>
  <r>
    <s v="B-26457"/>
    <n v="5376"/>
    <n v="1928"/>
    <n v="7"/>
    <x v="2"/>
    <s v="Tables"/>
    <s v="Credit Card"/>
    <x v="418"/>
    <s v="Mario Hall"/>
    <x v="2"/>
    <s v="New York City"/>
    <s v="2025-01"/>
  </r>
  <r>
    <s v="B-25790"/>
    <n v="2792"/>
    <n v="1008"/>
    <n v="8"/>
    <x v="0"/>
    <s v="Printers"/>
    <s v="COD"/>
    <x v="419"/>
    <s v="Justin Rosales"/>
    <x v="0"/>
    <s v="Miami"/>
    <s v="2021-02"/>
  </r>
  <r>
    <s v="B-25868"/>
    <n v="2944"/>
    <n v="249"/>
    <n v="5"/>
    <x v="1"/>
    <s v="Binders"/>
    <s v="Credit Card"/>
    <x v="420"/>
    <s v="Autumn Lee"/>
    <x v="5"/>
    <s v="Columbus"/>
    <s v="2024-08"/>
  </r>
  <r>
    <s v="B-25868"/>
    <n v="2944"/>
    <n v="249"/>
    <n v="5"/>
    <x v="1"/>
    <s v="Binders"/>
    <s v="Credit Card"/>
    <x v="421"/>
    <s v="Victoria Duran"/>
    <x v="4"/>
    <s v="Dallas"/>
    <s v="2022-12"/>
  </r>
  <r>
    <s v="B-25381"/>
    <n v="4220"/>
    <n v="945"/>
    <n v="13"/>
    <x v="1"/>
    <s v="Markers"/>
    <s v="EMI"/>
    <x v="422"/>
    <s v="Barry Garcia"/>
    <x v="1"/>
    <s v="Springfield"/>
    <s v="2024-03"/>
  </r>
  <r>
    <s v="B-25381"/>
    <n v="4220"/>
    <n v="945"/>
    <n v="13"/>
    <x v="1"/>
    <s v="Markers"/>
    <s v="EMI"/>
    <x v="295"/>
    <s v="Dawn Webb"/>
    <x v="1"/>
    <s v="Peoria"/>
    <s v="2020-12"/>
  </r>
  <r>
    <s v="B-25153"/>
    <n v="8526"/>
    <n v="1704"/>
    <n v="4"/>
    <x v="1"/>
    <s v="Binders"/>
    <s v="Debit Card"/>
    <x v="150"/>
    <s v="Patricia Sanford"/>
    <x v="4"/>
    <s v="Austin"/>
    <s v="2023-03"/>
  </r>
  <r>
    <s v="B-26576"/>
    <n v="8218"/>
    <n v="1430"/>
    <n v="19"/>
    <x v="2"/>
    <s v="Bookcases"/>
    <s v="Credit Card"/>
    <x v="123"/>
    <s v="William Walters"/>
    <x v="3"/>
    <s v="San Francisco"/>
    <s v="2023-06"/>
  </r>
  <r>
    <s v="B-26526"/>
    <n v="599"/>
    <n v="265"/>
    <n v="4"/>
    <x v="0"/>
    <s v="Phones"/>
    <s v="Credit Card"/>
    <x v="423"/>
    <s v="Emma Scott"/>
    <x v="2"/>
    <s v="Buffalo"/>
    <s v="2022-07"/>
  </r>
  <r>
    <s v="B-26526"/>
    <n v="599"/>
    <n v="265"/>
    <n v="4"/>
    <x v="0"/>
    <s v="Phones"/>
    <s v="Credit Card"/>
    <x v="424"/>
    <s v="Sabrina Buckley"/>
    <x v="2"/>
    <s v="Rochester"/>
    <s v="2024-12"/>
  </r>
  <r>
    <s v="B-26526"/>
    <n v="2727"/>
    <n v="543"/>
    <n v="10"/>
    <x v="2"/>
    <s v="Bookcases"/>
    <s v="Credit Card"/>
    <x v="423"/>
    <s v="Emma Scott"/>
    <x v="2"/>
    <s v="Buffalo"/>
    <s v="2022-07"/>
  </r>
  <r>
    <s v="B-26526"/>
    <n v="2727"/>
    <n v="543"/>
    <n v="10"/>
    <x v="2"/>
    <s v="Bookcases"/>
    <s v="Credit Card"/>
    <x v="424"/>
    <s v="Sabrina Buckley"/>
    <x v="2"/>
    <s v="Rochester"/>
    <s v="2024-12"/>
  </r>
  <r>
    <s v="B-25819"/>
    <n v="2589"/>
    <n v="605"/>
    <n v="11"/>
    <x v="1"/>
    <s v="Pens"/>
    <s v="EMI"/>
    <x v="425"/>
    <s v="Robert Rojas"/>
    <x v="3"/>
    <s v="San Francisco"/>
    <s v="2023-11"/>
  </r>
  <r>
    <s v="B-25819"/>
    <n v="2589"/>
    <n v="605"/>
    <n v="11"/>
    <x v="1"/>
    <s v="Pens"/>
    <s v="EMI"/>
    <x v="366"/>
    <s v="Eric Johnson"/>
    <x v="5"/>
    <s v="Cleveland"/>
    <s v="2024-10"/>
  </r>
  <r>
    <s v="B-25698"/>
    <n v="3776"/>
    <n v="1100"/>
    <n v="9"/>
    <x v="0"/>
    <s v="Electronic Games"/>
    <s v="EMI"/>
    <x v="426"/>
    <s v="Heather Parker"/>
    <x v="4"/>
    <s v="Austin"/>
    <s v="2022-11"/>
  </r>
  <r>
    <s v="B-25698"/>
    <n v="3776"/>
    <n v="1100"/>
    <n v="9"/>
    <x v="0"/>
    <s v="Electronic Games"/>
    <s v="EMI"/>
    <x v="427"/>
    <s v="Thomas Matthews"/>
    <x v="1"/>
    <s v="Peoria"/>
    <s v="2022-12"/>
  </r>
  <r>
    <s v="B-26820"/>
    <n v="5402"/>
    <n v="1666"/>
    <n v="12"/>
    <x v="2"/>
    <s v="Bookcases"/>
    <s v="EMI"/>
    <x v="428"/>
    <s v="Kimberly Beard"/>
    <x v="5"/>
    <s v="Cleveland"/>
    <s v="2025-02"/>
  </r>
  <r>
    <s v="B-25396"/>
    <n v="5165"/>
    <n v="885"/>
    <n v="16"/>
    <x v="1"/>
    <s v="Pens"/>
    <s v="EMI"/>
    <x v="429"/>
    <s v="Lydia Donovan"/>
    <x v="1"/>
    <s v="Peoria"/>
    <s v="2022-11"/>
  </r>
  <r>
    <s v="B-25396"/>
    <n v="4863"/>
    <n v="2394"/>
    <n v="4"/>
    <x v="2"/>
    <s v="Bookcases"/>
    <s v="EMI"/>
    <x v="429"/>
    <s v="Lydia Donovan"/>
    <x v="1"/>
    <s v="Peoria"/>
    <s v="2022-11"/>
  </r>
  <r>
    <s v="B-25529"/>
    <n v="1626"/>
    <n v="258"/>
    <n v="15"/>
    <x v="1"/>
    <s v="Pens"/>
    <s v="EMI"/>
    <x v="430"/>
    <s v="Edward Johnson"/>
    <x v="0"/>
    <s v="Orlando"/>
    <s v="2021-06"/>
  </r>
  <r>
    <s v="B-26501"/>
    <n v="8851"/>
    <n v="3962"/>
    <n v="7"/>
    <x v="2"/>
    <s v="Tables"/>
    <s v="EMI"/>
    <x v="161"/>
    <s v="Ricky Smith"/>
    <x v="0"/>
    <s v="Miami"/>
    <s v="2020-09"/>
  </r>
  <r>
    <s v="B-26910"/>
    <n v="9680"/>
    <n v="3295"/>
    <n v="9"/>
    <x v="2"/>
    <s v="Tables"/>
    <s v="COD"/>
    <x v="81"/>
    <s v="Mr. Ralph Garcia Jr."/>
    <x v="2"/>
    <s v="Rochester"/>
    <s v="2024-04"/>
  </r>
  <r>
    <s v="B-26910"/>
    <n v="8468"/>
    <n v="3666"/>
    <n v="8"/>
    <x v="1"/>
    <s v="Pens"/>
    <s v="UPI"/>
    <x v="81"/>
    <s v="Mr. Ralph Garcia Jr."/>
    <x v="2"/>
    <s v="Rochester"/>
    <s v="2024-04"/>
  </r>
  <r>
    <s v="B-26910"/>
    <n v="4441"/>
    <n v="314"/>
    <n v="14"/>
    <x v="2"/>
    <s v="Chairs"/>
    <s v="Debit Card"/>
    <x v="81"/>
    <s v="Mr. Ralph Garcia Jr."/>
    <x v="2"/>
    <s v="Rochester"/>
    <s v="2024-04"/>
  </r>
  <r>
    <s v="B-25978"/>
    <n v="6622"/>
    <n v="2673"/>
    <n v="8"/>
    <x v="2"/>
    <s v="Sofas"/>
    <s v="COD"/>
    <x v="431"/>
    <s v="Malik Walker"/>
    <x v="2"/>
    <s v="New York City"/>
    <s v="2024-04"/>
  </r>
  <r>
    <s v="B-26537"/>
    <n v="3260"/>
    <n v="207"/>
    <n v="17"/>
    <x v="2"/>
    <s v="Tables"/>
    <s v="UPI"/>
    <x v="432"/>
    <s v="Tanya Walker"/>
    <x v="3"/>
    <s v="San Diego"/>
    <s v="2023-12"/>
  </r>
  <r>
    <s v="B-25881"/>
    <n v="8709"/>
    <n v="2322"/>
    <n v="8"/>
    <x v="2"/>
    <s v="Tables"/>
    <s v="Debit Card"/>
    <x v="336"/>
    <s v="Sherri Ferguson DVM"/>
    <x v="4"/>
    <s v="Austin"/>
    <s v="2024-05"/>
  </r>
  <r>
    <s v="B-25881"/>
    <n v="8709"/>
    <n v="2322"/>
    <n v="8"/>
    <x v="2"/>
    <s v="Tables"/>
    <s v="Debit Card"/>
    <x v="433"/>
    <s v="Kristin Hart"/>
    <x v="3"/>
    <s v="San Francisco"/>
    <s v="2024-11"/>
  </r>
  <r>
    <s v="B-25237"/>
    <n v="5250"/>
    <n v="187"/>
    <n v="1"/>
    <x v="1"/>
    <s v="Binders"/>
    <s v="COD"/>
    <x v="434"/>
    <s v="Jim Johnson"/>
    <x v="5"/>
    <s v="Cincinnati"/>
    <s v="2022-03"/>
  </r>
  <r>
    <s v="B-25237"/>
    <n v="5250"/>
    <n v="187"/>
    <n v="1"/>
    <x v="1"/>
    <s v="Binders"/>
    <s v="COD"/>
    <x v="435"/>
    <s v="David Hamilton"/>
    <x v="4"/>
    <s v="Houston"/>
    <s v="2023-05"/>
  </r>
  <r>
    <s v="B-26122"/>
    <n v="4116"/>
    <n v="921"/>
    <n v="20"/>
    <x v="1"/>
    <s v="Paper"/>
    <s v="UPI"/>
    <x v="436"/>
    <s v="Michael Jimenez"/>
    <x v="3"/>
    <s v="Los Angeles"/>
    <s v="2024-10"/>
  </r>
  <r>
    <s v="B-26122"/>
    <n v="4116"/>
    <n v="921"/>
    <n v="20"/>
    <x v="1"/>
    <s v="Paper"/>
    <s v="UPI"/>
    <x v="437"/>
    <s v="Angela Norman"/>
    <x v="1"/>
    <s v="Springfield"/>
    <s v="2020-09"/>
  </r>
  <r>
    <s v="B-25709"/>
    <n v="1109"/>
    <n v="418"/>
    <n v="15"/>
    <x v="1"/>
    <s v="Paper"/>
    <s v="UPI"/>
    <x v="438"/>
    <s v="Denise Mcdaniel"/>
    <x v="3"/>
    <s v="Los Angeles"/>
    <s v="2021-08"/>
  </r>
  <r>
    <s v="B-26656"/>
    <n v="3573"/>
    <n v="562"/>
    <n v="7"/>
    <x v="1"/>
    <s v="Pens"/>
    <s v="EMI"/>
    <x v="352"/>
    <s v="Michael Rodriguez"/>
    <x v="2"/>
    <s v="Rochester"/>
    <s v="2022-10"/>
  </r>
  <r>
    <s v="B-26656"/>
    <n v="3573"/>
    <n v="562"/>
    <n v="7"/>
    <x v="1"/>
    <s v="Pens"/>
    <s v="EMI"/>
    <x v="439"/>
    <s v="Matthew Huff"/>
    <x v="3"/>
    <s v="San Diego"/>
    <s v="2020-05"/>
  </r>
  <r>
    <s v="B-26656"/>
    <n v="3573"/>
    <n v="562"/>
    <n v="7"/>
    <x v="1"/>
    <s v="Pens"/>
    <s v="EMI"/>
    <x v="440"/>
    <s v="Linda Little"/>
    <x v="0"/>
    <s v="Tampa"/>
    <s v="2020-04"/>
  </r>
  <r>
    <s v="B-26656"/>
    <n v="8055"/>
    <n v="661"/>
    <n v="10"/>
    <x v="0"/>
    <s v="Phones"/>
    <s v="EMI"/>
    <x v="352"/>
    <s v="Michael Rodriguez"/>
    <x v="2"/>
    <s v="Rochester"/>
    <s v="2022-10"/>
  </r>
  <r>
    <s v="B-26656"/>
    <n v="8055"/>
    <n v="661"/>
    <n v="10"/>
    <x v="0"/>
    <s v="Phones"/>
    <s v="EMI"/>
    <x v="439"/>
    <s v="Matthew Huff"/>
    <x v="3"/>
    <s v="San Diego"/>
    <s v="2020-05"/>
  </r>
  <r>
    <s v="B-26656"/>
    <n v="8055"/>
    <n v="661"/>
    <n v="10"/>
    <x v="0"/>
    <s v="Phones"/>
    <s v="EMI"/>
    <x v="440"/>
    <s v="Linda Little"/>
    <x v="0"/>
    <s v="Tampa"/>
    <s v="2020-04"/>
  </r>
  <r>
    <s v="B-25801"/>
    <n v="6829"/>
    <n v="2609"/>
    <n v="2"/>
    <x v="0"/>
    <s v="Laptops"/>
    <s v="EMI"/>
    <x v="441"/>
    <s v="Kerri Andrews"/>
    <x v="3"/>
    <s v="San Francisco"/>
    <s v="2022-06"/>
  </r>
  <r>
    <s v="B-25801"/>
    <n v="6390"/>
    <n v="3089"/>
    <n v="12"/>
    <x v="1"/>
    <s v="Paper"/>
    <s v="COD"/>
    <x v="441"/>
    <s v="Kerri Andrews"/>
    <x v="3"/>
    <s v="San Francisco"/>
    <s v="2022-06"/>
  </r>
  <r>
    <s v="B-25006"/>
    <n v="5831"/>
    <n v="1574"/>
    <n v="17"/>
    <x v="1"/>
    <s v="Pens"/>
    <s v="Debit Card"/>
    <x v="442"/>
    <s v="Jeffrey Johnson III"/>
    <x v="3"/>
    <s v="San Francisco"/>
    <s v="2022-11"/>
  </r>
  <r>
    <s v="B-25006"/>
    <n v="5831"/>
    <n v="1574"/>
    <n v="17"/>
    <x v="1"/>
    <s v="Pens"/>
    <s v="Debit Card"/>
    <x v="114"/>
    <s v="Daniel Dixon"/>
    <x v="3"/>
    <s v="San Diego"/>
    <s v="2024-07"/>
  </r>
  <r>
    <s v="B-25006"/>
    <n v="5831"/>
    <n v="1574"/>
    <n v="17"/>
    <x v="1"/>
    <s v="Pens"/>
    <s v="Debit Card"/>
    <x v="53"/>
    <s v="Tiffany Robinson"/>
    <x v="0"/>
    <s v="Miami"/>
    <s v="2023-07"/>
  </r>
  <r>
    <s v="B-26106"/>
    <n v="7952"/>
    <n v="3865"/>
    <n v="8"/>
    <x v="2"/>
    <s v="Sofas"/>
    <s v="Debit Card"/>
    <x v="443"/>
    <s v="Mr. Gregg Sawyer"/>
    <x v="1"/>
    <s v="Peoria"/>
    <s v="2020-08"/>
  </r>
  <r>
    <s v="B-25789"/>
    <n v="3659"/>
    <n v="379"/>
    <n v="5"/>
    <x v="2"/>
    <s v="Bookcases"/>
    <s v="UPI"/>
    <x v="444"/>
    <s v="John Silva"/>
    <x v="3"/>
    <s v="Los Angeles"/>
    <s v="2024-06"/>
  </r>
  <r>
    <s v="B-26292"/>
    <n v="4183"/>
    <n v="1159"/>
    <n v="4"/>
    <x v="1"/>
    <s v="Pens"/>
    <s v="Debit Card"/>
    <x v="445"/>
    <s v="Nathan Moss"/>
    <x v="1"/>
    <s v="Springfield"/>
    <s v="2020-07"/>
  </r>
  <r>
    <s v="B-25895"/>
    <n v="7478"/>
    <n v="1381"/>
    <n v="11"/>
    <x v="0"/>
    <s v="Phones"/>
    <s v="EMI"/>
    <x v="198"/>
    <s v="Donald Medina"/>
    <x v="4"/>
    <s v="Houston"/>
    <s v="2024-04"/>
  </r>
  <r>
    <s v="B-25813"/>
    <n v="702"/>
    <n v="238"/>
    <n v="9"/>
    <x v="0"/>
    <s v="Phones"/>
    <s v="COD"/>
    <x v="446"/>
    <s v="Charles Henderson"/>
    <x v="0"/>
    <s v="Tampa"/>
    <s v="2021-03"/>
  </r>
  <r>
    <s v="B-26863"/>
    <n v="4037"/>
    <n v="1494"/>
    <n v="15"/>
    <x v="2"/>
    <s v="Chairs"/>
    <s v="EMI"/>
    <x v="447"/>
    <s v="Brenda Davis"/>
    <x v="3"/>
    <s v="San Francisco"/>
    <s v="2023-04"/>
  </r>
  <r>
    <s v="B-25759"/>
    <n v="5014"/>
    <n v="2332"/>
    <n v="2"/>
    <x v="2"/>
    <s v="Chairs"/>
    <s v="COD"/>
    <x v="448"/>
    <s v="Leah Calderon"/>
    <x v="1"/>
    <s v="Chicago"/>
    <s v="2020-11"/>
  </r>
  <r>
    <s v="B-26357"/>
    <n v="9879"/>
    <n v="4930"/>
    <n v="15"/>
    <x v="0"/>
    <s v="Laptops"/>
    <s v="Debit Card"/>
    <x v="123"/>
    <s v="Brandi Vasquez"/>
    <x v="2"/>
    <s v="Rochester"/>
    <s v="2023-06"/>
  </r>
  <r>
    <s v="B-26819"/>
    <n v="8762"/>
    <n v="3502"/>
    <n v="1"/>
    <x v="0"/>
    <s v="Phones"/>
    <s v="Debit Card"/>
    <x v="51"/>
    <s v="Debra Richards"/>
    <x v="0"/>
    <s v="Tampa"/>
    <s v="2021-08"/>
  </r>
  <r>
    <s v="B-25502"/>
    <n v="8490"/>
    <n v="800"/>
    <n v="1"/>
    <x v="1"/>
    <s v="Pens"/>
    <s v="EMI"/>
    <x v="389"/>
    <s v="Tammy Day"/>
    <x v="2"/>
    <s v="New York City"/>
    <s v="2020-05"/>
  </r>
  <r>
    <s v="B-25258"/>
    <n v="6951"/>
    <n v="164"/>
    <n v="10"/>
    <x v="2"/>
    <s v="Sofas"/>
    <s v="UPI"/>
    <x v="106"/>
    <s v="Sheila Clay"/>
    <x v="2"/>
    <s v="Buffalo"/>
    <s v="2021-08"/>
  </r>
  <r>
    <s v="B-26878"/>
    <n v="1078"/>
    <n v="309"/>
    <n v="3"/>
    <x v="0"/>
    <s v="Phones"/>
    <s v="Credit Card"/>
    <x v="449"/>
    <s v="Nicholas Flores"/>
    <x v="5"/>
    <s v="Cleveland"/>
    <s v="2022-09"/>
  </r>
  <r>
    <s v="B-26878"/>
    <n v="1078"/>
    <n v="309"/>
    <n v="3"/>
    <x v="0"/>
    <s v="Phones"/>
    <s v="Credit Card"/>
    <x v="450"/>
    <s v="Jasmin Jones"/>
    <x v="1"/>
    <s v="Chicago"/>
    <s v="2020-10"/>
  </r>
  <r>
    <s v="B-25170"/>
    <n v="8560"/>
    <n v="2166"/>
    <n v="19"/>
    <x v="1"/>
    <s v="Binders"/>
    <s v="EMI"/>
    <x v="451"/>
    <s v="Matthew Gardner"/>
    <x v="0"/>
    <s v="Tampa"/>
    <s v="2022-05"/>
  </r>
  <r>
    <s v="B-25170"/>
    <n v="1031"/>
    <n v="318"/>
    <n v="20"/>
    <x v="0"/>
    <s v="Electronic Games"/>
    <s v="UPI"/>
    <x v="451"/>
    <s v="Matthew Gardner"/>
    <x v="0"/>
    <s v="Tampa"/>
    <s v="2022-05"/>
  </r>
  <r>
    <s v="B-26842"/>
    <n v="6402"/>
    <n v="2770"/>
    <n v="19"/>
    <x v="1"/>
    <s v="Markers"/>
    <s v="Debit Card"/>
    <x v="452"/>
    <s v="Joseph Perkins"/>
    <x v="0"/>
    <s v="Orlando"/>
    <s v="2024-03"/>
  </r>
  <r>
    <s v="B-26842"/>
    <n v="6402"/>
    <n v="2770"/>
    <n v="19"/>
    <x v="1"/>
    <s v="Markers"/>
    <s v="Debit Card"/>
    <x v="347"/>
    <s v="Ashley Adams MD"/>
    <x v="0"/>
    <s v="Orlando"/>
    <s v="2023-10"/>
  </r>
  <r>
    <s v="B-26842"/>
    <n v="5916"/>
    <n v="1594"/>
    <n v="19"/>
    <x v="0"/>
    <s v="Printers"/>
    <s v="Debit Card"/>
    <x v="452"/>
    <s v="Joseph Perkins"/>
    <x v="0"/>
    <s v="Orlando"/>
    <s v="2024-03"/>
  </r>
  <r>
    <s v="B-26842"/>
    <n v="5916"/>
    <n v="1594"/>
    <n v="19"/>
    <x v="0"/>
    <s v="Printers"/>
    <s v="Debit Card"/>
    <x v="347"/>
    <s v="Ashley Adams MD"/>
    <x v="0"/>
    <s v="Orlando"/>
    <s v="2023-10"/>
  </r>
  <r>
    <s v="B-26599"/>
    <n v="4015"/>
    <n v="1751"/>
    <n v="15"/>
    <x v="2"/>
    <s v="Chairs"/>
    <s v="Debit Card"/>
    <x v="453"/>
    <s v="Cheryl Stevens"/>
    <x v="3"/>
    <s v="San Francisco"/>
    <s v="2022-08"/>
  </r>
  <r>
    <s v="B-26599"/>
    <n v="4015"/>
    <n v="1751"/>
    <n v="15"/>
    <x v="2"/>
    <s v="Chairs"/>
    <s v="Debit Card"/>
    <x v="437"/>
    <s v="Jorge George"/>
    <x v="2"/>
    <s v="New York City"/>
    <s v="2020-09"/>
  </r>
  <r>
    <s v="B-25705"/>
    <n v="9335"/>
    <n v="557"/>
    <n v="11"/>
    <x v="0"/>
    <s v="Electronic Games"/>
    <s v="COD"/>
    <x v="454"/>
    <s v="Ann Mooney"/>
    <x v="3"/>
    <s v="Los Angeles"/>
    <s v="2021-04"/>
  </r>
  <r>
    <s v="B-26366"/>
    <n v="4706"/>
    <n v="594"/>
    <n v="11"/>
    <x v="1"/>
    <s v="Binders"/>
    <s v="COD"/>
    <x v="455"/>
    <s v="James Mendoza"/>
    <x v="5"/>
    <s v="Cleveland"/>
    <s v="2021-08"/>
  </r>
  <r>
    <s v="B-26366"/>
    <n v="4706"/>
    <n v="594"/>
    <n v="11"/>
    <x v="1"/>
    <s v="Binders"/>
    <s v="COD"/>
    <x v="456"/>
    <s v="Kaitlin Garrison"/>
    <x v="5"/>
    <s v="Columbus"/>
    <s v="2021-05"/>
  </r>
  <r>
    <s v="B-26366"/>
    <n v="6584"/>
    <n v="371"/>
    <n v="6"/>
    <x v="1"/>
    <s v="Markers"/>
    <s v="UPI"/>
    <x v="455"/>
    <s v="James Mendoza"/>
    <x v="5"/>
    <s v="Cleveland"/>
    <s v="2021-08"/>
  </r>
  <r>
    <s v="B-26366"/>
    <n v="6584"/>
    <n v="371"/>
    <n v="6"/>
    <x v="1"/>
    <s v="Markers"/>
    <s v="UPI"/>
    <x v="456"/>
    <s v="Kaitlin Garrison"/>
    <x v="5"/>
    <s v="Columbus"/>
    <s v="2021-05"/>
  </r>
  <r>
    <s v="B-26116"/>
    <n v="6389"/>
    <n v="734"/>
    <n v="1"/>
    <x v="2"/>
    <s v="Sofas"/>
    <s v="EMI"/>
    <x v="19"/>
    <s v="Jeremy Jackson"/>
    <x v="4"/>
    <s v="Dallas"/>
    <s v="2022-01"/>
  </r>
  <r>
    <s v="B-26443"/>
    <n v="9869"/>
    <n v="4299"/>
    <n v="12"/>
    <x v="0"/>
    <s v="Printers"/>
    <s v="Debit Card"/>
    <x v="150"/>
    <s v="Dale Craig"/>
    <x v="3"/>
    <s v="San Diego"/>
    <s v="2023-03"/>
  </r>
  <r>
    <s v="B-26443"/>
    <n v="9869"/>
    <n v="4299"/>
    <n v="12"/>
    <x v="0"/>
    <s v="Printers"/>
    <s v="Debit Card"/>
    <x v="382"/>
    <s v="Joseph Hooper"/>
    <x v="2"/>
    <s v="Buffalo"/>
    <s v="2023-12"/>
  </r>
  <r>
    <s v="B-25955"/>
    <n v="655"/>
    <n v="297"/>
    <n v="4"/>
    <x v="1"/>
    <s v="Markers"/>
    <s v="Debit Card"/>
    <x v="457"/>
    <s v="Alexander Adams"/>
    <x v="2"/>
    <s v="Buffalo"/>
    <s v="2022-02"/>
  </r>
  <r>
    <s v="B-25955"/>
    <n v="655"/>
    <n v="297"/>
    <n v="4"/>
    <x v="1"/>
    <s v="Markers"/>
    <s v="Debit Card"/>
    <x v="458"/>
    <s v="Ashlee Mills"/>
    <x v="0"/>
    <s v="Orlando"/>
    <s v="2023-11"/>
  </r>
  <r>
    <s v="B-26383"/>
    <n v="798"/>
    <n v="308"/>
    <n v="10"/>
    <x v="0"/>
    <s v="Phones"/>
    <s v="Debit Card"/>
    <x v="459"/>
    <s v="Brittany Jenkins"/>
    <x v="2"/>
    <s v="Buffalo"/>
    <s v="2023-01"/>
  </r>
  <r>
    <s v="B-26383"/>
    <n v="798"/>
    <n v="308"/>
    <n v="10"/>
    <x v="0"/>
    <s v="Phones"/>
    <s v="Debit Card"/>
    <x v="460"/>
    <s v="Eddie Gonzales"/>
    <x v="5"/>
    <s v="Cleveland"/>
    <s v="2023-05"/>
  </r>
  <r>
    <s v="B-26383"/>
    <n v="7967"/>
    <n v="2504"/>
    <n v="13"/>
    <x v="0"/>
    <s v="Printers"/>
    <s v="EMI"/>
    <x v="459"/>
    <s v="Brittany Jenkins"/>
    <x v="2"/>
    <s v="Buffalo"/>
    <s v="2023-01"/>
  </r>
  <r>
    <s v="B-26383"/>
    <n v="7967"/>
    <n v="2504"/>
    <n v="13"/>
    <x v="0"/>
    <s v="Printers"/>
    <s v="EMI"/>
    <x v="460"/>
    <s v="Eddie Gonzales"/>
    <x v="5"/>
    <s v="Cleveland"/>
    <s v="2023-05"/>
  </r>
  <r>
    <s v="B-26999"/>
    <n v="3756"/>
    <n v="1318"/>
    <n v="5"/>
    <x v="2"/>
    <s v="Tables"/>
    <s v="UPI"/>
    <x v="461"/>
    <s v="Edward Valencia"/>
    <x v="0"/>
    <s v="Miami"/>
    <s v="2024-02"/>
  </r>
  <r>
    <s v="B-26712"/>
    <n v="5196"/>
    <n v="2477"/>
    <n v="1"/>
    <x v="1"/>
    <s v="Markers"/>
    <s v="UPI"/>
    <x v="462"/>
    <s v="Emma Bruce"/>
    <x v="4"/>
    <s v="Austin"/>
    <s v="2021-12"/>
  </r>
  <r>
    <s v="B-26712"/>
    <n v="6586"/>
    <n v="1794"/>
    <n v="19"/>
    <x v="2"/>
    <s v="Bookcases"/>
    <s v="Debit Card"/>
    <x v="462"/>
    <s v="Emma Bruce"/>
    <x v="4"/>
    <s v="Austin"/>
    <s v="2021-12"/>
  </r>
  <r>
    <s v="B-26066"/>
    <n v="6673"/>
    <n v="950"/>
    <n v="19"/>
    <x v="1"/>
    <s v="Markers"/>
    <s v="EMI"/>
    <x v="209"/>
    <s v="Carl Wade DDS"/>
    <x v="2"/>
    <s v="Buffalo"/>
    <s v="2024-12"/>
  </r>
  <r>
    <s v="B-25996"/>
    <n v="714"/>
    <n v="232"/>
    <n v="14"/>
    <x v="2"/>
    <s v="Tables"/>
    <s v="UPI"/>
    <x v="463"/>
    <s v="Brandon Alvarado"/>
    <x v="5"/>
    <s v="Columbus"/>
    <s v="2023-01"/>
  </r>
  <r>
    <s v="B-25996"/>
    <n v="714"/>
    <n v="232"/>
    <n v="14"/>
    <x v="2"/>
    <s v="Tables"/>
    <s v="UPI"/>
    <x v="464"/>
    <s v="Jennifer Clark"/>
    <x v="4"/>
    <s v="Austin"/>
    <s v="2020-12"/>
  </r>
  <r>
    <s v="B-26924"/>
    <n v="1083"/>
    <n v="501"/>
    <n v="6"/>
    <x v="1"/>
    <s v="Pens"/>
    <s v="COD"/>
    <x v="465"/>
    <s v="David Johnson"/>
    <x v="4"/>
    <s v="Austin"/>
    <s v="2021-02"/>
  </r>
  <r>
    <s v="B-25541"/>
    <n v="2401"/>
    <n v="1163"/>
    <n v="10"/>
    <x v="2"/>
    <s v="Bookcases"/>
    <s v="UPI"/>
    <x v="230"/>
    <s v="April Marquez"/>
    <x v="5"/>
    <s v="Cleveland"/>
    <s v="2023-05"/>
  </r>
  <r>
    <s v="B-25541"/>
    <n v="2401"/>
    <n v="1163"/>
    <n v="10"/>
    <x v="2"/>
    <s v="Bookcases"/>
    <s v="UPI"/>
    <x v="466"/>
    <s v="Joseph Guerrero"/>
    <x v="3"/>
    <s v="Los Angeles"/>
    <s v="2020-04"/>
  </r>
  <r>
    <s v="B-25541"/>
    <n v="2401"/>
    <n v="1163"/>
    <n v="10"/>
    <x v="2"/>
    <s v="Bookcases"/>
    <s v="UPI"/>
    <x v="467"/>
    <s v="Michael Hanson"/>
    <x v="2"/>
    <s v="Rochester"/>
    <s v="2021-08"/>
  </r>
  <r>
    <s v="B-25541"/>
    <n v="1045"/>
    <n v="267"/>
    <n v="11"/>
    <x v="0"/>
    <s v="Phones"/>
    <s v="Debit Card"/>
    <x v="230"/>
    <s v="April Marquez"/>
    <x v="5"/>
    <s v="Cleveland"/>
    <s v="2023-05"/>
  </r>
  <r>
    <s v="B-25541"/>
    <n v="1045"/>
    <n v="267"/>
    <n v="11"/>
    <x v="0"/>
    <s v="Phones"/>
    <s v="Debit Card"/>
    <x v="466"/>
    <s v="Joseph Guerrero"/>
    <x v="3"/>
    <s v="Los Angeles"/>
    <s v="2020-04"/>
  </r>
  <r>
    <s v="B-25541"/>
    <n v="1045"/>
    <n v="267"/>
    <n v="11"/>
    <x v="0"/>
    <s v="Phones"/>
    <s v="Debit Card"/>
    <x v="467"/>
    <s v="Michael Hanson"/>
    <x v="2"/>
    <s v="Rochester"/>
    <s v="2021-08"/>
  </r>
  <r>
    <s v="B-25196"/>
    <n v="7806"/>
    <n v="1127"/>
    <n v="1"/>
    <x v="1"/>
    <s v="Markers"/>
    <s v="Credit Card"/>
    <x v="468"/>
    <s v="William Hill"/>
    <x v="4"/>
    <s v="Dallas"/>
    <s v="2023-07"/>
  </r>
  <r>
    <s v="B-25855"/>
    <n v="5263"/>
    <n v="1743"/>
    <n v="19"/>
    <x v="2"/>
    <s v="Sofas"/>
    <s v="Credit Card"/>
    <x v="453"/>
    <s v="Kelsey Huber"/>
    <x v="0"/>
    <s v="Miami"/>
    <s v="2022-08"/>
  </r>
  <r>
    <s v="B-25071"/>
    <n v="6147"/>
    <n v="2526"/>
    <n v="6"/>
    <x v="1"/>
    <s v="Pens"/>
    <s v="Debit Card"/>
    <x v="469"/>
    <s v="Hailey Chandler"/>
    <x v="4"/>
    <s v="Dallas"/>
    <s v="2023-03"/>
  </r>
  <r>
    <s v="B-26159"/>
    <n v="7484"/>
    <n v="2871"/>
    <n v="15"/>
    <x v="0"/>
    <s v="Phones"/>
    <s v="UPI"/>
    <x v="470"/>
    <s v="Cheyenne Rose"/>
    <x v="0"/>
    <s v="Orlando"/>
    <s v="2023-11"/>
  </r>
  <r>
    <s v="B-26159"/>
    <n v="7484"/>
    <n v="2871"/>
    <n v="15"/>
    <x v="0"/>
    <s v="Phones"/>
    <s v="UPI"/>
    <x v="198"/>
    <s v="Richard Petersen"/>
    <x v="1"/>
    <s v="Chicago"/>
    <s v="2024-04"/>
  </r>
  <r>
    <s v="B-26159"/>
    <n v="7700"/>
    <n v="2712"/>
    <n v="1"/>
    <x v="2"/>
    <s v="Sofas"/>
    <s v="Credit Card"/>
    <x v="470"/>
    <s v="Cheyenne Rose"/>
    <x v="0"/>
    <s v="Orlando"/>
    <s v="2023-11"/>
  </r>
  <r>
    <s v="B-26159"/>
    <n v="7700"/>
    <n v="2712"/>
    <n v="1"/>
    <x v="2"/>
    <s v="Sofas"/>
    <s v="Credit Card"/>
    <x v="198"/>
    <s v="Richard Petersen"/>
    <x v="1"/>
    <s v="Chicago"/>
    <s v="2024-04"/>
  </r>
  <r>
    <s v="B-26228"/>
    <n v="8537"/>
    <n v="3586"/>
    <n v="13"/>
    <x v="1"/>
    <s v="Markers"/>
    <s v="UPI"/>
    <x v="111"/>
    <s v="Kathryn Gray"/>
    <x v="2"/>
    <s v="Rochester"/>
    <s v="2022-09"/>
  </r>
  <r>
    <s v="B-25888"/>
    <n v="8858"/>
    <n v="3394"/>
    <n v="6"/>
    <x v="2"/>
    <s v="Chairs"/>
    <s v="COD"/>
    <x v="471"/>
    <s v="Victor Collins"/>
    <x v="3"/>
    <s v="San Diego"/>
    <s v="2024-10"/>
  </r>
  <r>
    <s v="B-25574"/>
    <n v="5313"/>
    <n v="2037"/>
    <n v="7"/>
    <x v="0"/>
    <s v="Printers"/>
    <s v="Debit Card"/>
    <x v="260"/>
    <s v="Jason Hernandez"/>
    <x v="3"/>
    <s v="San Francisco"/>
    <s v="2024-11"/>
  </r>
  <r>
    <s v="B-25574"/>
    <n v="5313"/>
    <n v="2037"/>
    <n v="7"/>
    <x v="0"/>
    <s v="Printers"/>
    <s v="Debit Card"/>
    <x v="472"/>
    <s v="Jacob Torres"/>
    <x v="4"/>
    <s v="Houston"/>
    <s v="2021-10"/>
  </r>
  <r>
    <s v="B-26938"/>
    <n v="3281"/>
    <n v="471"/>
    <n v="7"/>
    <x v="2"/>
    <s v="Sofas"/>
    <s v="EMI"/>
    <x v="473"/>
    <s v="Erin Hernandez"/>
    <x v="3"/>
    <s v="Los Angeles"/>
    <s v="2023-12"/>
  </r>
  <r>
    <s v="B-26938"/>
    <n v="3281"/>
    <n v="471"/>
    <n v="7"/>
    <x v="2"/>
    <s v="Sofas"/>
    <s v="EMI"/>
    <x v="474"/>
    <s v="Jacob Guzman"/>
    <x v="1"/>
    <s v="Peoria"/>
    <s v="2023-06"/>
  </r>
  <r>
    <s v="B-26379"/>
    <n v="8681"/>
    <n v="2458"/>
    <n v="9"/>
    <x v="1"/>
    <s v="Pens"/>
    <s v="Credit Card"/>
    <x v="475"/>
    <s v="Mike Armstrong"/>
    <x v="2"/>
    <s v="New York City"/>
    <s v="2020-09"/>
  </r>
  <r>
    <s v="B-26623"/>
    <n v="6195"/>
    <n v="1556"/>
    <n v="18"/>
    <x v="2"/>
    <s v="Sofas"/>
    <s v="EMI"/>
    <x v="476"/>
    <s v="Cindy Rowland"/>
    <x v="1"/>
    <s v="Springfield"/>
    <s v="2025-02"/>
  </r>
  <r>
    <s v="B-25566"/>
    <n v="3877"/>
    <n v="481"/>
    <n v="16"/>
    <x v="2"/>
    <s v="Chairs"/>
    <s v="Debit Card"/>
    <x v="477"/>
    <s v="Kenneth Matthews"/>
    <x v="2"/>
    <s v="Rochester"/>
    <s v="2023-07"/>
  </r>
  <r>
    <s v="B-25566"/>
    <n v="3877"/>
    <n v="481"/>
    <n v="16"/>
    <x v="2"/>
    <s v="Chairs"/>
    <s v="Debit Card"/>
    <x v="478"/>
    <s v="Susan Valdez"/>
    <x v="2"/>
    <s v="New York City"/>
    <s v="2022-02"/>
  </r>
  <r>
    <s v="B-26740"/>
    <n v="9369"/>
    <n v="3297"/>
    <n v="6"/>
    <x v="0"/>
    <s v="Printers"/>
    <s v="Debit Card"/>
    <x v="479"/>
    <s v="Stephanie Manning"/>
    <x v="0"/>
    <s v="Orlando"/>
    <s v="2023-09"/>
  </r>
  <r>
    <s v="B-26740"/>
    <n v="9369"/>
    <n v="3297"/>
    <n v="6"/>
    <x v="0"/>
    <s v="Printers"/>
    <s v="Debit Card"/>
    <x v="480"/>
    <s v="Logan Galloway"/>
    <x v="2"/>
    <s v="New York City"/>
    <s v="2025-01"/>
  </r>
  <r>
    <s v="B-26740"/>
    <n v="8680"/>
    <n v="4068"/>
    <n v="20"/>
    <x v="0"/>
    <s v="Printers"/>
    <s v="Credit Card"/>
    <x v="479"/>
    <s v="Stephanie Manning"/>
    <x v="0"/>
    <s v="Orlando"/>
    <s v="2023-09"/>
  </r>
  <r>
    <s v="B-26740"/>
    <n v="8680"/>
    <n v="4068"/>
    <n v="20"/>
    <x v="0"/>
    <s v="Printers"/>
    <s v="Credit Card"/>
    <x v="480"/>
    <s v="Logan Galloway"/>
    <x v="2"/>
    <s v="New York City"/>
    <s v="2025-01"/>
  </r>
  <r>
    <s v="B-26740"/>
    <n v="3067"/>
    <n v="1475"/>
    <n v="8"/>
    <x v="0"/>
    <s v="Laptops"/>
    <s v="UPI"/>
    <x v="479"/>
    <s v="Stephanie Manning"/>
    <x v="0"/>
    <s v="Orlando"/>
    <s v="2023-09"/>
  </r>
  <r>
    <s v="B-26740"/>
    <n v="3067"/>
    <n v="1475"/>
    <n v="8"/>
    <x v="0"/>
    <s v="Laptops"/>
    <s v="UPI"/>
    <x v="480"/>
    <s v="Logan Galloway"/>
    <x v="2"/>
    <s v="New York City"/>
    <s v="2025-01"/>
  </r>
  <r>
    <s v="B-25024"/>
    <n v="9002"/>
    <n v="4197"/>
    <n v="2"/>
    <x v="1"/>
    <s v="Markers"/>
    <s v="EMI"/>
    <x v="418"/>
    <s v="Christopher Stone"/>
    <x v="5"/>
    <s v="Cincinnati"/>
    <s v="2025-01"/>
  </r>
  <r>
    <s v="B-25024"/>
    <n v="9002"/>
    <n v="4197"/>
    <n v="2"/>
    <x v="1"/>
    <s v="Markers"/>
    <s v="EMI"/>
    <x v="481"/>
    <s v="Megan Pitts"/>
    <x v="5"/>
    <s v="Columbus"/>
    <s v="2021-03"/>
  </r>
  <r>
    <s v="B-26367"/>
    <n v="7105"/>
    <n v="2782"/>
    <n v="19"/>
    <x v="1"/>
    <s v="Pens"/>
    <s v="COD"/>
    <x v="482"/>
    <s v="Richard Gardner"/>
    <x v="5"/>
    <s v="Columbus"/>
    <s v="2021-12"/>
  </r>
  <r>
    <s v="B-26353"/>
    <n v="5317"/>
    <n v="1345"/>
    <n v="18"/>
    <x v="2"/>
    <s v="Chairs"/>
    <s v="Debit Card"/>
    <x v="17"/>
    <s v="Samuel Moore"/>
    <x v="5"/>
    <s v="Columbus"/>
    <s v="2023-02"/>
  </r>
  <r>
    <s v="B-26353"/>
    <n v="5317"/>
    <n v="1345"/>
    <n v="18"/>
    <x v="2"/>
    <s v="Chairs"/>
    <s v="Debit Card"/>
    <x v="135"/>
    <s v="Robert Stokes"/>
    <x v="0"/>
    <s v="Orlando"/>
    <s v="2023-04"/>
  </r>
  <r>
    <s v="B-26353"/>
    <n v="5317"/>
    <n v="1345"/>
    <n v="18"/>
    <x v="2"/>
    <s v="Chairs"/>
    <s v="Debit Card"/>
    <x v="483"/>
    <s v="Danielle Ramirez"/>
    <x v="3"/>
    <s v="San Francisco"/>
    <s v="2024-11"/>
  </r>
  <r>
    <s v="B-26353"/>
    <n v="6304"/>
    <n v="766"/>
    <n v="14"/>
    <x v="2"/>
    <s v="Tables"/>
    <s v="EMI"/>
    <x v="17"/>
    <s v="Samuel Moore"/>
    <x v="5"/>
    <s v="Columbus"/>
    <s v="2023-02"/>
  </r>
  <r>
    <s v="B-26353"/>
    <n v="6304"/>
    <n v="766"/>
    <n v="14"/>
    <x v="2"/>
    <s v="Tables"/>
    <s v="EMI"/>
    <x v="135"/>
    <s v="Robert Stokes"/>
    <x v="0"/>
    <s v="Orlando"/>
    <s v="2023-04"/>
  </r>
  <r>
    <s v="B-26353"/>
    <n v="6304"/>
    <n v="766"/>
    <n v="14"/>
    <x v="2"/>
    <s v="Tables"/>
    <s v="EMI"/>
    <x v="483"/>
    <s v="Danielle Ramirez"/>
    <x v="3"/>
    <s v="San Francisco"/>
    <s v="2024-11"/>
  </r>
  <r>
    <s v="B-25742"/>
    <n v="9565"/>
    <n v="1691"/>
    <n v="3"/>
    <x v="1"/>
    <s v="Paper"/>
    <s v="Debit Card"/>
    <x v="71"/>
    <s v="Taylor White"/>
    <x v="1"/>
    <s v="Springfield"/>
    <s v="2024-07"/>
  </r>
  <r>
    <s v="B-25742"/>
    <n v="8245"/>
    <n v="324"/>
    <n v="11"/>
    <x v="1"/>
    <s v="Paper"/>
    <s v="EMI"/>
    <x v="71"/>
    <s v="Taylor White"/>
    <x v="1"/>
    <s v="Springfield"/>
    <s v="2024-07"/>
  </r>
  <r>
    <s v="B-26965"/>
    <n v="1592"/>
    <n v="480"/>
    <n v="13"/>
    <x v="0"/>
    <s v="Laptops"/>
    <s v="Debit Card"/>
    <x v="138"/>
    <s v="Jordan Krause"/>
    <x v="5"/>
    <s v="Cleveland"/>
    <s v="2022-01"/>
  </r>
  <r>
    <s v="B-26038"/>
    <n v="8400"/>
    <n v="267"/>
    <n v="5"/>
    <x v="0"/>
    <s v="Phones"/>
    <s v="Debit Card"/>
    <x v="484"/>
    <s v="Kimberly King"/>
    <x v="5"/>
    <s v="Columbus"/>
    <s v="2024-10"/>
  </r>
  <r>
    <s v="B-26038"/>
    <n v="4963"/>
    <n v="1254"/>
    <n v="15"/>
    <x v="1"/>
    <s v="Paper"/>
    <s v="EMI"/>
    <x v="484"/>
    <s v="Kimberly King"/>
    <x v="5"/>
    <s v="Columbus"/>
    <s v="2024-10"/>
  </r>
  <r>
    <s v="B-25317"/>
    <n v="2472"/>
    <n v="211"/>
    <n v="5"/>
    <x v="0"/>
    <s v="Printers"/>
    <s v="COD"/>
    <x v="317"/>
    <s v="Sharon Russell"/>
    <x v="3"/>
    <s v="San Diego"/>
    <s v="2020-06"/>
  </r>
  <r>
    <s v="B-25970"/>
    <n v="9132"/>
    <n v="3096"/>
    <n v="14"/>
    <x v="2"/>
    <s v="Chairs"/>
    <s v="Debit Card"/>
    <x v="20"/>
    <s v="Kevin Cooper"/>
    <x v="0"/>
    <s v="Tampa"/>
    <s v="2023-12"/>
  </r>
  <r>
    <s v="B-25590"/>
    <n v="8305"/>
    <n v="1577"/>
    <n v="6"/>
    <x v="1"/>
    <s v="Binders"/>
    <s v="Debit Card"/>
    <x v="485"/>
    <s v="Darrell Ramos"/>
    <x v="2"/>
    <s v="Rochester"/>
    <s v="2020-12"/>
  </r>
  <r>
    <s v="B-25580"/>
    <n v="1010"/>
    <n v="58"/>
    <n v="19"/>
    <x v="0"/>
    <s v="Electronic Games"/>
    <s v="COD"/>
    <x v="486"/>
    <s v="Dr. Terry Alvarado"/>
    <x v="0"/>
    <s v="Tampa"/>
    <s v="2025-03"/>
  </r>
  <r>
    <s v="B-25443"/>
    <n v="4544"/>
    <n v="1726"/>
    <n v="9"/>
    <x v="0"/>
    <s v="Phones"/>
    <s v="EMI"/>
    <x v="357"/>
    <s v="Kathy Wilson"/>
    <x v="4"/>
    <s v="Dallas"/>
    <s v="2024-08"/>
  </r>
  <r>
    <s v="B-25443"/>
    <n v="5900"/>
    <n v="1738"/>
    <n v="20"/>
    <x v="0"/>
    <s v="Phones"/>
    <s v="UPI"/>
    <x v="357"/>
    <s v="Kathy Wilson"/>
    <x v="4"/>
    <s v="Dallas"/>
    <s v="2024-08"/>
  </r>
  <r>
    <s v="B-25774"/>
    <n v="8861"/>
    <n v="3381"/>
    <n v="19"/>
    <x v="1"/>
    <s v="Markers"/>
    <s v="Credit Card"/>
    <x v="416"/>
    <s v="Brandon Le"/>
    <x v="3"/>
    <s v="San Diego"/>
    <s v="2021-05"/>
  </r>
  <r>
    <s v="B-26505"/>
    <n v="8158"/>
    <n v="2052"/>
    <n v="13"/>
    <x v="0"/>
    <s v="Phones"/>
    <s v="Debit Card"/>
    <x v="487"/>
    <s v="Mary Wright"/>
    <x v="5"/>
    <s v="Cincinnati"/>
    <s v="2020-09"/>
  </r>
  <r>
    <s v="B-25163"/>
    <n v="3411"/>
    <n v="1704"/>
    <n v="14"/>
    <x v="1"/>
    <s v="Pens"/>
    <s v="UPI"/>
    <x v="488"/>
    <s v="Douglas Reynolds"/>
    <x v="3"/>
    <s v="Los Angeles"/>
    <s v="2025-01"/>
  </r>
  <r>
    <s v="B-26095"/>
    <n v="9406"/>
    <n v="1137"/>
    <n v="16"/>
    <x v="1"/>
    <s v="Markers"/>
    <s v="UPI"/>
    <x v="489"/>
    <s v="Leroy Harris"/>
    <x v="4"/>
    <s v="Houston"/>
    <s v="2021-10"/>
  </r>
  <r>
    <s v="B-26095"/>
    <n v="1156"/>
    <n v="74"/>
    <n v="15"/>
    <x v="0"/>
    <s v="Printers"/>
    <s v="EMI"/>
    <x v="489"/>
    <s v="Leroy Harris"/>
    <x v="4"/>
    <s v="Houston"/>
    <s v="2021-10"/>
  </r>
  <r>
    <s v="B-25768"/>
    <n v="5354"/>
    <n v="743"/>
    <n v="10"/>
    <x v="2"/>
    <s v="Bookcases"/>
    <s v="UPI"/>
    <x v="490"/>
    <s v="Ricardo Dixon"/>
    <x v="1"/>
    <s v="Springfield"/>
    <s v="2021-10"/>
  </r>
  <r>
    <s v="B-25328"/>
    <n v="8780"/>
    <n v="3430"/>
    <n v="4"/>
    <x v="0"/>
    <s v="Electronic Games"/>
    <s v="Credit Card"/>
    <x v="491"/>
    <s v="Debra Smith"/>
    <x v="4"/>
    <s v="Austin"/>
    <s v="2024-07"/>
  </r>
  <r>
    <s v="B-25328"/>
    <n v="8780"/>
    <n v="3430"/>
    <n v="4"/>
    <x v="0"/>
    <s v="Electronic Games"/>
    <s v="Credit Card"/>
    <x v="492"/>
    <s v="Jasmine James"/>
    <x v="4"/>
    <s v="Austin"/>
    <s v="2023-07"/>
  </r>
  <r>
    <s v="B-26573"/>
    <n v="6783"/>
    <n v="3306"/>
    <n v="8"/>
    <x v="2"/>
    <s v="Sofas"/>
    <s v="Debit Card"/>
    <x v="493"/>
    <s v="Felicia Morton"/>
    <x v="5"/>
    <s v="Columbus"/>
    <s v="2020-04"/>
  </r>
  <r>
    <s v="B-25138"/>
    <n v="1778"/>
    <n v="285"/>
    <n v="4"/>
    <x v="1"/>
    <s v="Pens"/>
    <s v="Credit Card"/>
    <x v="494"/>
    <s v="Sylvia Jenkins"/>
    <x v="2"/>
    <s v="New York City"/>
    <s v="2020-07"/>
  </r>
  <r>
    <s v="B-26803"/>
    <n v="9399"/>
    <n v="1949"/>
    <n v="12"/>
    <x v="0"/>
    <s v="Printers"/>
    <s v="UPI"/>
    <x v="52"/>
    <s v="Elizabeth White"/>
    <x v="2"/>
    <s v="Rochester"/>
    <s v="2022-05"/>
  </r>
  <r>
    <s v="B-26803"/>
    <n v="7957"/>
    <n v="965"/>
    <n v="4"/>
    <x v="2"/>
    <s v="Sofas"/>
    <s v="Credit Card"/>
    <x v="52"/>
    <s v="Elizabeth White"/>
    <x v="2"/>
    <s v="Rochester"/>
    <s v="2022-05"/>
  </r>
  <r>
    <s v="B-25101"/>
    <n v="1638"/>
    <n v="661"/>
    <n v="13"/>
    <x v="2"/>
    <s v="Chairs"/>
    <s v="EMI"/>
    <x v="495"/>
    <s v="Steven Steele"/>
    <x v="1"/>
    <s v="Springfield"/>
    <s v="2023-11"/>
  </r>
  <r>
    <s v="B-25827"/>
    <n v="1786"/>
    <n v="224"/>
    <n v="4"/>
    <x v="2"/>
    <s v="Tables"/>
    <s v="COD"/>
    <x v="51"/>
    <s v="Amanda Ramirez"/>
    <x v="4"/>
    <s v="Dallas"/>
    <s v="2021-08"/>
  </r>
  <r>
    <s v="B-25792"/>
    <n v="4751"/>
    <n v="781"/>
    <n v="9"/>
    <x v="1"/>
    <s v="Paper"/>
    <s v="EMI"/>
    <x v="496"/>
    <s v="Kyle Jackson"/>
    <x v="2"/>
    <s v="Buffalo"/>
    <s v="2023-07"/>
  </r>
  <r>
    <s v="B-25646"/>
    <n v="8979"/>
    <n v="4477"/>
    <n v="4"/>
    <x v="1"/>
    <s v="Paper"/>
    <s v="Credit Card"/>
    <x v="497"/>
    <s v="Sharon Wilkins"/>
    <x v="1"/>
    <s v="Chicago"/>
    <s v="2020-08"/>
  </r>
  <r>
    <s v="B-25043"/>
    <n v="2727"/>
    <n v="663"/>
    <n v="8"/>
    <x v="0"/>
    <s v="Phones"/>
    <s v="Credit Card"/>
    <x v="498"/>
    <s v="Austin Hammond"/>
    <x v="0"/>
    <s v="Miami"/>
    <s v="2022-11"/>
  </r>
  <r>
    <s v="B-26598"/>
    <n v="1093"/>
    <n v="397"/>
    <n v="17"/>
    <x v="0"/>
    <s v="Printers"/>
    <s v="Credit Card"/>
    <x v="499"/>
    <s v="Jessica Barajas"/>
    <x v="1"/>
    <s v="Peoria"/>
    <s v="2024-03"/>
  </r>
  <r>
    <s v="B-26598"/>
    <n v="1093"/>
    <n v="397"/>
    <n v="17"/>
    <x v="0"/>
    <s v="Printers"/>
    <s v="Credit Card"/>
    <x v="500"/>
    <s v="Jamie Jimenez"/>
    <x v="2"/>
    <s v="Buffalo"/>
    <s v="2024-09"/>
  </r>
  <r>
    <s v="B-26598"/>
    <n v="1093"/>
    <n v="397"/>
    <n v="17"/>
    <x v="0"/>
    <s v="Printers"/>
    <s v="Credit Card"/>
    <x v="501"/>
    <s v="James Carter"/>
    <x v="5"/>
    <s v="Columbus"/>
    <s v="2022-02"/>
  </r>
  <r>
    <s v="B-26598"/>
    <n v="2636"/>
    <n v="88"/>
    <n v="11"/>
    <x v="1"/>
    <s v="Paper"/>
    <s v="Debit Card"/>
    <x v="499"/>
    <s v="Jessica Barajas"/>
    <x v="1"/>
    <s v="Peoria"/>
    <s v="2024-03"/>
  </r>
  <r>
    <s v="B-26598"/>
    <n v="2636"/>
    <n v="88"/>
    <n v="11"/>
    <x v="1"/>
    <s v="Paper"/>
    <s v="Debit Card"/>
    <x v="500"/>
    <s v="Jamie Jimenez"/>
    <x v="2"/>
    <s v="Buffalo"/>
    <s v="2024-09"/>
  </r>
  <r>
    <s v="B-26598"/>
    <n v="2636"/>
    <n v="88"/>
    <n v="11"/>
    <x v="1"/>
    <s v="Paper"/>
    <s v="Debit Card"/>
    <x v="501"/>
    <s v="James Carter"/>
    <x v="5"/>
    <s v="Columbus"/>
    <s v="2022-02"/>
  </r>
  <r>
    <s v="B-26643"/>
    <n v="7344"/>
    <n v="2251"/>
    <n v="7"/>
    <x v="0"/>
    <s v="Electronic Games"/>
    <s v="Debit Card"/>
    <x v="502"/>
    <s v="John Williams"/>
    <x v="0"/>
    <s v="Miami"/>
    <s v="2022-02"/>
  </r>
  <r>
    <s v="B-26643"/>
    <n v="7306"/>
    <n v="1547"/>
    <n v="3"/>
    <x v="1"/>
    <s v="Paper"/>
    <s v="COD"/>
    <x v="502"/>
    <s v="John Williams"/>
    <x v="0"/>
    <s v="Miami"/>
    <s v="2022-02"/>
  </r>
  <r>
    <s v="B-26643"/>
    <n v="5832"/>
    <n v="2588"/>
    <n v="10"/>
    <x v="0"/>
    <s v="Printers"/>
    <s v="COD"/>
    <x v="502"/>
    <s v="John Williams"/>
    <x v="0"/>
    <s v="Miami"/>
    <s v="2022-02"/>
  </r>
  <r>
    <s v="B-25992"/>
    <n v="8572"/>
    <n v="2041"/>
    <n v="8"/>
    <x v="2"/>
    <s v="Tables"/>
    <s v="EMI"/>
    <x v="416"/>
    <s v="Alicia Oneill"/>
    <x v="1"/>
    <s v="Springfield"/>
    <s v="2021-05"/>
  </r>
  <r>
    <s v="B-25992"/>
    <n v="8572"/>
    <n v="2041"/>
    <n v="8"/>
    <x v="2"/>
    <s v="Tables"/>
    <s v="EMI"/>
    <x v="503"/>
    <s v="Rebecca Huff"/>
    <x v="1"/>
    <s v="Springfield"/>
    <s v="2023-07"/>
  </r>
  <r>
    <s v="B-25992"/>
    <n v="8572"/>
    <n v="2041"/>
    <n v="8"/>
    <x v="2"/>
    <s v="Tables"/>
    <s v="EMI"/>
    <x v="504"/>
    <s v="Diana Scott"/>
    <x v="3"/>
    <s v="San Diego"/>
    <s v="2020-10"/>
  </r>
  <r>
    <s v="B-25992"/>
    <n v="8059"/>
    <n v="1834"/>
    <n v="10"/>
    <x v="0"/>
    <s v="Printers"/>
    <s v="Credit Card"/>
    <x v="416"/>
    <s v="Alicia Oneill"/>
    <x v="1"/>
    <s v="Springfield"/>
    <s v="2021-05"/>
  </r>
  <r>
    <s v="B-25992"/>
    <n v="8059"/>
    <n v="1834"/>
    <n v="10"/>
    <x v="0"/>
    <s v="Printers"/>
    <s v="Credit Card"/>
    <x v="503"/>
    <s v="Rebecca Huff"/>
    <x v="1"/>
    <s v="Springfield"/>
    <s v="2023-07"/>
  </r>
  <r>
    <s v="B-25992"/>
    <n v="8059"/>
    <n v="1834"/>
    <n v="10"/>
    <x v="0"/>
    <s v="Printers"/>
    <s v="Credit Card"/>
    <x v="504"/>
    <s v="Diana Scott"/>
    <x v="3"/>
    <s v="San Diego"/>
    <s v="2020-10"/>
  </r>
  <r>
    <s v="B-25532"/>
    <n v="3661"/>
    <n v="436"/>
    <n v="13"/>
    <x v="2"/>
    <s v="Sofas"/>
    <s v="EMI"/>
    <x v="505"/>
    <s v="Brian Young"/>
    <x v="4"/>
    <s v="Austin"/>
    <s v="2023-01"/>
  </r>
  <r>
    <s v="B-25564"/>
    <n v="2451"/>
    <n v="342"/>
    <n v="8"/>
    <x v="1"/>
    <s v="Paper"/>
    <s v="EMI"/>
    <x v="506"/>
    <s v="Susan Wright"/>
    <x v="3"/>
    <s v="Los Angeles"/>
    <s v="2021-09"/>
  </r>
  <r>
    <s v="B-25564"/>
    <n v="2451"/>
    <n v="342"/>
    <n v="8"/>
    <x v="1"/>
    <s v="Paper"/>
    <s v="EMI"/>
    <x v="50"/>
    <s v="Kayla Banks"/>
    <x v="5"/>
    <s v="Cincinnati"/>
    <s v="2021-11"/>
  </r>
  <r>
    <s v="B-25564"/>
    <n v="2451"/>
    <n v="342"/>
    <n v="8"/>
    <x v="1"/>
    <s v="Paper"/>
    <s v="EMI"/>
    <x v="507"/>
    <s v="Zachary Pierce"/>
    <x v="4"/>
    <s v="Houston"/>
    <s v="2024-07"/>
  </r>
  <r>
    <s v="B-26543"/>
    <n v="7067"/>
    <n v="1943"/>
    <n v="16"/>
    <x v="2"/>
    <s v="Tables"/>
    <s v="Credit Card"/>
    <x v="508"/>
    <s v="Nicolas Owen"/>
    <x v="3"/>
    <s v="San Francisco"/>
    <s v="2022-03"/>
  </r>
  <r>
    <s v="B-25976"/>
    <n v="4307"/>
    <n v="615"/>
    <n v="3"/>
    <x v="0"/>
    <s v="Electronic Games"/>
    <s v="UPI"/>
    <x v="509"/>
    <s v="Martha Carney"/>
    <x v="2"/>
    <s v="New York City"/>
    <s v="2024-03"/>
  </r>
  <r>
    <s v="B-25976"/>
    <n v="4307"/>
    <n v="615"/>
    <n v="3"/>
    <x v="0"/>
    <s v="Electronic Games"/>
    <s v="UPI"/>
    <x v="448"/>
    <s v="Francisco Hicks"/>
    <x v="1"/>
    <s v="Springfield"/>
    <s v="2020-11"/>
  </r>
  <r>
    <s v="B-25976"/>
    <n v="5694"/>
    <n v="1134"/>
    <n v="5"/>
    <x v="2"/>
    <s v="Chairs"/>
    <s v="EMI"/>
    <x v="509"/>
    <s v="Martha Carney"/>
    <x v="2"/>
    <s v="New York City"/>
    <s v="2024-03"/>
  </r>
  <r>
    <s v="B-25976"/>
    <n v="5694"/>
    <n v="1134"/>
    <n v="5"/>
    <x v="2"/>
    <s v="Chairs"/>
    <s v="EMI"/>
    <x v="448"/>
    <s v="Francisco Hicks"/>
    <x v="1"/>
    <s v="Springfield"/>
    <s v="2020-11"/>
  </r>
  <r>
    <s v="B-25929"/>
    <n v="962"/>
    <n v="298"/>
    <n v="18"/>
    <x v="1"/>
    <s v="Binders"/>
    <s v="Credit Card"/>
    <x v="510"/>
    <s v="Matthew Parker"/>
    <x v="1"/>
    <s v="Springfield"/>
    <s v="2022-07"/>
  </r>
  <r>
    <s v="B-25497"/>
    <n v="2995"/>
    <n v="220"/>
    <n v="14"/>
    <x v="2"/>
    <s v="Bookcases"/>
    <s v="Credit Card"/>
    <x v="511"/>
    <s v="Paul Bryant"/>
    <x v="2"/>
    <s v="Buffalo"/>
    <s v="2024-09"/>
  </r>
  <r>
    <s v="B-25497"/>
    <n v="2047"/>
    <n v="914"/>
    <n v="5"/>
    <x v="1"/>
    <s v="Markers"/>
    <s v="Debit Card"/>
    <x v="511"/>
    <s v="Paul Bryant"/>
    <x v="2"/>
    <s v="Buffalo"/>
    <s v="2024-09"/>
  </r>
  <r>
    <s v="B-26735"/>
    <n v="2078"/>
    <n v="612"/>
    <n v="6"/>
    <x v="0"/>
    <s v="Laptops"/>
    <s v="COD"/>
    <x v="512"/>
    <s v="Bruce Dennis"/>
    <x v="4"/>
    <s v="Austin"/>
    <s v="2022-01"/>
  </r>
  <r>
    <s v="B-25036"/>
    <n v="2737"/>
    <n v="1253"/>
    <n v="3"/>
    <x v="0"/>
    <s v="Printers"/>
    <s v="EMI"/>
    <x v="513"/>
    <s v="Joseph Bates"/>
    <x v="2"/>
    <s v="New York City"/>
    <s v="2021-04"/>
  </r>
  <r>
    <s v="B-25971"/>
    <n v="8194"/>
    <n v="2881"/>
    <n v="6"/>
    <x v="1"/>
    <s v="Paper"/>
    <s v="Debit Card"/>
    <x v="196"/>
    <s v="Kelly Pacheco"/>
    <x v="4"/>
    <s v="Houston"/>
    <s v="2021-07"/>
  </r>
  <r>
    <s v="B-25441"/>
    <n v="9914"/>
    <n v="3858"/>
    <n v="16"/>
    <x v="2"/>
    <s v="Sofas"/>
    <s v="Credit Card"/>
    <x v="514"/>
    <s v="Jeffrey Weber"/>
    <x v="2"/>
    <s v="Buffalo"/>
    <s v="2022-06"/>
  </r>
  <r>
    <s v="B-25441"/>
    <n v="9914"/>
    <n v="3858"/>
    <n v="16"/>
    <x v="2"/>
    <s v="Sofas"/>
    <s v="Credit Card"/>
    <x v="515"/>
    <s v="Andrew Krueger"/>
    <x v="2"/>
    <s v="Rochester"/>
    <s v="2024-06"/>
  </r>
  <r>
    <s v="B-25441"/>
    <n v="5470"/>
    <n v="292"/>
    <n v="7"/>
    <x v="1"/>
    <s v="Pens"/>
    <s v="Debit Card"/>
    <x v="514"/>
    <s v="Jeffrey Weber"/>
    <x v="2"/>
    <s v="Buffalo"/>
    <s v="2022-06"/>
  </r>
  <r>
    <s v="B-25441"/>
    <n v="5470"/>
    <n v="292"/>
    <n v="7"/>
    <x v="1"/>
    <s v="Pens"/>
    <s v="Debit Card"/>
    <x v="515"/>
    <s v="Andrew Krueger"/>
    <x v="2"/>
    <s v="Rochester"/>
    <s v="2024-06"/>
  </r>
  <r>
    <s v="B-25441"/>
    <n v="1496"/>
    <n v="662"/>
    <n v="17"/>
    <x v="2"/>
    <s v="Bookcases"/>
    <s v="UPI"/>
    <x v="514"/>
    <s v="Jeffrey Weber"/>
    <x v="2"/>
    <s v="Buffalo"/>
    <s v="2022-06"/>
  </r>
  <r>
    <s v="B-25441"/>
    <n v="1496"/>
    <n v="662"/>
    <n v="17"/>
    <x v="2"/>
    <s v="Bookcases"/>
    <s v="UPI"/>
    <x v="515"/>
    <s v="Andrew Krueger"/>
    <x v="2"/>
    <s v="Rochester"/>
    <s v="2024-06"/>
  </r>
  <r>
    <s v="B-25823"/>
    <n v="3228"/>
    <n v="476"/>
    <n v="9"/>
    <x v="1"/>
    <s v="Paper"/>
    <s v="COD"/>
    <x v="516"/>
    <s v="Kathleen Cox"/>
    <x v="2"/>
    <s v="New York City"/>
    <s v="2022-09"/>
  </r>
  <r>
    <s v="B-25363"/>
    <n v="3918"/>
    <n v="749"/>
    <n v="8"/>
    <x v="0"/>
    <s v="Laptops"/>
    <s v="Credit Card"/>
    <x v="517"/>
    <s v="Jamie Bradley"/>
    <x v="3"/>
    <s v="San Diego"/>
    <s v="2023-05"/>
  </r>
  <r>
    <s v="B-25363"/>
    <n v="3918"/>
    <n v="749"/>
    <n v="8"/>
    <x v="0"/>
    <s v="Laptops"/>
    <s v="Credit Card"/>
    <x v="222"/>
    <s v="Robert Martinez"/>
    <x v="4"/>
    <s v="Houston"/>
    <s v="2020-05"/>
  </r>
  <r>
    <s v="B-26445"/>
    <n v="9921"/>
    <n v="1451"/>
    <n v="15"/>
    <x v="2"/>
    <s v="Sofas"/>
    <s v="EMI"/>
    <x v="518"/>
    <s v="Christopher Rogers"/>
    <x v="1"/>
    <s v="Chicago"/>
    <s v="2021-04"/>
  </r>
  <r>
    <s v="B-26724"/>
    <n v="9694"/>
    <n v="4361"/>
    <n v="1"/>
    <x v="2"/>
    <s v="Chairs"/>
    <s v="EMI"/>
    <x v="519"/>
    <s v="Roberto Parrish"/>
    <x v="1"/>
    <s v="Springfield"/>
    <s v="2023-11"/>
  </r>
  <r>
    <s v="B-25447"/>
    <n v="5028"/>
    <n v="1553"/>
    <n v="13"/>
    <x v="1"/>
    <s v="Paper"/>
    <s v="EMI"/>
    <x v="8"/>
    <s v="Amber Kennedy"/>
    <x v="0"/>
    <s v="Tampa"/>
    <s v="2020-05"/>
  </r>
  <r>
    <s v="B-26904"/>
    <n v="594"/>
    <n v="67"/>
    <n v="19"/>
    <x v="1"/>
    <s v="Paper"/>
    <s v="Debit Card"/>
    <x v="520"/>
    <s v="Maria Davis"/>
    <x v="2"/>
    <s v="Buffalo"/>
    <s v="2023-09"/>
  </r>
  <r>
    <s v="B-26904"/>
    <n v="594"/>
    <n v="67"/>
    <n v="19"/>
    <x v="1"/>
    <s v="Paper"/>
    <s v="Debit Card"/>
    <x v="521"/>
    <s v="Terry Gilbert"/>
    <x v="0"/>
    <s v="Miami"/>
    <s v="2024-01"/>
  </r>
  <r>
    <s v="B-26904"/>
    <n v="594"/>
    <n v="67"/>
    <n v="19"/>
    <x v="1"/>
    <s v="Paper"/>
    <s v="Debit Card"/>
    <x v="522"/>
    <s v="Devon Schmitt"/>
    <x v="4"/>
    <s v="Austin"/>
    <s v="2024-05"/>
  </r>
  <r>
    <s v="B-26456"/>
    <n v="5954"/>
    <n v="2618"/>
    <n v="11"/>
    <x v="2"/>
    <s v="Tables"/>
    <s v="COD"/>
    <x v="244"/>
    <s v="Robert Mosley"/>
    <x v="5"/>
    <s v="Cincinnati"/>
    <s v="2024-03"/>
  </r>
  <r>
    <s v="B-25435"/>
    <n v="3518"/>
    <n v="1051"/>
    <n v="3"/>
    <x v="2"/>
    <s v="Bookcases"/>
    <s v="UPI"/>
    <x v="523"/>
    <s v="Paul Scott"/>
    <x v="3"/>
    <s v="San Francisco"/>
    <s v="2020-09"/>
  </r>
  <r>
    <s v="B-25435"/>
    <n v="4157"/>
    <n v="1874"/>
    <n v="8"/>
    <x v="0"/>
    <s v="Laptops"/>
    <s v="EMI"/>
    <x v="523"/>
    <s v="Paul Scott"/>
    <x v="3"/>
    <s v="San Francisco"/>
    <s v="2020-09"/>
  </r>
  <r>
    <s v="B-26279"/>
    <n v="3747"/>
    <n v="410"/>
    <n v="5"/>
    <x v="1"/>
    <s v="Markers"/>
    <s v="Credit Card"/>
    <x v="524"/>
    <s v="Kristin Alvarez"/>
    <x v="1"/>
    <s v="Springfield"/>
    <s v="2020-07"/>
  </r>
  <r>
    <s v="B-26279"/>
    <n v="3747"/>
    <n v="410"/>
    <n v="5"/>
    <x v="1"/>
    <s v="Markers"/>
    <s v="Credit Card"/>
    <x v="174"/>
    <s v="Kevin Jackson"/>
    <x v="2"/>
    <s v="Buffalo"/>
    <s v="2022-12"/>
  </r>
  <r>
    <s v="B-26279"/>
    <n v="3747"/>
    <n v="410"/>
    <n v="5"/>
    <x v="1"/>
    <s v="Markers"/>
    <s v="Credit Card"/>
    <x v="499"/>
    <s v="Mrs. Lauren Potter DDS"/>
    <x v="5"/>
    <s v="Columbus"/>
    <s v="2024-03"/>
  </r>
  <r>
    <s v="B-26279"/>
    <n v="3747"/>
    <n v="410"/>
    <n v="5"/>
    <x v="1"/>
    <s v="Markers"/>
    <s v="Credit Card"/>
    <x v="525"/>
    <s v="Jason Brown"/>
    <x v="1"/>
    <s v="Chicago"/>
    <s v="2023-02"/>
  </r>
  <r>
    <s v="B-26279"/>
    <n v="3747"/>
    <n v="410"/>
    <n v="5"/>
    <x v="1"/>
    <s v="Markers"/>
    <s v="Credit Card"/>
    <x v="526"/>
    <s v="Jamie Santos"/>
    <x v="3"/>
    <s v="Los Angeles"/>
    <s v="2021-07"/>
  </r>
  <r>
    <s v="B-26279"/>
    <n v="3194"/>
    <n v="534"/>
    <n v="4"/>
    <x v="1"/>
    <s v="Binders"/>
    <s v="UPI"/>
    <x v="524"/>
    <s v="Kristin Alvarez"/>
    <x v="1"/>
    <s v="Springfield"/>
    <s v="2020-07"/>
  </r>
  <r>
    <s v="B-26279"/>
    <n v="3194"/>
    <n v="534"/>
    <n v="4"/>
    <x v="1"/>
    <s v="Binders"/>
    <s v="UPI"/>
    <x v="174"/>
    <s v="Kevin Jackson"/>
    <x v="2"/>
    <s v="Buffalo"/>
    <s v="2022-12"/>
  </r>
  <r>
    <s v="B-26279"/>
    <n v="3194"/>
    <n v="534"/>
    <n v="4"/>
    <x v="1"/>
    <s v="Binders"/>
    <s v="UPI"/>
    <x v="499"/>
    <s v="Mrs. Lauren Potter DDS"/>
    <x v="5"/>
    <s v="Columbus"/>
    <s v="2024-03"/>
  </r>
  <r>
    <s v="B-26279"/>
    <n v="3194"/>
    <n v="534"/>
    <n v="4"/>
    <x v="1"/>
    <s v="Binders"/>
    <s v="UPI"/>
    <x v="525"/>
    <s v="Jason Brown"/>
    <x v="1"/>
    <s v="Chicago"/>
    <s v="2023-02"/>
  </r>
  <r>
    <s v="B-26279"/>
    <n v="3194"/>
    <n v="534"/>
    <n v="4"/>
    <x v="1"/>
    <s v="Binders"/>
    <s v="UPI"/>
    <x v="526"/>
    <s v="Jamie Santos"/>
    <x v="3"/>
    <s v="Los Angeles"/>
    <s v="2021-07"/>
  </r>
  <r>
    <s v="B-25770"/>
    <n v="8548"/>
    <n v="2305"/>
    <n v="1"/>
    <x v="1"/>
    <s v="Binders"/>
    <s v="COD"/>
    <x v="18"/>
    <s v="James Taylor"/>
    <x v="0"/>
    <s v="Tampa"/>
    <s v="2022-10"/>
  </r>
  <r>
    <s v="B-25715"/>
    <n v="6089"/>
    <n v="139"/>
    <n v="19"/>
    <x v="2"/>
    <s v="Tables"/>
    <s v="Debit Card"/>
    <x v="527"/>
    <s v="Alicia Vincent"/>
    <x v="5"/>
    <s v="Cincinnati"/>
    <s v="2020-12"/>
  </r>
  <r>
    <s v="B-25715"/>
    <n v="6089"/>
    <n v="139"/>
    <n v="19"/>
    <x v="2"/>
    <s v="Tables"/>
    <s v="Debit Card"/>
    <x v="67"/>
    <s v="Kenneth Adams"/>
    <x v="5"/>
    <s v="Cleveland"/>
    <s v="2022-04"/>
  </r>
  <r>
    <s v="B-25715"/>
    <n v="6089"/>
    <n v="139"/>
    <n v="19"/>
    <x v="2"/>
    <s v="Tables"/>
    <s v="Debit Card"/>
    <x v="528"/>
    <s v="Shelby Browning"/>
    <x v="1"/>
    <s v="Chicago"/>
    <s v="2023-04"/>
  </r>
  <r>
    <s v="B-25715"/>
    <n v="2586"/>
    <n v="800"/>
    <n v="16"/>
    <x v="2"/>
    <s v="Tables"/>
    <s v="UPI"/>
    <x v="527"/>
    <s v="Alicia Vincent"/>
    <x v="5"/>
    <s v="Cincinnati"/>
    <s v="2020-12"/>
  </r>
  <r>
    <s v="B-25715"/>
    <n v="2586"/>
    <n v="800"/>
    <n v="16"/>
    <x v="2"/>
    <s v="Tables"/>
    <s v="UPI"/>
    <x v="67"/>
    <s v="Kenneth Adams"/>
    <x v="5"/>
    <s v="Cleveland"/>
    <s v="2022-04"/>
  </r>
  <r>
    <s v="B-25715"/>
    <n v="2586"/>
    <n v="800"/>
    <n v="16"/>
    <x v="2"/>
    <s v="Tables"/>
    <s v="UPI"/>
    <x v="528"/>
    <s v="Shelby Browning"/>
    <x v="1"/>
    <s v="Chicago"/>
    <s v="2023-04"/>
  </r>
  <r>
    <s v="B-25715"/>
    <n v="3757"/>
    <n v="1626"/>
    <n v="9"/>
    <x v="1"/>
    <s v="Paper"/>
    <s v="UPI"/>
    <x v="527"/>
    <s v="Alicia Vincent"/>
    <x v="5"/>
    <s v="Cincinnati"/>
    <s v="2020-12"/>
  </r>
  <r>
    <s v="B-25715"/>
    <n v="3757"/>
    <n v="1626"/>
    <n v="9"/>
    <x v="1"/>
    <s v="Paper"/>
    <s v="UPI"/>
    <x v="67"/>
    <s v="Kenneth Adams"/>
    <x v="5"/>
    <s v="Cleveland"/>
    <s v="2022-04"/>
  </r>
  <r>
    <s v="B-25715"/>
    <n v="3757"/>
    <n v="1626"/>
    <n v="9"/>
    <x v="1"/>
    <s v="Paper"/>
    <s v="UPI"/>
    <x v="528"/>
    <s v="Shelby Browning"/>
    <x v="1"/>
    <s v="Chicago"/>
    <s v="2023-04"/>
  </r>
  <r>
    <s v="B-26961"/>
    <n v="5193"/>
    <n v="2530"/>
    <n v="5"/>
    <x v="2"/>
    <s v="Sofas"/>
    <s v="Debit Card"/>
    <x v="472"/>
    <s v="Johnny Hill"/>
    <x v="3"/>
    <s v="San Diego"/>
    <s v="2021-10"/>
  </r>
  <r>
    <s v="B-26961"/>
    <n v="5193"/>
    <n v="2530"/>
    <n v="5"/>
    <x v="2"/>
    <s v="Sofas"/>
    <s v="Debit Card"/>
    <x v="529"/>
    <s v="Nicholas Tucker"/>
    <x v="0"/>
    <s v="Miami"/>
    <s v="2024-12"/>
  </r>
  <r>
    <s v="B-25902"/>
    <n v="7493"/>
    <n v="96"/>
    <n v="3"/>
    <x v="0"/>
    <s v="Electronic Games"/>
    <s v="UPI"/>
    <x v="530"/>
    <s v="Theresa Cline"/>
    <x v="5"/>
    <s v="Cleveland"/>
    <s v="2020-08"/>
  </r>
  <r>
    <s v="B-26321"/>
    <n v="2062"/>
    <n v="848"/>
    <n v="6"/>
    <x v="1"/>
    <s v="Markers"/>
    <s v="Credit Card"/>
    <x v="531"/>
    <s v="Christine Wheeler"/>
    <x v="0"/>
    <s v="Tampa"/>
    <s v="2024-03"/>
  </r>
  <r>
    <s v="B-25612"/>
    <n v="7163"/>
    <n v="1536"/>
    <n v="1"/>
    <x v="0"/>
    <s v="Phones"/>
    <s v="EMI"/>
    <x v="384"/>
    <s v="Carlos Wells"/>
    <x v="3"/>
    <s v="San Diego"/>
    <s v="2023-10"/>
  </r>
  <r>
    <s v="B-25605"/>
    <n v="4026"/>
    <n v="163"/>
    <n v="6"/>
    <x v="0"/>
    <s v="Phones"/>
    <s v="COD"/>
    <x v="532"/>
    <s v="Randall Bell"/>
    <x v="2"/>
    <s v="New York City"/>
    <s v="2023-07"/>
  </r>
  <r>
    <s v="B-25810"/>
    <n v="1894"/>
    <n v="275"/>
    <n v="5"/>
    <x v="2"/>
    <s v="Chairs"/>
    <s v="Credit Card"/>
    <x v="533"/>
    <s v="Kendra Mckinney"/>
    <x v="0"/>
    <s v="Miami"/>
    <s v="2021-11"/>
  </r>
  <r>
    <s v="B-25810"/>
    <n v="7144"/>
    <n v="192"/>
    <n v="13"/>
    <x v="0"/>
    <s v="Electronic Games"/>
    <s v="Credit Card"/>
    <x v="533"/>
    <s v="Kendra Mckinney"/>
    <x v="0"/>
    <s v="Miami"/>
    <s v="2021-11"/>
  </r>
  <r>
    <s v="B-25935"/>
    <n v="3482"/>
    <n v="1554"/>
    <n v="15"/>
    <x v="0"/>
    <s v="Laptops"/>
    <s v="Debit Card"/>
    <x v="534"/>
    <s v="Amanda Kim"/>
    <x v="5"/>
    <s v="Columbus"/>
    <s v="2020-09"/>
  </r>
  <r>
    <s v="B-26245"/>
    <n v="4172"/>
    <n v="235"/>
    <n v="5"/>
    <x v="1"/>
    <s v="Paper"/>
    <s v="EMI"/>
    <x v="535"/>
    <s v="Megan Morgan"/>
    <x v="5"/>
    <s v="Cleveland"/>
    <s v="2021-06"/>
  </r>
  <r>
    <s v="B-26245"/>
    <n v="4172"/>
    <n v="235"/>
    <n v="5"/>
    <x v="1"/>
    <s v="Paper"/>
    <s v="EMI"/>
    <x v="536"/>
    <s v="Vincent Kramer"/>
    <x v="0"/>
    <s v="Orlando"/>
    <s v="2022-08"/>
  </r>
  <r>
    <s v="B-26245"/>
    <n v="4172"/>
    <n v="235"/>
    <n v="5"/>
    <x v="1"/>
    <s v="Paper"/>
    <s v="EMI"/>
    <x v="198"/>
    <s v="Raymond Bean"/>
    <x v="1"/>
    <s v="Springfield"/>
    <s v="2024-04"/>
  </r>
  <r>
    <s v="B-25346"/>
    <n v="6265"/>
    <n v="155"/>
    <n v="8"/>
    <x v="2"/>
    <s v="Sofas"/>
    <s v="COD"/>
    <x v="157"/>
    <s v="Reginald Hebert"/>
    <x v="5"/>
    <s v="Cincinnati"/>
    <s v="2022-08"/>
  </r>
  <r>
    <s v="B-25346"/>
    <n v="6265"/>
    <n v="155"/>
    <n v="8"/>
    <x v="2"/>
    <s v="Sofas"/>
    <s v="COD"/>
    <x v="537"/>
    <s v="Jeremy Vazquez"/>
    <x v="5"/>
    <s v="Cleveland"/>
    <s v="2021-03"/>
  </r>
  <r>
    <s v="B-25594"/>
    <n v="2931"/>
    <n v="212"/>
    <n v="7"/>
    <x v="0"/>
    <s v="Electronic Games"/>
    <s v="Credit Card"/>
    <x v="538"/>
    <s v="Michael Stewart"/>
    <x v="1"/>
    <s v="Peoria"/>
    <s v="2024-06"/>
  </r>
  <r>
    <s v="B-25594"/>
    <n v="2931"/>
    <n v="212"/>
    <n v="7"/>
    <x v="0"/>
    <s v="Electronic Games"/>
    <s v="Credit Card"/>
    <x v="539"/>
    <s v="Kevin Johnson"/>
    <x v="0"/>
    <s v="Tampa"/>
    <s v="2023-12"/>
  </r>
  <r>
    <s v="B-25471"/>
    <n v="1146"/>
    <n v="188"/>
    <n v="9"/>
    <x v="2"/>
    <s v="Chairs"/>
    <s v="Debit Card"/>
    <x v="540"/>
    <s v="Tara Hughes"/>
    <x v="0"/>
    <s v="Tampa"/>
    <s v="2024-11"/>
  </r>
  <r>
    <s v="B-25398"/>
    <n v="9215"/>
    <n v="767"/>
    <n v="13"/>
    <x v="0"/>
    <s v="Printers"/>
    <s v="COD"/>
    <x v="541"/>
    <s v="Sandra Perkins"/>
    <x v="0"/>
    <s v="Tampa"/>
    <s v="2022-01"/>
  </r>
  <r>
    <s v="B-25398"/>
    <n v="9215"/>
    <n v="767"/>
    <n v="13"/>
    <x v="0"/>
    <s v="Printers"/>
    <s v="COD"/>
    <x v="542"/>
    <s v="Heather Bell"/>
    <x v="3"/>
    <s v="San Francisco"/>
    <s v="2021-11"/>
  </r>
  <r>
    <s v="B-25999"/>
    <n v="7895"/>
    <n v="1005"/>
    <n v="1"/>
    <x v="2"/>
    <s v="Chairs"/>
    <s v="Credit Card"/>
    <x v="543"/>
    <s v="Nancy Boyd"/>
    <x v="5"/>
    <s v="Cincinnati"/>
    <s v="2023-10"/>
  </r>
  <r>
    <s v="B-25999"/>
    <n v="7895"/>
    <n v="1005"/>
    <n v="1"/>
    <x v="2"/>
    <s v="Chairs"/>
    <s v="Credit Card"/>
    <x v="544"/>
    <s v="Raymond Reyes"/>
    <x v="3"/>
    <s v="San Diego"/>
    <s v="2025-03"/>
  </r>
  <r>
    <s v="B-25999"/>
    <n v="2740"/>
    <n v="558"/>
    <n v="8"/>
    <x v="1"/>
    <s v="Pens"/>
    <s v="UPI"/>
    <x v="543"/>
    <s v="Nancy Boyd"/>
    <x v="5"/>
    <s v="Cincinnati"/>
    <s v="2023-10"/>
  </r>
  <r>
    <s v="B-25999"/>
    <n v="2740"/>
    <n v="558"/>
    <n v="8"/>
    <x v="1"/>
    <s v="Pens"/>
    <s v="UPI"/>
    <x v="544"/>
    <s v="Raymond Reyes"/>
    <x v="3"/>
    <s v="San Diego"/>
    <s v="2025-03"/>
  </r>
  <r>
    <s v="B-25159"/>
    <n v="5338"/>
    <n v="1354"/>
    <n v="16"/>
    <x v="1"/>
    <s v="Markers"/>
    <s v="UPI"/>
    <x v="545"/>
    <s v="Cassandra Jordan"/>
    <x v="1"/>
    <s v="Peoria"/>
    <s v="2024-08"/>
  </r>
  <r>
    <s v="B-25159"/>
    <n v="5338"/>
    <n v="1354"/>
    <n v="16"/>
    <x v="1"/>
    <s v="Markers"/>
    <s v="UPI"/>
    <x v="546"/>
    <s v="Evelyn Harris"/>
    <x v="2"/>
    <s v="Buffalo"/>
    <s v="2023-06"/>
  </r>
  <r>
    <s v="B-25159"/>
    <n v="5338"/>
    <n v="1354"/>
    <n v="16"/>
    <x v="1"/>
    <s v="Markers"/>
    <s v="UPI"/>
    <x v="408"/>
    <s v="Shannon Maynard"/>
    <x v="0"/>
    <s v="Orlando"/>
    <s v="2024-10"/>
  </r>
  <r>
    <s v="B-25159"/>
    <n v="5338"/>
    <n v="1354"/>
    <n v="16"/>
    <x v="1"/>
    <s v="Markers"/>
    <s v="UPI"/>
    <x v="547"/>
    <s v="Marie James"/>
    <x v="2"/>
    <s v="Buffalo"/>
    <s v="2021-01"/>
  </r>
  <r>
    <s v="B-25496"/>
    <n v="3095"/>
    <n v="941"/>
    <n v="2"/>
    <x v="1"/>
    <s v="Pens"/>
    <s v="EMI"/>
    <x v="55"/>
    <s v="Maria Carroll"/>
    <x v="5"/>
    <s v="Cleveland"/>
    <s v="2022-04"/>
  </r>
  <r>
    <s v="B-25496"/>
    <n v="3095"/>
    <n v="941"/>
    <n v="2"/>
    <x v="1"/>
    <s v="Pens"/>
    <s v="EMI"/>
    <x v="98"/>
    <s v="Jessica Sloan"/>
    <x v="4"/>
    <s v="Austin"/>
    <s v="2022-08"/>
  </r>
  <r>
    <s v="B-25401"/>
    <n v="6017"/>
    <n v="2230"/>
    <n v="13"/>
    <x v="0"/>
    <s v="Printers"/>
    <s v="Debit Card"/>
    <x v="166"/>
    <s v="Scott Craig"/>
    <x v="1"/>
    <s v="Peoria"/>
    <s v="2023-08"/>
  </r>
  <r>
    <s v="B-25707"/>
    <n v="4904"/>
    <n v="469"/>
    <n v="2"/>
    <x v="1"/>
    <s v="Pens"/>
    <s v="Debit Card"/>
    <x v="395"/>
    <s v="Kaitlin Brown"/>
    <x v="4"/>
    <s v="Dallas"/>
    <s v="2020-04"/>
  </r>
  <r>
    <s v="B-25707"/>
    <n v="3080"/>
    <n v="737"/>
    <n v="6"/>
    <x v="1"/>
    <s v="Binders"/>
    <s v="UPI"/>
    <x v="395"/>
    <s v="Kaitlin Brown"/>
    <x v="4"/>
    <s v="Dallas"/>
    <s v="2020-04"/>
  </r>
  <r>
    <s v="B-26225"/>
    <n v="1992"/>
    <n v="355"/>
    <n v="2"/>
    <x v="0"/>
    <s v="Phones"/>
    <s v="COD"/>
    <x v="548"/>
    <s v="William Beck"/>
    <x v="0"/>
    <s v="Tampa"/>
    <s v="2024-12"/>
  </r>
  <r>
    <s v="B-25662"/>
    <n v="5346"/>
    <n v="1246"/>
    <n v="17"/>
    <x v="2"/>
    <s v="Sofas"/>
    <s v="EMI"/>
    <x v="549"/>
    <s v="Eric Mason"/>
    <x v="0"/>
    <s v="Orlando"/>
    <s v="2022-07"/>
  </r>
  <r>
    <s v="B-25662"/>
    <n v="5346"/>
    <n v="1246"/>
    <n v="17"/>
    <x v="2"/>
    <s v="Sofas"/>
    <s v="EMI"/>
    <x v="550"/>
    <s v="Lisa Lowe"/>
    <x v="0"/>
    <s v="Miami"/>
    <s v="2022-05"/>
  </r>
  <r>
    <s v="B-26752"/>
    <n v="8422"/>
    <n v="893"/>
    <n v="18"/>
    <x v="0"/>
    <s v="Printers"/>
    <s v="Debit Card"/>
    <x v="98"/>
    <s v="Roy Miller"/>
    <x v="3"/>
    <s v="San Francisco"/>
    <s v="2022-08"/>
  </r>
  <r>
    <s v="B-26752"/>
    <n v="8422"/>
    <n v="893"/>
    <n v="18"/>
    <x v="0"/>
    <s v="Printers"/>
    <s v="Debit Card"/>
    <x v="126"/>
    <s v="Christopher Espinoza"/>
    <x v="5"/>
    <s v="Columbus"/>
    <s v="2022-08"/>
  </r>
  <r>
    <s v="B-26752"/>
    <n v="6105"/>
    <n v="1447"/>
    <n v="8"/>
    <x v="2"/>
    <s v="Bookcases"/>
    <s v="Credit Card"/>
    <x v="98"/>
    <s v="Roy Miller"/>
    <x v="3"/>
    <s v="San Francisco"/>
    <s v="2022-08"/>
  </r>
  <r>
    <s v="B-26752"/>
    <n v="6105"/>
    <n v="1447"/>
    <n v="8"/>
    <x v="2"/>
    <s v="Bookcases"/>
    <s v="Credit Card"/>
    <x v="126"/>
    <s v="Christopher Espinoza"/>
    <x v="5"/>
    <s v="Columbus"/>
    <s v="2022-08"/>
  </r>
  <r>
    <s v="B-25640"/>
    <n v="670"/>
    <n v="85"/>
    <n v="9"/>
    <x v="1"/>
    <s v="Pens"/>
    <s v="EMI"/>
    <x v="27"/>
    <s v="Claire Cole"/>
    <x v="4"/>
    <s v="Houston"/>
    <s v="2023-08"/>
  </r>
  <r>
    <s v="B-25030"/>
    <n v="4057"/>
    <n v="1012"/>
    <n v="6"/>
    <x v="0"/>
    <s v="Laptops"/>
    <s v="Credit Card"/>
    <x v="551"/>
    <s v="Eric Nunez"/>
    <x v="3"/>
    <s v="San Diego"/>
    <s v="2022-09"/>
  </r>
  <r>
    <s v="B-25504"/>
    <n v="8178"/>
    <n v="2462"/>
    <n v="10"/>
    <x v="1"/>
    <s v="Pens"/>
    <s v="UPI"/>
    <x v="552"/>
    <s v="David Bell"/>
    <x v="3"/>
    <s v="Los Angeles"/>
    <s v="2023-08"/>
  </r>
  <r>
    <s v="B-26912"/>
    <n v="8752"/>
    <n v="1686"/>
    <n v="9"/>
    <x v="2"/>
    <s v="Tables"/>
    <s v="Debit Card"/>
    <x v="553"/>
    <s v="Patrick Hensley MD"/>
    <x v="5"/>
    <s v="Cincinnati"/>
    <s v="2020-12"/>
  </r>
  <r>
    <s v="B-26912"/>
    <n v="8752"/>
    <n v="1686"/>
    <n v="9"/>
    <x v="2"/>
    <s v="Tables"/>
    <s v="Debit Card"/>
    <x v="554"/>
    <s v="John Cox"/>
    <x v="1"/>
    <s v="Peoria"/>
    <s v="2023-09"/>
  </r>
  <r>
    <s v="B-26912"/>
    <n v="8752"/>
    <n v="1686"/>
    <n v="9"/>
    <x v="2"/>
    <s v="Tables"/>
    <s v="Debit Card"/>
    <x v="555"/>
    <s v="Michelle Sullivan"/>
    <x v="1"/>
    <s v="Chicago"/>
    <s v="2022-01"/>
  </r>
  <r>
    <s v="B-25193"/>
    <n v="8974"/>
    <n v="4441"/>
    <n v="16"/>
    <x v="0"/>
    <s v="Printers"/>
    <s v="EMI"/>
    <x v="556"/>
    <s v="Angela Todd"/>
    <x v="2"/>
    <s v="New York City"/>
    <s v="2023-06"/>
  </r>
  <r>
    <s v="B-25106"/>
    <n v="9090"/>
    <n v="3098"/>
    <n v="16"/>
    <x v="0"/>
    <s v="Phones"/>
    <s v="Credit Card"/>
    <x v="557"/>
    <s v="Luke Saunders"/>
    <x v="4"/>
    <s v="Dallas"/>
    <s v="2021-04"/>
  </r>
  <r>
    <s v="B-25106"/>
    <n v="9090"/>
    <n v="3098"/>
    <n v="16"/>
    <x v="0"/>
    <s v="Phones"/>
    <s v="Credit Card"/>
    <x v="558"/>
    <s v="Dr. Jennifer Benton DVM"/>
    <x v="1"/>
    <s v="Springfield"/>
    <s v="2024-05"/>
  </r>
  <r>
    <s v="B-25106"/>
    <n v="851"/>
    <n v="356"/>
    <n v="11"/>
    <x v="0"/>
    <s v="Electronic Games"/>
    <s v="Credit Card"/>
    <x v="557"/>
    <s v="Luke Saunders"/>
    <x v="4"/>
    <s v="Dallas"/>
    <s v="2021-04"/>
  </r>
  <r>
    <s v="B-25106"/>
    <n v="851"/>
    <n v="356"/>
    <n v="11"/>
    <x v="0"/>
    <s v="Electronic Games"/>
    <s v="Credit Card"/>
    <x v="558"/>
    <s v="Dr. Jennifer Benton DVM"/>
    <x v="1"/>
    <s v="Springfield"/>
    <s v="2024-05"/>
  </r>
  <r>
    <s v="B-26835"/>
    <n v="5427"/>
    <n v="728"/>
    <n v="3"/>
    <x v="0"/>
    <s v="Phones"/>
    <s v="UPI"/>
    <x v="559"/>
    <s v="Keith Smith"/>
    <x v="0"/>
    <s v="Miami"/>
    <s v="2023-03"/>
  </r>
  <r>
    <s v="B-25836"/>
    <n v="2695"/>
    <n v="914"/>
    <n v="15"/>
    <x v="2"/>
    <s v="Bookcases"/>
    <s v="Debit Card"/>
    <x v="560"/>
    <s v="Danielle Mitchell"/>
    <x v="1"/>
    <s v="Peoria"/>
    <s v="2022-07"/>
  </r>
  <r>
    <s v="B-25836"/>
    <n v="2695"/>
    <n v="914"/>
    <n v="15"/>
    <x v="2"/>
    <s v="Bookcases"/>
    <s v="Debit Card"/>
    <x v="561"/>
    <s v="Jesus Hernandez"/>
    <x v="3"/>
    <s v="Los Angeles"/>
    <s v="2021-06"/>
  </r>
  <r>
    <s v="B-26661"/>
    <n v="2386"/>
    <n v="999"/>
    <n v="3"/>
    <x v="1"/>
    <s v="Pens"/>
    <s v="COD"/>
    <x v="562"/>
    <s v="Jason Norman"/>
    <x v="0"/>
    <s v="Miami"/>
    <s v="2024-02"/>
  </r>
  <r>
    <s v="B-26317"/>
    <n v="2284"/>
    <n v="149"/>
    <n v="20"/>
    <x v="1"/>
    <s v="Pens"/>
    <s v="Debit Card"/>
    <x v="563"/>
    <s v="Laura Poole"/>
    <x v="2"/>
    <s v="Rochester"/>
    <s v="2021-08"/>
  </r>
  <r>
    <s v="B-26839"/>
    <n v="6034"/>
    <n v="608"/>
    <n v="8"/>
    <x v="0"/>
    <s v="Phones"/>
    <s v="EMI"/>
    <x v="564"/>
    <s v="Sarah Wagner"/>
    <x v="4"/>
    <s v="Houston"/>
    <s v="2022-05"/>
  </r>
  <r>
    <s v="B-26839"/>
    <n v="8956"/>
    <n v="3359"/>
    <n v="13"/>
    <x v="2"/>
    <s v="Bookcases"/>
    <s v="Credit Card"/>
    <x v="564"/>
    <s v="Sarah Wagner"/>
    <x v="4"/>
    <s v="Houston"/>
    <s v="2022-05"/>
  </r>
  <r>
    <s v="B-25735"/>
    <n v="7122"/>
    <n v="1982"/>
    <n v="7"/>
    <x v="1"/>
    <s v="Markers"/>
    <s v="EMI"/>
    <x v="565"/>
    <s v="Bryan Baird"/>
    <x v="1"/>
    <s v="Peoria"/>
    <s v="2024-03"/>
  </r>
  <r>
    <s v="B-25387"/>
    <n v="9775"/>
    <n v="4507"/>
    <n v="5"/>
    <x v="1"/>
    <s v="Markers"/>
    <s v="UPI"/>
    <x v="566"/>
    <s v="Amy Thompson"/>
    <x v="5"/>
    <s v="Cincinnati"/>
    <s v="2020-07"/>
  </r>
  <r>
    <s v="B-25192"/>
    <n v="3309"/>
    <n v="177"/>
    <n v="13"/>
    <x v="2"/>
    <s v="Bookcases"/>
    <s v="EMI"/>
    <x v="567"/>
    <s v="Ashley Wright"/>
    <x v="5"/>
    <s v="Cleveland"/>
    <s v="2020-12"/>
  </r>
  <r>
    <s v="B-26844"/>
    <n v="4163"/>
    <n v="897"/>
    <n v="14"/>
    <x v="0"/>
    <s v="Electronic Games"/>
    <s v="COD"/>
    <x v="303"/>
    <s v="Michelle Lynch"/>
    <x v="1"/>
    <s v="Springfield"/>
    <s v="2022-08"/>
  </r>
  <r>
    <s v="B-26844"/>
    <n v="4163"/>
    <n v="897"/>
    <n v="14"/>
    <x v="0"/>
    <s v="Electronic Games"/>
    <s v="COD"/>
    <x v="568"/>
    <s v="Ryan Hale"/>
    <x v="5"/>
    <s v="Cleveland"/>
    <s v="2025-02"/>
  </r>
  <r>
    <s v="B-26844"/>
    <n v="4163"/>
    <n v="897"/>
    <n v="14"/>
    <x v="0"/>
    <s v="Electronic Games"/>
    <s v="COD"/>
    <x v="569"/>
    <s v="Marie Jefferson"/>
    <x v="0"/>
    <s v="Orlando"/>
    <s v="2021-06"/>
  </r>
  <r>
    <s v="B-25236"/>
    <n v="5518"/>
    <n v="867"/>
    <n v="7"/>
    <x v="2"/>
    <s v="Sofas"/>
    <s v="UPI"/>
    <x v="570"/>
    <s v="Vanessa Smith"/>
    <x v="4"/>
    <s v="Houston"/>
    <s v="2022-12"/>
  </r>
  <r>
    <s v="B-25940"/>
    <n v="7566"/>
    <n v="606"/>
    <n v="6"/>
    <x v="0"/>
    <s v="Phones"/>
    <s v="Debit Card"/>
    <x v="571"/>
    <s v="Ryan Foster"/>
    <x v="5"/>
    <s v="Columbus"/>
    <s v="2025-01"/>
  </r>
  <r>
    <s v="B-25940"/>
    <n v="7566"/>
    <n v="606"/>
    <n v="6"/>
    <x v="0"/>
    <s v="Phones"/>
    <s v="Debit Card"/>
    <x v="572"/>
    <s v="David Lara"/>
    <x v="3"/>
    <s v="San Diego"/>
    <s v="2025-02"/>
  </r>
  <r>
    <s v="B-26765"/>
    <n v="762"/>
    <n v="92"/>
    <n v="11"/>
    <x v="0"/>
    <s v="Printers"/>
    <s v="COD"/>
    <x v="573"/>
    <s v="Jonathan Young"/>
    <x v="1"/>
    <s v="Springfield"/>
    <s v="2023-01"/>
  </r>
  <r>
    <s v="B-26817"/>
    <n v="3316"/>
    <n v="126"/>
    <n v="6"/>
    <x v="0"/>
    <s v="Laptops"/>
    <s v="COD"/>
    <x v="574"/>
    <s v="Debra Townsend"/>
    <x v="5"/>
    <s v="Cincinnati"/>
    <s v="2020-10"/>
  </r>
  <r>
    <s v="B-26522"/>
    <n v="5994"/>
    <n v="2826"/>
    <n v="9"/>
    <x v="2"/>
    <s v="Bookcases"/>
    <s v="EMI"/>
    <x v="249"/>
    <s v="John Thomas"/>
    <x v="3"/>
    <s v="San Francisco"/>
    <s v="2023-05"/>
  </r>
  <r>
    <s v="B-26522"/>
    <n v="5994"/>
    <n v="2826"/>
    <n v="9"/>
    <x v="2"/>
    <s v="Bookcases"/>
    <s v="EMI"/>
    <x v="575"/>
    <s v="Bryan Anderson"/>
    <x v="3"/>
    <s v="Los Angeles"/>
    <s v="2024-03"/>
  </r>
  <r>
    <s v="B-26522"/>
    <n v="5994"/>
    <n v="2826"/>
    <n v="9"/>
    <x v="2"/>
    <s v="Bookcases"/>
    <s v="EMI"/>
    <x v="147"/>
    <s v="Sarah Miller"/>
    <x v="2"/>
    <s v="New York City"/>
    <s v="2024-03"/>
  </r>
  <r>
    <s v="B-25681"/>
    <n v="3854"/>
    <n v="245"/>
    <n v="19"/>
    <x v="0"/>
    <s v="Laptops"/>
    <s v="COD"/>
    <x v="576"/>
    <s v="Robert Hill"/>
    <x v="5"/>
    <s v="Columbus"/>
    <s v="2022-05"/>
  </r>
  <r>
    <s v="B-25382"/>
    <n v="7019"/>
    <n v="2677"/>
    <n v="15"/>
    <x v="1"/>
    <s v="Markers"/>
    <s v="UPI"/>
    <x v="107"/>
    <s v="Joshua Rojas"/>
    <x v="0"/>
    <s v="Miami"/>
    <s v="2020-12"/>
  </r>
  <r>
    <s v="B-25944"/>
    <n v="5954"/>
    <n v="2640"/>
    <n v="14"/>
    <x v="0"/>
    <s v="Laptops"/>
    <s v="Credit Card"/>
    <x v="577"/>
    <s v="Angelica Lewis"/>
    <x v="2"/>
    <s v="New York City"/>
    <s v="2021-08"/>
  </r>
  <r>
    <s v="B-25944"/>
    <n v="5954"/>
    <n v="2640"/>
    <n v="14"/>
    <x v="0"/>
    <s v="Laptops"/>
    <s v="Credit Card"/>
    <x v="402"/>
    <s v="Jessica Russell"/>
    <x v="4"/>
    <s v="Dallas"/>
    <s v="2022-10"/>
  </r>
  <r>
    <s v="B-26980"/>
    <n v="9752"/>
    <n v="3618"/>
    <n v="5"/>
    <x v="2"/>
    <s v="Bookcases"/>
    <s v="Debit Card"/>
    <x v="578"/>
    <s v="Mary Johnson"/>
    <x v="2"/>
    <s v="Rochester"/>
    <s v="2024-02"/>
  </r>
  <r>
    <s v="B-26980"/>
    <n v="9752"/>
    <n v="3618"/>
    <n v="5"/>
    <x v="2"/>
    <s v="Bookcases"/>
    <s v="Debit Card"/>
    <x v="283"/>
    <s v="Joseph Knight"/>
    <x v="1"/>
    <s v="Peoria"/>
    <s v="2022-10"/>
  </r>
  <r>
    <s v="B-25780"/>
    <n v="5335"/>
    <n v="322"/>
    <n v="15"/>
    <x v="0"/>
    <s v="Electronic Games"/>
    <s v="COD"/>
    <x v="579"/>
    <s v="Jessica Greene"/>
    <x v="2"/>
    <s v="New York City"/>
    <s v="2022-05"/>
  </r>
  <r>
    <s v="B-25964"/>
    <n v="1454"/>
    <n v="80"/>
    <n v="20"/>
    <x v="0"/>
    <s v="Electronic Games"/>
    <s v="Credit Card"/>
    <x v="580"/>
    <s v="Vincent Perez"/>
    <x v="2"/>
    <s v="Rochester"/>
    <s v="2022-07"/>
  </r>
  <r>
    <s v="B-26767"/>
    <n v="6724"/>
    <n v="1539"/>
    <n v="19"/>
    <x v="2"/>
    <s v="Bookcases"/>
    <s v="COD"/>
    <x v="581"/>
    <s v="Dennis Rivera"/>
    <x v="3"/>
    <s v="San Francisco"/>
    <s v="2021-12"/>
  </r>
  <r>
    <s v="B-26767"/>
    <n v="6724"/>
    <n v="1539"/>
    <n v="19"/>
    <x v="2"/>
    <s v="Bookcases"/>
    <s v="COD"/>
    <x v="582"/>
    <s v="Nancy Keller"/>
    <x v="4"/>
    <s v="Dallas"/>
    <s v="2021-06"/>
  </r>
  <r>
    <s v="B-25501"/>
    <n v="9874"/>
    <n v="3895"/>
    <n v="4"/>
    <x v="1"/>
    <s v="Binders"/>
    <s v="EMI"/>
    <x v="404"/>
    <s v="Michelle Anderson"/>
    <x v="5"/>
    <s v="Cleveland"/>
    <s v="2025-02"/>
  </r>
  <r>
    <s v="B-26029"/>
    <n v="4918"/>
    <n v="1485"/>
    <n v="7"/>
    <x v="0"/>
    <s v="Phones"/>
    <s v="UPI"/>
    <x v="583"/>
    <s v="Anthony May"/>
    <x v="0"/>
    <s v="Tampa"/>
    <s v="2023-02"/>
  </r>
  <r>
    <s v="B-25292"/>
    <n v="3189"/>
    <n v="1180"/>
    <n v="19"/>
    <x v="1"/>
    <s v="Paper"/>
    <s v="Credit Card"/>
    <x v="168"/>
    <s v="Michelle Guerra"/>
    <x v="2"/>
    <s v="New York City"/>
    <s v="2021-12"/>
  </r>
  <r>
    <s v="B-25873"/>
    <n v="2684"/>
    <n v="713"/>
    <n v="2"/>
    <x v="0"/>
    <s v="Electronic Games"/>
    <s v="UPI"/>
    <x v="208"/>
    <s v="Meghan Ballard"/>
    <x v="2"/>
    <s v="New York City"/>
    <s v="2024-06"/>
  </r>
  <r>
    <s v="B-25873"/>
    <n v="2684"/>
    <n v="713"/>
    <n v="2"/>
    <x v="0"/>
    <s v="Electronic Games"/>
    <s v="UPI"/>
    <x v="584"/>
    <s v="Brian Wheeler"/>
    <x v="2"/>
    <s v="Buffalo"/>
    <s v="2022-06"/>
  </r>
  <r>
    <s v="B-25873"/>
    <n v="2684"/>
    <n v="713"/>
    <n v="2"/>
    <x v="0"/>
    <s v="Electronic Games"/>
    <s v="UPI"/>
    <x v="585"/>
    <s v="William Rosario"/>
    <x v="4"/>
    <s v="Dallas"/>
    <s v="2020-05"/>
  </r>
  <r>
    <s v="B-25444"/>
    <n v="7626"/>
    <n v="229"/>
    <n v="5"/>
    <x v="1"/>
    <s v="Pens"/>
    <s v="EMI"/>
    <x v="350"/>
    <s v="Jessica Hunt"/>
    <x v="1"/>
    <s v="Springfield"/>
    <s v="2024-02"/>
  </r>
  <r>
    <s v="B-25444"/>
    <n v="7626"/>
    <n v="229"/>
    <n v="5"/>
    <x v="1"/>
    <s v="Pens"/>
    <s v="EMI"/>
    <x v="586"/>
    <s v="Tony Chavez"/>
    <x v="5"/>
    <s v="Columbus"/>
    <s v="2020-11"/>
  </r>
  <r>
    <s v="B-26796"/>
    <n v="6669"/>
    <n v="3063"/>
    <n v="19"/>
    <x v="0"/>
    <s v="Printers"/>
    <s v="UPI"/>
    <x v="587"/>
    <s v="Mary Crawford"/>
    <x v="5"/>
    <s v="Cincinnati"/>
    <s v="2023-08"/>
  </r>
  <r>
    <s v="B-25537"/>
    <n v="6123"/>
    <n v="1686"/>
    <n v="3"/>
    <x v="1"/>
    <s v="Markers"/>
    <s v="Credit Card"/>
    <x v="112"/>
    <s v="Roger Morrison"/>
    <x v="5"/>
    <s v="Cincinnati"/>
    <s v="2022-05"/>
  </r>
  <r>
    <s v="B-26083"/>
    <n v="3265"/>
    <n v="1390"/>
    <n v="16"/>
    <x v="1"/>
    <s v="Paper"/>
    <s v="Credit Card"/>
    <x v="588"/>
    <s v="Bethany Harrison"/>
    <x v="3"/>
    <s v="Los Angeles"/>
    <s v="2024-01"/>
  </r>
  <r>
    <s v="B-25298"/>
    <n v="8104"/>
    <n v="1039"/>
    <n v="6"/>
    <x v="1"/>
    <s v="Markers"/>
    <s v="COD"/>
    <x v="589"/>
    <s v="Lisa Mcintyre"/>
    <x v="0"/>
    <s v="Orlando"/>
    <s v="2021-11"/>
  </r>
  <r>
    <s v="B-25298"/>
    <n v="8104"/>
    <n v="1039"/>
    <n v="6"/>
    <x v="1"/>
    <s v="Markers"/>
    <s v="COD"/>
    <x v="590"/>
    <s v="Carolyn Gonzalez"/>
    <x v="0"/>
    <s v="Miami"/>
    <s v="2021-10"/>
  </r>
  <r>
    <s v="B-25298"/>
    <n v="8104"/>
    <n v="1039"/>
    <n v="6"/>
    <x v="1"/>
    <s v="Markers"/>
    <s v="COD"/>
    <x v="330"/>
    <s v="Christina Oconnell"/>
    <x v="3"/>
    <s v="San Francisco"/>
    <s v="2025-01"/>
  </r>
  <r>
    <s v="B-26734"/>
    <n v="847"/>
    <n v="355"/>
    <n v="17"/>
    <x v="2"/>
    <s v="Tables"/>
    <s v="COD"/>
    <x v="591"/>
    <s v="James Garcia"/>
    <x v="2"/>
    <s v="Buffalo"/>
    <s v="2022-05"/>
  </r>
  <r>
    <s v="B-26734"/>
    <n v="847"/>
    <n v="355"/>
    <n v="17"/>
    <x v="2"/>
    <s v="Tables"/>
    <s v="COD"/>
    <x v="394"/>
    <s v="Emily Frederick"/>
    <x v="4"/>
    <s v="Austin"/>
    <s v="2023-11"/>
  </r>
  <r>
    <s v="B-26734"/>
    <n v="847"/>
    <n v="355"/>
    <n v="17"/>
    <x v="2"/>
    <s v="Tables"/>
    <s v="COD"/>
    <x v="463"/>
    <s v="Shawn Wise"/>
    <x v="3"/>
    <s v="San Francisco"/>
    <s v="2023-01"/>
  </r>
  <r>
    <s v="B-25483"/>
    <n v="3129"/>
    <n v="55"/>
    <n v="9"/>
    <x v="2"/>
    <s v="Bookcases"/>
    <s v="Debit Card"/>
    <x v="506"/>
    <s v="Carrie Alvarez"/>
    <x v="1"/>
    <s v="Peoria"/>
    <s v="2021-09"/>
  </r>
  <r>
    <s v="B-25483"/>
    <n v="7821"/>
    <n v="3821"/>
    <n v="13"/>
    <x v="0"/>
    <s v="Laptops"/>
    <s v="EMI"/>
    <x v="506"/>
    <s v="Carrie Alvarez"/>
    <x v="1"/>
    <s v="Peoria"/>
    <s v="2021-09"/>
  </r>
  <r>
    <s v="B-26041"/>
    <n v="9498"/>
    <n v="256"/>
    <n v="12"/>
    <x v="0"/>
    <s v="Phones"/>
    <s v="COD"/>
    <x v="592"/>
    <s v="Matthew James"/>
    <x v="1"/>
    <s v="Peoria"/>
    <s v="2021-02"/>
  </r>
  <r>
    <s v="B-26041"/>
    <n v="9498"/>
    <n v="256"/>
    <n v="12"/>
    <x v="0"/>
    <s v="Phones"/>
    <s v="COD"/>
    <x v="590"/>
    <s v="Jerry Alvarado"/>
    <x v="2"/>
    <s v="New York City"/>
    <s v="2021-10"/>
  </r>
  <r>
    <s v="B-26750"/>
    <n v="5461"/>
    <n v="1214"/>
    <n v="7"/>
    <x v="2"/>
    <s v="Sofas"/>
    <s v="Credit Card"/>
    <x v="593"/>
    <s v="Paul Zimmerman"/>
    <x v="2"/>
    <s v="Rochester"/>
    <s v="2020-06"/>
  </r>
  <r>
    <s v="B-26138"/>
    <n v="3084"/>
    <n v="611"/>
    <n v="19"/>
    <x v="2"/>
    <s v="Bookcases"/>
    <s v="UPI"/>
    <x v="594"/>
    <s v="Carl Ryan"/>
    <x v="4"/>
    <s v="Dallas"/>
    <s v="2024-05"/>
  </r>
  <r>
    <s v="B-26929"/>
    <n v="6087"/>
    <n v="3043"/>
    <n v="1"/>
    <x v="2"/>
    <s v="Sofas"/>
    <s v="COD"/>
    <x v="595"/>
    <s v="Kelly Roberts"/>
    <x v="2"/>
    <s v="Buffalo"/>
    <s v="2020-08"/>
  </r>
  <r>
    <s v="B-25359"/>
    <n v="611"/>
    <n v="300"/>
    <n v="3"/>
    <x v="2"/>
    <s v="Bookcases"/>
    <s v="Credit Card"/>
    <x v="596"/>
    <s v="Jack Woods"/>
    <x v="1"/>
    <s v="Peoria"/>
    <s v="2020-10"/>
  </r>
  <r>
    <s v="B-25738"/>
    <n v="9909"/>
    <n v="2999"/>
    <n v="18"/>
    <x v="1"/>
    <s v="Markers"/>
    <s v="COD"/>
    <x v="597"/>
    <s v="Albert Alexander Jr."/>
    <x v="5"/>
    <s v="Cleveland"/>
    <s v="2021-05"/>
  </r>
  <r>
    <s v="B-25738"/>
    <n v="9909"/>
    <n v="2999"/>
    <n v="18"/>
    <x v="1"/>
    <s v="Markers"/>
    <s v="COD"/>
    <x v="598"/>
    <s v="Teresa Perez"/>
    <x v="4"/>
    <s v="Austin"/>
    <s v="2022-01"/>
  </r>
  <r>
    <s v="B-25931"/>
    <n v="6485"/>
    <n v="3178"/>
    <n v="18"/>
    <x v="2"/>
    <s v="Sofas"/>
    <s v="UPI"/>
    <x v="401"/>
    <s v="Amanda Williams"/>
    <x v="5"/>
    <s v="Columbus"/>
    <s v="2023-07"/>
  </r>
  <r>
    <s v="B-25706"/>
    <n v="7259"/>
    <n v="1969"/>
    <n v="10"/>
    <x v="0"/>
    <s v="Laptops"/>
    <s v="Credit Card"/>
    <x v="174"/>
    <s v="Kristen Lawson"/>
    <x v="1"/>
    <s v="Springfield"/>
    <s v="2022-12"/>
  </r>
  <r>
    <s v="B-25352"/>
    <n v="3333"/>
    <n v="700"/>
    <n v="18"/>
    <x v="0"/>
    <s v="Printers"/>
    <s v="COD"/>
    <x v="103"/>
    <s v="Jacob Stewart"/>
    <x v="0"/>
    <s v="Miami"/>
    <s v="2023-04"/>
  </r>
  <r>
    <s v="B-26909"/>
    <n v="7786"/>
    <n v="1202"/>
    <n v="4"/>
    <x v="2"/>
    <s v="Sofas"/>
    <s v="EMI"/>
    <x v="219"/>
    <s v="Daniel Brooks"/>
    <x v="1"/>
    <s v="Peoria"/>
    <s v="2020-06"/>
  </r>
  <r>
    <s v="B-26296"/>
    <n v="7644"/>
    <n v="2428"/>
    <n v="6"/>
    <x v="0"/>
    <s v="Phones"/>
    <s v="Debit Card"/>
    <x v="332"/>
    <s v="Aaron Dunn"/>
    <x v="1"/>
    <s v="Springfield"/>
    <s v="2022-01"/>
  </r>
  <r>
    <s v="B-26112"/>
    <n v="1476"/>
    <n v="247"/>
    <n v="5"/>
    <x v="2"/>
    <s v="Bookcases"/>
    <s v="COD"/>
    <x v="599"/>
    <s v="Jacob Martinez"/>
    <x v="3"/>
    <s v="Los Angeles"/>
    <s v="2023-11"/>
  </r>
  <r>
    <s v="B-26112"/>
    <n v="1476"/>
    <n v="247"/>
    <n v="5"/>
    <x v="2"/>
    <s v="Bookcases"/>
    <s v="COD"/>
    <x v="600"/>
    <s v="Raymond Burgess"/>
    <x v="3"/>
    <s v="San Diego"/>
    <s v="2022-01"/>
  </r>
  <r>
    <s v="B-26790"/>
    <n v="3445"/>
    <n v="1405"/>
    <n v="16"/>
    <x v="2"/>
    <s v="Sofas"/>
    <s v="EMI"/>
    <x v="487"/>
    <s v="Jennifer Cooke"/>
    <x v="3"/>
    <s v="San Francisco"/>
    <s v="2020-09"/>
  </r>
  <r>
    <s v="B-26790"/>
    <n v="9837"/>
    <n v="384"/>
    <n v="1"/>
    <x v="0"/>
    <s v="Laptops"/>
    <s v="UPI"/>
    <x v="487"/>
    <s v="Jennifer Cooke"/>
    <x v="3"/>
    <s v="San Francisco"/>
    <s v="2020-09"/>
  </r>
  <r>
    <s v="B-25986"/>
    <n v="1314"/>
    <n v="457"/>
    <n v="8"/>
    <x v="2"/>
    <s v="Sofas"/>
    <s v="EMI"/>
    <x v="281"/>
    <s v="Tyrone White"/>
    <x v="3"/>
    <s v="San Diego"/>
    <s v="2021-06"/>
  </r>
  <r>
    <s v="B-25630"/>
    <n v="5951"/>
    <n v="936"/>
    <n v="6"/>
    <x v="0"/>
    <s v="Laptops"/>
    <s v="Debit Card"/>
    <x v="601"/>
    <s v="Charles Williams"/>
    <x v="4"/>
    <s v="Dallas"/>
    <s v="2024-08"/>
  </r>
  <r>
    <s v="B-25630"/>
    <n v="5951"/>
    <n v="936"/>
    <n v="6"/>
    <x v="0"/>
    <s v="Laptops"/>
    <s v="Debit Card"/>
    <x v="602"/>
    <s v="Amy Page"/>
    <x v="5"/>
    <s v="Columbus"/>
    <s v="2022-07"/>
  </r>
  <r>
    <s v="B-26872"/>
    <n v="992"/>
    <n v="177"/>
    <n v="6"/>
    <x v="0"/>
    <s v="Phones"/>
    <s v="UPI"/>
    <x v="603"/>
    <s v="Scott Gibbs"/>
    <x v="3"/>
    <s v="Los Angeles"/>
    <s v="2024-01"/>
  </r>
  <r>
    <s v="B-26872"/>
    <n v="4699"/>
    <n v="625"/>
    <n v="18"/>
    <x v="1"/>
    <s v="Markers"/>
    <s v="EMI"/>
    <x v="603"/>
    <s v="Scott Gibbs"/>
    <x v="3"/>
    <s v="Los Angeles"/>
    <s v="2024-01"/>
  </r>
  <r>
    <s v="B-25870"/>
    <n v="5557"/>
    <n v="2114"/>
    <n v="17"/>
    <x v="0"/>
    <s v="Laptops"/>
    <s v="EMI"/>
    <x v="113"/>
    <s v="Angela Roberts"/>
    <x v="5"/>
    <s v="Cleveland"/>
    <s v="2021-05"/>
  </r>
  <r>
    <s v="B-25991"/>
    <n v="3436"/>
    <n v="933"/>
    <n v="3"/>
    <x v="0"/>
    <s v="Electronic Games"/>
    <s v="Credit Card"/>
    <x v="340"/>
    <s v="Kyle Hernandez"/>
    <x v="4"/>
    <s v="Dallas"/>
    <s v="2021-06"/>
  </r>
  <r>
    <s v="B-25198"/>
    <n v="9840"/>
    <n v="3870"/>
    <n v="11"/>
    <x v="0"/>
    <s v="Printers"/>
    <s v="Debit Card"/>
    <x v="604"/>
    <s v="Cynthia Ferguson"/>
    <x v="4"/>
    <s v="Austin"/>
    <s v="2023-04"/>
  </r>
  <r>
    <s v="B-25189"/>
    <n v="7620"/>
    <n v="125"/>
    <n v="4"/>
    <x v="1"/>
    <s v="Paper"/>
    <s v="EMI"/>
    <x v="605"/>
    <s v="Brandi Garcia"/>
    <x v="3"/>
    <s v="San Francisco"/>
    <s v="2021-07"/>
  </r>
  <r>
    <s v="B-25189"/>
    <n v="7620"/>
    <n v="125"/>
    <n v="4"/>
    <x v="1"/>
    <s v="Paper"/>
    <s v="EMI"/>
    <x v="606"/>
    <s v="Matthew Blake"/>
    <x v="3"/>
    <s v="San Francisco"/>
    <s v="2024-10"/>
  </r>
  <r>
    <s v="B-26563"/>
    <n v="4314"/>
    <n v="1591"/>
    <n v="5"/>
    <x v="2"/>
    <s v="Tables"/>
    <s v="Debit Card"/>
    <x v="178"/>
    <s v="Lauren Howell"/>
    <x v="2"/>
    <s v="Buffalo"/>
    <s v="2021-10"/>
  </r>
  <r>
    <s v="B-25548"/>
    <n v="8851"/>
    <n v="999"/>
    <n v="12"/>
    <x v="0"/>
    <s v="Laptops"/>
    <s v="UPI"/>
    <x v="607"/>
    <s v="Joseph Wilson"/>
    <x v="5"/>
    <s v="Cincinnati"/>
    <s v="2024-02"/>
  </r>
  <r>
    <s v="B-25965"/>
    <n v="544"/>
    <n v="272"/>
    <n v="2"/>
    <x v="0"/>
    <s v="Laptops"/>
    <s v="Debit Card"/>
    <x v="608"/>
    <s v="Tanner Vance"/>
    <x v="4"/>
    <s v="Houston"/>
    <s v="2021-03"/>
  </r>
  <r>
    <s v="B-25965"/>
    <n v="544"/>
    <n v="272"/>
    <n v="2"/>
    <x v="0"/>
    <s v="Laptops"/>
    <s v="Debit Card"/>
    <x v="474"/>
    <s v="Michael Nash"/>
    <x v="2"/>
    <s v="Buffalo"/>
    <s v="2023-06"/>
  </r>
  <r>
    <s v="B-26545"/>
    <n v="537"/>
    <n v="142"/>
    <n v="20"/>
    <x v="1"/>
    <s v="Markers"/>
    <s v="EMI"/>
    <x v="609"/>
    <s v="Brent Thomas"/>
    <x v="1"/>
    <s v="Peoria"/>
    <s v="2021-08"/>
  </r>
  <r>
    <s v="B-26603"/>
    <n v="5944"/>
    <n v="2661"/>
    <n v="7"/>
    <x v="0"/>
    <s v="Laptops"/>
    <s v="EMI"/>
    <x v="434"/>
    <s v="Harold Mitchell"/>
    <x v="4"/>
    <s v="Austin"/>
    <s v="2022-03"/>
  </r>
  <r>
    <s v="B-26393"/>
    <n v="2258"/>
    <n v="135"/>
    <n v="18"/>
    <x v="0"/>
    <s v="Printers"/>
    <s v="Credit Card"/>
    <x v="607"/>
    <s v="Ashley Palmer"/>
    <x v="0"/>
    <s v="Miami"/>
    <s v="2024-02"/>
  </r>
  <r>
    <s v="B-26393"/>
    <n v="2258"/>
    <n v="135"/>
    <n v="18"/>
    <x v="0"/>
    <s v="Printers"/>
    <s v="Credit Card"/>
    <x v="610"/>
    <s v="Stephen Hogan"/>
    <x v="3"/>
    <s v="San Diego"/>
    <s v="2022-08"/>
  </r>
  <r>
    <s v="B-26628"/>
    <n v="9609"/>
    <n v="4339"/>
    <n v="3"/>
    <x v="2"/>
    <s v="Sofas"/>
    <s v="Debit Card"/>
    <x v="611"/>
    <s v="George Ashley"/>
    <x v="4"/>
    <s v="Houston"/>
    <s v="2024-09"/>
  </r>
  <r>
    <s v="B-26628"/>
    <n v="9609"/>
    <n v="4339"/>
    <n v="3"/>
    <x v="2"/>
    <s v="Sofas"/>
    <s v="Debit Card"/>
    <x v="612"/>
    <s v="Sara Bailey"/>
    <x v="5"/>
    <s v="Cincinnati"/>
    <s v="2020-04"/>
  </r>
  <r>
    <s v="B-25945"/>
    <n v="9952"/>
    <n v="3301"/>
    <n v="15"/>
    <x v="0"/>
    <s v="Electronic Games"/>
    <s v="Debit Card"/>
    <x v="362"/>
    <s v="Tanya Thomas MD"/>
    <x v="4"/>
    <s v="Dallas"/>
    <s v="2023-03"/>
  </r>
  <r>
    <s v="B-26565"/>
    <n v="9873"/>
    <n v="4585"/>
    <n v="7"/>
    <x v="1"/>
    <s v="Paper"/>
    <s v="Credit Card"/>
    <x v="443"/>
    <s v="Maria Galvan"/>
    <x v="5"/>
    <s v="Columbus"/>
    <s v="2020-08"/>
  </r>
  <r>
    <s v="B-25684"/>
    <n v="3560"/>
    <n v="1335"/>
    <n v="15"/>
    <x v="0"/>
    <s v="Electronic Games"/>
    <s v="COD"/>
    <x v="294"/>
    <s v="Duane Kelly"/>
    <x v="2"/>
    <s v="New York City"/>
    <s v="2020-04"/>
  </r>
  <r>
    <s v="B-25684"/>
    <n v="3560"/>
    <n v="1335"/>
    <n v="15"/>
    <x v="0"/>
    <s v="Electronic Games"/>
    <s v="COD"/>
    <x v="613"/>
    <s v="Frank Reynolds"/>
    <x v="1"/>
    <s v="Springfield"/>
    <s v="2023-03"/>
  </r>
  <r>
    <s v="B-26612"/>
    <n v="6528"/>
    <n v="76"/>
    <n v="9"/>
    <x v="0"/>
    <s v="Phones"/>
    <s v="Debit Card"/>
    <x v="8"/>
    <s v="Aaron Kim"/>
    <x v="2"/>
    <s v="Buffalo"/>
    <s v="2020-05"/>
  </r>
  <r>
    <s v="B-26612"/>
    <n v="8930"/>
    <n v="3374"/>
    <n v="12"/>
    <x v="2"/>
    <s v="Sofas"/>
    <s v="Debit Card"/>
    <x v="8"/>
    <s v="Aaron Kim"/>
    <x v="2"/>
    <s v="Buffalo"/>
    <s v="2020-05"/>
  </r>
  <r>
    <s v="B-25839"/>
    <n v="4521"/>
    <n v="1778"/>
    <n v="9"/>
    <x v="1"/>
    <s v="Paper"/>
    <s v="Debit Card"/>
    <x v="614"/>
    <s v="David Allen"/>
    <x v="0"/>
    <s v="Tampa"/>
    <s v="2024-10"/>
  </r>
  <r>
    <s v="B-25898"/>
    <n v="7091"/>
    <n v="2317"/>
    <n v="10"/>
    <x v="2"/>
    <s v="Sofas"/>
    <s v="Credit Card"/>
    <x v="615"/>
    <s v="Monica Lee"/>
    <x v="3"/>
    <s v="San Diego"/>
    <s v="2022-06"/>
  </r>
  <r>
    <s v="B-26120"/>
    <n v="2101"/>
    <n v="287"/>
    <n v="8"/>
    <x v="1"/>
    <s v="Pens"/>
    <s v="COD"/>
    <x v="494"/>
    <s v="Kimberly Fuller"/>
    <x v="5"/>
    <s v="Cleveland"/>
    <s v="2020-07"/>
  </r>
  <r>
    <s v="B-26120"/>
    <n v="2101"/>
    <n v="287"/>
    <n v="8"/>
    <x v="1"/>
    <s v="Pens"/>
    <s v="COD"/>
    <x v="616"/>
    <s v="Erica Scott"/>
    <x v="1"/>
    <s v="Chicago"/>
    <s v="2023-04"/>
  </r>
  <r>
    <s v="B-26426"/>
    <n v="8644"/>
    <n v="1968"/>
    <n v="9"/>
    <x v="1"/>
    <s v="Paper"/>
    <s v="Debit Card"/>
    <x v="617"/>
    <s v="Melissa Mitchell"/>
    <x v="1"/>
    <s v="Chicago"/>
    <s v="2023-11"/>
  </r>
  <r>
    <s v="B-26309"/>
    <n v="6672"/>
    <n v="3319"/>
    <n v="4"/>
    <x v="2"/>
    <s v="Tables"/>
    <s v="UPI"/>
    <x v="618"/>
    <s v="Joshua Murray"/>
    <x v="4"/>
    <s v="Dallas"/>
    <s v="2023-11"/>
  </r>
  <r>
    <s v="B-26309"/>
    <n v="6672"/>
    <n v="3319"/>
    <n v="4"/>
    <x v="2"/>
    <s v="Tables"/>
    <s v="UPI"/>
    <x v="619"/>
    <s v="John Jones"/>
    <x v="3"/>
    <s v="San Diego"/>
    <s v="2024-05"/>
  </r>
  <r>
    <s v="B-26789"/>
    <n v="4699"/>
    <n v="103"/>
    <n v="12"/>
    <x v="1"/>
    <s v="Binders"/>
    <s v="UPI"/>
    <x v="594"/>
    <s v="Cheryl Johnson"/>
    <x v="5"/>
    <s v="Cincinnati"/>
    <s v="2024-05"/>
  </r>
  <r>
    <s v="B-26420"/>
    <n v="4897"/>
    <n v="1001"/>
    <n v="14"/>
    <x v="2"/>
    <s v="Sofas"/>
    <s v="Debit Card"/>
    <x v="376"/>
    <s v="Lisa Farmer"/>
    <x v="4"/>
    <s v="Houston"/>
    <s v="2021-12"/>
  </r>
  <r>
    <s v="B-26420"/>
    <n v="4897"/>
    <n v="1001"/>
    <n v="14"/>
    <x v="2"/>
    <s v="Sofas"/>
    <s v="Debit Card"/>
    <x v="119"/>
    <s v="Christopher Walker"/>
    <x v="5"/>
    <s v="Cincinnati"/>
    <s v="2025-01"/>
  </r>
  <r>
    <s v="B-26257"/>
    <n v="5460"/>
    <n v="2088"/>
    <n v="14"/>
    <x v="2"/>
    <s v="Tables"/>
    <s v="Debit Card"/>
    <x v="620"/>
    <s v="Elizabeth Coffey"/>
    <x v="2"/>
    <s v="Buffalo"/>
    <s v="2022-07"/>
  </r>
  <r>
    <s v="B-26257"/>
    <n v="5460"/>
    <n v="2088"/>
    <n v="14"/>
    <x v="2"/>
    <s v="Tables"/>
    <s v="Debit Card"/>
    <x v="621"/>
    <s v="Joseph Clark"/>
    <x v="5"/>
    <s v="Cincinnati"/>
    <s v="2020-04"/>
  </r>
  <r>
    <s v="B-25603"/>
    <n v="9272"/>
    <n v="1771"/>
    <n v="19"/>
    <x v="1"/>
    <s v="Markers"/>
    <s v="UPI"/>
    <x v="622"/>
    <s v="Jamie Brewer"/>
    <x v="1"/>
    <s v="Springfield"/>
    <s v="2024-11"/>
  </r>
  <r>
    <s v="B-25603"/>
    <n v="9272"/>
    <n v="1771"/>
    <n v="19"/>
    <x v="1"/>
    <s v="Markers"/>
    <s v="UPI"/>
    <x v="440"/>
    <s v="Lauren Boyer"/>
    <x v="4"/>
    <s v="Dallas"/>
    <s v="2020-04"/>
  </r>
  <r>
    <s v="B-25010"/>
    <n v="7870"/>
    <n v="1057"/>
    <n v="15"/>
    <x v="1"/>
    <s v="Pens"/>
    <s v="Credit Card"/>
    <x v="236"/>
    <s v="Howard Esparza"/>
    <x v="4"/>
    <s v="Houston"/>
    <s v="2023-10"/>
  </r>
  <r>
    <s v="B-25010"/>
    <n v="7870"/>
    <n v="1057"/>
    <n v="15"/>
    <x v="1"/>
    <s v="Pens"/>
    <s v="Credit Card"/>
    <x v="623"/>
    <s v="James Hickman"/>
    <x v="5"/>
    <s v="Cleveland"/>
    <s v="2021-03"/>
  </r>
  <r>
    <s v="B-25889"/>
    <n v="7992"/>
    <n v="893"/>
    <n v="12"/>
    <x v="0"/>
    <s v="Laptops"/>
    <s v="Credit Card"/>
    <x v="511"/>
    <s v="Jennifer Hernandez"/>
    <x v="5"/>
    <s v="Cleveland"/>
    <s v="2024-09"/>
  </r>
  <r>
    <s v="B-25889"/>
    <n v="7992"/>
    <n v="893"/>
    <n v="12"/>
    <x v="0"/>
    <s v="Laptops"/>
    <s v="Credit Card"/>
    <x v="230"/>
    <s v="Shannon Warren"/>
    <x v="2"/>
    <s v="New York City"/>
    <s v="2023-05"/>
  </r>
  <r>
    <s v="B-25889"/>
    <n v="7992"/>
    <n v="893"/>
    <n v="12"/>
    <x v="0"/>
    <s v="Laptops"/>
    <s v="Credit Card"/>
    <x v="624"/>
    <s v="Ashley Aguilar"/>
    <x v="1"/>
    <s v="Chicago"/>
    <s v="2023-05"/>
  </r>
  <r>
    <s v="B-26675"/>
    <n v="6499"/>
    <n v="2189"/>
    <n v="18"/>
    <x v="0"/>
    <s v="Electronic Games"/>
    <s v="EMI"/>
    <x v="208"/>
    <s v="Daniel Price"/>
    <x v="2"/>
    <s v="New York City"/>
    <s v="2024-06"/>
  </r>
  <r>
    <s v="B-26675"/>
    <n v="6499"/>
    <n v="2189"/>
    <n v="18"/>
    <x v="0"/>
    <s v="Electronic Games"/>
    <s v="EMI"/>
    <x v="348"/>
    <s v="James Perez"/>
    <x v="0"/>
    <s v="Orlando"/>
    <s v="2021-04"/>
  </r>
  <r>
    <s v="B-26168"/>
    <n v="8848"/>
    <n v="2090"/>
    <n v="9"/>
    <x v="1"/>
    <s v="Pens"/>
    <s v="Debit Card"/>
    <x v="625"/>
    <s v="Jerry Smith"/>
    <x v="3"/>
    <s v="San Diego"/>
    <s v="2025-01"/>
  </r>
  <r>
    <s v="B-25436"/>
    <n v="8044"/>
    <n v="3634"/>
    <n v="3"/>
    <x v="1"/>
    <s v="Markers"/>
    <s v="COD"/>
    <x v="626"/>
    <s v="Andre Fernandez"/>
    <x v="0"/>
    <s v="Orlando"/>
    <s v="2020-12"/>
  </r>
  <r>
    <s v="B-25436"/>
    <n v="8044"/>
    <n v="3634"/>
    <n v="3"/>
    <x v="1"/>
    <s v="Markers"/>
    <s v="COD"/>
    <x v="23"/>
    <s v="Anthony West"/>
    <x v="3"/>
    <s v="San Diego"/>
    <s v="2022-10"/>
  </r>
  <r>
    <s v="B-25794"/>
    <n v="7417"/>
    <n v="1334"/>
    <n v="16"/>
    <x v="2"/>
    <s v="Bookcases"/>
    <s v="COD"/>
    <x v="627"/>
    <s v="Amber Flowers"/>
    <x v="0"/>
    <s v="Tampa"/>
    <s v="2021-10"/>
  </r>
  <r>
    <s v="B-26495"/>
    <n v="3451"/>
    <n v="658"/>
    <n v="3"/>
    <x v="1"/>
    <s v="Markers"/>
    <s v="UPI"/>
    <x v="628"/>
    <s v="Patricia Davis"/>
    <x v="1"/>
    <s v="Chicago"/>
    <s v="2024-12"/>
  </r>
  <r>
    <s v="B-25815"/>
    <n v="8531"/>
    <n v="2555"/>
    <n v="4"/>
    <x v="0"/>
    <s v="Laptops"/>
    <s v="EMI"/>
    <x v="629"/>
    <s v="Jasmine Gibbs"/>
    <x v="4"/>
    <s v="Austin"/>
    <s v="2022-05"/>
  </r>
  <r>
    <s v="B-25022"/>
    <n v="6646"/>
    <n v="848"/>
    <n v="15"/>
    <x v="2"/>
    <s v="Sofas"/>
    <s v="Debit Card"/>
    <x v="630"/>
    <s v="Nicole Dudley"/>
    <x v="2"/>
    <s v="New York City"/>
    <s v="2023-08"/>
  </r>
  <r>
    <s v="B-25022"/>
    <n v="6646"/>
    <n v="848"/>
    <n v="15"/>
    <x v="2"/>
    <s v="Sofas"/>
    <s v="Debit Card"/>
    <x v="631"/>
    <s v="Lori Colon"/>
    <x v="2"/>
    <s v="Buffalo"/>
    <s v="2023-07"/>
  </r>
  <r>
    <s v="B-26928"/>
    <n v="2553"/>
    <n v="907"/>
    <n v="6"/>
    <x v="0"/>
    <s v="Laptops"/>
    <s v="Credit Card"/>
    <x v="632"/>
    <s v="William Carr"/>
    <x v="4"/>
    <s v="Dallas"/>
    <s v="2023-06"/>
  </r>
  <r>
    <s v="B-25905"/>
    <n v="8490"/>
    <n v="3485"/>
    <n v="3"/>
    <x v="0"/>
    <s v="Phones"/>
    <s v="Credit Card"/>
    <x v="150"/>
    <s v="Jeffrey Dixon"/>
    <x v="2"/>
    <s v="New York City"/>
    <s v="2023-03"/>
  </r>
  <r>
    <s v="B-26739"/>
    <n v="2689"/>
    <n v="1330"/>
    <n v="3"/>
    <x v="2"/>
    <s v="Tables"/>
    <s v="UPI"/>
    <x v="162"/>
    <s v="Robert Sexton"/>
    <x v="3"/>
    <s v="Los Angeles"/>
    <s v="2020-12"/>
  </r>
  <r>
    <s v="B-26739"/>
    <n v="2689"/>
    <n v="1330"/>
    <n v="3"/>
    <x v="2"/>
    <s v="Tables"/>
    <s v="UPI"/>
    <x v="334"/>
    <s v="Brooke Gonzalez"/>
    <x v="0"/>
    <s v="Miami"/>
    <s v="2024-05"/>
  </r>
  <r>
    <s v="B-25697"/>
    <n v="815"/>
    <n v="54"/>
    <n v="14"/>
    <x v="2"/>
    <s v="Tables"/>
    <s v="Debit Card"/>
    <x v="633"/>
    <s v="Victoria Bryant MD"/>
    <x v="3"/>
    <s v="San Francisco"/>
    <s v="2021-05"/>
  </r>
  <r>
    <s v="B-25234"/>
    <n v="5024"/>
    <n v="379"/>
    <n v="2"/>
    <x v="1"/>
    <s v="Paper"/>
    <s v="UPI"/>
    <x v="634"/>
    <s v="Nancy Kennedy"/>
    <x v="4"/>
    <s v="Dallas"/>
    <s v="2024-04"/>
  </r>
  <r>
    <s v="B-25234"/>
    <n v="5024"/>
    <n v="379"/>
    <n v="2"/>
    <x v="1"/>
    <s v="Paper"/>
    <s v="UPI"/>
    <x v="635"/>
    <s v="Andrew Barry"/>
    <x v="1"/>
    <s v="Peoria"/>
    <s v="2022-12"/>
  </r>
  <r>
    <s v="B-25665"/>
    <n v="8962"/>
    <n v="2444"/>
    <n v="18"/>
    <x v="0"/>
    <s v="Electronic Games"/>
    <s v="Debit Card"/>
    <x v="636"/>
    <s v="Carlos Wheeler"/>
    <x v="5"/>
    <s v="Cleveland"/>
    <s v="2021-07"/>
  </r>
  <r>
    <s v="B-25665"/>
    <n v="8962"/>
    <n v="2444"/>
    <n v="18"/>
    <x v="0"/>
    <s v="Electronic Games"/>
    <s v="Debit Card"/>
    <x v="637"/>
    <s v="Isabella Roach"/>
    <x v="1"/>
    <s v="Peoria"/>
    <s v="2020-03"/>
  </r>
  <r>
    <s v="B-25028"/>
    <n v="1961"/>
    <n v="59"/>
    <n v="12"/>
    <x v="1"/>
    <s v="Binders"/>
    <s v="UPI"/>
    <x v="638"/>
    <s v="Samantha Williams"/>
    <x v="0"/>
    <s v="Orlando"/>
    <s v="2020-08"/>
  </r>
  <r>
    <s v="B-26659"/>
    <n v="526"/>
    <n v="83"/>
    <n v="4"/>
    <x v="2"/>
    <s v="Sofas"/>
    <s v="Credit Card"/>
    <x v="639"/>
    <s v="Samuel Little MD"/>
    <x v="1"/>
    <s v="Chicago"/>
    <s v="2022-02"/>
  </r>
  <r>
    <s v="B-25966"/>
    <n v="6093"/>
    <n v="3042"/>
    <n v="9"/>
    <x v="2"/>
    <s v="Bookcases"/>
    <s v="Debit Card"/>
    <x v="640"/>
    <s v="Paul Taylor"/>
    <x v="3"/>
    <s v="San Francisco"/>
    <s v="2021-06"/>
  </r>
  <r>
    <s v="B-25966"/>
    <n v="6093"/>
    <n v="3042"/>
    <n v="9"/>
    <x v="2"/>
    <s v="Bookcases"/>
    <s v="Debit Card"/>
    <x v="641"/>
    <s v="Susan Baker"/>
    <x v="3"/>
    <s v="San Diego"/>
    <s v="2021-03"/>
  </r>
  <r>
    <s v="B-25350"/>
    <n v="7699"/>
    <n v="246"/>
    <n v="5"/>
    <x v="0"/>
    <s v="Electronic Games"/>
    <s v="Debit Card"/>
    <x v="642"/>
    <s v="Mark Fry"/>
    <x v="4"/>
    <s v="Austin"/>
    <s v="2023-09"/>
  </r>
  <r>
    <s v="B-26370"/>
    <n v="8825"/>
    <n v="3594"/>
    <n v="15"/>
    <x v="2"/>
    <s v="Tables"/>
    <s v="Debit Card"/>
    <x v="643"/>
    <s v="Megan Mclean"/>
    <x v="2"/>
    <s v="New York City"/>
    <s v="2024-07"/>
  </r>
  <r>
    <s v="B-26298"/>
    <n v="2082"/>
    <n v="642"/>
    <n v="8"/>
    <x v="0"/>
    <s v="Phones"/>
    <s v="EMI"/>
    <x v="644"/>
    <s v="Caitlin Hunt"/>
    <x v="2"/>
    <s v="Rochester"/>
    <s v="2020-06"/>
  </r>
  <r>
    <s v="B-26298"/>
    <n v="2082"/>
    <n v="642"/>
    <n v="8"/>
    <x v="0"/>
    <s v="Phones"/>
    <s v="EMI"/>
    <x v="645"/>
    <s v="Jenna Holland"/>
    <x v="4"/>
    <s v="Austin"/>
    <s v="2022-12"/>
  </r>
  <r>
    <s v="B-26298"/>
    <n v="2082"/>
    <n v="642"/>
    <n v="8"/>
    <x v="0"/>
    <s v="Phones"/>
    <s v="EMI"/>
    <x v="646"/>
    <s v="Stephanie Oconnell"/>
    <x v="2"/>
    <s v="Buffalo"/>
    <s v="2020-08"/>
  </r>
  <r>
    <s v="B-25068"/>
    <n v="914"/>
    <n v="163"/>
    <n v="13"/>
    <x v="1"/>
    <s v="Markers"/>
    <s v="UPI"/>
    <x v="647"/>
    <s v="Andrea Hill"/>
    <x v="1"/>
    <s v="Chicago"/>
    <s v="2024-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x v="0"/>
    <s v="Electronic Games"/>
    <s v="UPI"/>
    <d v="2023-06-27T00:00:00"/>
    <x v="0"/>
    <s v="Florida"/>
    <s v="Miami"/>
    <s v="2023-06"/>
    <n v="2023"/>
    <s v="06"/>
    <s v="27"/>
  </r>
  <r>
    <s v="B-26776"/>
    <n v="9726"/>
    <n v="1275"/>
    <n v="5"/>
    <x v="0"/>
    <s v="Electronic Games"/>
    <s v="UPI"/>
    <d v="2024-12-27T00:00:00"/>
    <x v="1"/>
    <s v="Illinois"/>
    <s v="Chicago"/>
    <s v="2024-12"/>
    <n v="2024"/>
    <s v="12"/>
    <s v="27"/>
  </r>
  <r>
    <s v="B-26776"/>
    <n v="9726"/>
    <n v="1275"/>
    <n v="5"/>
    <x v="0"/>
    <s v="Electronic Games"/>
    <s v="UPI"/>
    <d v="2021-07-25T00:00:00"/>
    <x v="2"/>
    <s v="New York"/>
    <s v="Buffalo"/>
    <s v="2021-07"/>
    <n v="2021"/>
    <s v="07"/>
    <s v="25"/>
  </r>
  <r>
    <s v="B-26776"/>
    <n v="4975"/>
    <n v="1330"/>
    <n v="14"/>
    <x v="0"/>
    <s v="Printers"/>
    <s v="UPI"/>
    <d v="2023-06-27T00:00:00"/>
    <x v="0"/>
    <s v="Florida"/>
    <s v="Miami"/>
    <s v="2023-06"/>
    <n v="2023"/>
    <s v="06"/>
    <s v="27"/>
  </r>
  <r>
    <s v="B-26776"/>
    <n v="4975"/>
    <n v="1330"/>
    <n v="14"/>
    <x v="0"/>
    <s v="Printers"/>
    <s v="UPI"/>
    <d v="2024-12-27T00:00:00"/>
    <x v="1"/>
    <s v="Illinois"/>
    <s v="Chicago"/>
    <s v="2024-12"/>
    <n v="2024"/>
    <s v="12"/>
    <s v="27"/>
  </r>
  <r>
    <s v="B-26776"/>
    <n v="4975"/>
    <n v="1330"/>
    <n v="14"/>
    <x v="0"/>
    <s v="Printers"/>
    <s v="UPI"/>
    <d v="2021-07-25T00:00:00"/>
    <x v="2"/>
    <s v="New York"/>
    <s v="Buffalo"/>
    <s v="2021-07"/>
    <n v="2021"/>
    <s v="07"/>
    <s v="25"/>
  </r>
  <r>
    <s v="B-26942"/>
    <n v="1525"/>
    <n v="185"/>
    <n v="12"/>
    <x v="1"/>
    <s v="Pens"/>
    <s v="Debit Card"/>
    <d v="2024-05-11T00:00:00"/>
    <x v="3"/>
    <s v="Florida"/>
    <s v="Orlando"/>
    <s v="2024-05"/>
    <n v="2024"/>
    <s v="05"/>
    <s v="11"/>
  </r>
  <r>
    <s v="B-26942"/>
    <n v="1525"/>
    <n v="185"/>
    <n v="12"/>
    <x v="1"/>
    <s v="Pens"/>
    <s v="Debit Card"/>
    <d v="2021-10-09T00:00:00"/>
    <x v="4"/>
    <s v="Florida"/>
    <s v="Miami"/>
    <s v="2021-10"/>
    <n v="2021"/>
    <s v="10"/>
    <s v="09"/>
  </r>
  <r>
    <s v="B-26640"/>
    <n v="883"/>
    <n v="117"/>
    <n v="10"/>
    <x v="0"/>
    <s v="Laptops"/>
    <s v="EMI"/>
    <d v="2022-11-18T00:00:00"/>
    <x v="5"/>
    <s v="California"/>
    <s v="Los Angeles"/>
    <s v="2022-11"/>
    <n v="2022"/>
    <s v="11"/>
    <s v="18"/>
  </r>
  <r>
    <s v="B-26640"/>
    <n v="8127"/>
    <n v="3551"/>
    <n v="16"/>
    <x v="2"/>
    <s v="Tables"/>
    <s v="Credit Card"/>
    <d v="2022-11-18T00:00:00"/>
    <x v="5"/>
    <s v="California"/>
    <s v="Los Angeles"/>
    <s v="2022-11"/>
    <n v="2022"/>
    <s v="11"/>
    <s v="18"/>
  </r>
  <r>
    <s v="B-25890"/>
    <n v="2516"/>
    <n v="734"/>
    <n v="19"/>
    <x v="2"/>
    <s v="Chairs"/>
    <s v="UPI"/>
    <d v="2023-11-12T00:00:00"/>
    <x v="6"/>
    <s v="New York"/>
    <s v="New York City"/>
    <s v="2023-11"/>
    <n v="2023"/>
    <s v="11"/>
    <s v="12"/>
  </r>
  <r>
    <s v="B-25102"/>
    <n v="2975"/>
    <n v="462"/>
    <n v="14"/>
    <x v="1"/>
    <s v="Pens"/>
    <s v="Credit Card"/>
    <d v="2020-03-23T00:00:00"/>
    <x v="7"/>
    <s v="New York"/>
    <s v="New York City"/>
    <s v="2020-03"/>
    <n v="2020"/>
    <s v="03"/>
    <s v="23"/>
  </r>
  <r>
    <s v="B-25426"/>
    <n v="6851"/>
    <n v="2812"/>
    <n v="1"/>
    <x v="1"/>
    <s v="Markers"/>
    <s v="Debit Card"/>
    <d v="2020-05-04T00:00:00"/>
    <x v="8"/>
    <s v="Florida"/>
    <s v="Orlando"/>
    <s v="2020-05"/>
    <n v="2020"/>
    <s v="05"/>
    <s v="04"/>
  </r>
  <r>
    <s v="B-25426"/>
    <n v="7626"/>
    <n v="1046"/>
    <n v="15"/>
    <x v="2"/>
    <s v="Sofas"/>
    <s v="Credit Card"/>
    <d v="2020-05-04T00:00:00"/>
    <x v="8"/>
    <s v="Florida"/>
    <s v="Orlando"/>
    <s v="2020-05"/>
    <n v="2020"/>
    <s v="05"/>
    <s v="04"/>
  </r>
  <r>
    <s v="B-25426"/>
    <n v="1023"/>
    <n v="78"/>
    <n v="9"/>
    <x v="2"/>
    <s v="Tables"/>
    <s v="UPI"/>
    <d v="2020-05-04T00:00:00"/>
    <x v="8"/>
    <s v="Florida"/>
    <s v="Orlando"/>
    <s v="2020-05"/>
    <n v="2020"/>
    <s v="05"/>
    <s v="04"/>
  </r>
  <r>
    <s v="B-25238"/>
    <n v="7600"/>
    <n v="1098"/>
    <n v="10"/>
    <x v="1"/>
    <s v="Pens"/>
    <s v="UPI"/>
    <d v="2023-11-09T00:00:00"/>
    <x v="9"/>
    <s v="Illinois"/>
    <s v="Springfield"/>
    <s v="2023-11"/>
    <n v="2023"/>
    <s v="11"/>
    <s v="09"/>
  </r>
  <r>
    <s v="B-25238"/>
    <n v="7501"/>
    <n v="262"/>
    <n v="18"/>
    <x v="1"/>
    <s v="Paper"/>
    <s v="COD"/>
    <d v="2023-11-09T00:00:00"/>
    <x v="9"/>
    <s v="Illinois"/>
    <s v="Springfield"/>
    <s v="2023-11"/>
    <n v="2023"/>
    <s v="11"/>
    <s v="09"/>
  </r>
  <r>
    <s v="B-25051"/>
    <n v="725"/>
    <n v="133"/>
    <n v="6"/>
    <x v="1"/>
    <s v="Paper"/>
    <s v="Credit Card"/>
    <d v="2024-12-30T00:00:00"/>
    <x v="10"/>
    <s v="New York"/>
    <s v="Rochester"/>
    <s v="2024-12"/>
    <n v="2024"/>
    <s v="12"/>
    <s v="30"/>
  </r>
  <r>
    <s v="B-25051"/>
    <n v="7201"/>
    <n v="2685"/>
    <n v="2"/>
    <x v="2"/>
    <s v="Tables"/>
    <s v="Credit Card"/>
    <d v="2024-12-30T00:00:00"/>
    <x v="10"/>
    <s v="New York"/>
    <s v="Rochester"/>
    <s v="2024-12"/>
    <n v="2024"/>
    <s v="12"/>
    <s v="30"/>
  </r>
  <r>
    <s v="B-26510"/>
    <n v="1629"/>
    <n v="265"/>
    <n v="1"/>
    <x v="1"/>
    <s v="Paper"/>
    <s v="UPI"/>
    <d v="2025-02-11T00:00:00"/>
    <x v="11"/>
    <s v="Texas"/>
    <s v="Dallas"/>
    <s v="2025-02"/>
    <n v="2025"/>
    <s v="02"/>
    <s v="11"/>
  </r>
  <r>
    <s v="B-26510"/>
    <n v="1629"/>
    <n v="265"/>
    <n v="1"/>
    <x v="1"/>
    <s v="Paper"/>
    <s v="UPI"/>
    <d v="2024-01-23T00:00:00"/>
    <x v="12"/>
    <s v="California"/>
    <s v="San Diego"/>
    <s v="2024-01"/>
    <n v="2024"/>
    <s v="01"/>
    <s v="23"/>
  </r>
  <r>
    <s v="B-25104"/>
    <n v="8971"/>
    <n v="2971"/>
    <n v="19"/>
    <x v="1"/>
    <s v="Binders"/>
    <s v="Debit Card"/>
    <d v="2020-11-28T00:00:00"/>
    <x v="13"/>
    <s v="California"/>
    <s v="San Diego"/>
    <s v="2020-11"/>
    <n v="2020"/>
    <s v="11"/>
    <s v="28"/>
  </r>
  <r>
    <s v="B-25104"/>
    <n v="2939"/>
    <n v="894"/>
    <n v="20"/>
    <x v="1"/>
    <s v="Binders"/>
    <s v="COD"/>
    <d v="2020-11-28T00:00:00"/>
    <x v="13"/>
    <s v="California"/>
    <s v="San Diego"/>
    <s v="2020-11"/>
    <n v="2020"/>
    <s v="11"/>
    <s v="28"/>
  </r>
  <r>
    <s v="B-25553"/>
    <n v="9380"/>
    <n v="414"/>
    <n v="11"/>
    <x v="0"/>
    <s v="Phones"/>
    <s v="UPI"/>
    <d v="2024-05-30T00:00:00"/>
    <x v="14"/>
    <s v="New York"/>
    <s v="Rochester"/>
    <s v="2024-05"/>
    <n v="2024"/>
    <s v="05"/>
    <s v="30"/>
  </r>
  <r>
    <s v="B-25553"/>
    <n v="8558"/>
    <n v="1644"/>
    <n v="18"/>
    <x v="1"/>
    <s v="Binders"/>
    <s v="Credit Card"/>
    <d v="2024-05-30T00:00:00"/>
    <x v="14"/>
    <s v="New York"/>
    <s v="Rochester"/>
    <s v="2024-05"/>
    <n v="2024"/>
    <s v="05"/>
    <s v="30"/>
  </r>
  <r>
    <s v="B-25553"/>
    <n v="4080"/>
    <n v="72"/>
    <n v="17"/>
    <x v="1"/>
    <s v="Paper"/>
    <s v="COD"/>
    <d v="2024-05-30T00:00:00"/>
    <x v="14"/>
    <s v="New York"/>
    <s v="Rochester"/>
    <s v="2024-05"/>
    <n v="2024"/>
    <s v="05"/>
    <s v="30"/>
  </r>
  <r>
    <s v="B-26703"/>
    <n v="4206"/>
    <n v="1821"/>
    <n v="17"/>
    <x v="0"/>
    <s v="Electronic Games"/>
    <s v="EMI"/>
    <d v="2022-01-23T00:00:00"/>
    <x v="15"/>
    <s v="Texas"/>
    <s v="Austin"/>
    <s v="2022-01"/>
    <n v="2022"/>
    <s v="01"/>
    <s v="23"/>
  </r>
  <r>
    <s v="B-26232"/>
    <n v="5219"/>
    <n v="1180"/>
    <n v="20"/>
    <x v="1"/>
    <s v="Binders"/>
    <s v="COD"/>
    <d v="2021-12-17T00:00:00"/>
    <x v="16"/>
    <s v="New York"/>
    <s v="New York City"/>
    <s v="2021-12"/>
    <n v="2021"/>
    <s v="12"/>
    <s v="17"/>
  </r>
  <r>
    <s v="B-26232"/>
    <n v="5219"/>
    <n v="1180"/>
    <n v="20"/>
    <x v="1"/>
    <s v="Binders"/>
    <s v="COD"/>
    <d v="2023-02-03T00:00:00"/>
    <x v="17"/>
    <s v="California"/>
    <s v="San Francisco"/>
    <s v="2023-02"/>
    <n v="2023"/>
    <s v="02"/>
    <s v="03"/>
  </r>
  <r>
    <s v="B-25394"/>
    <n v="3686"/>
    <n v="760"/>
    <n v="20"/>
    <x v="1"/>
    <s v="Pens"/>
    <s v="Debit Card"/>
    <d v="2022-10-30T00:00:00"/>
    <x v="18"/>
    <s v="California"/>
    <s v="San Francisco"/>
    <s v="2022-10"/>
    <n v="2022"/>
    <s v="10"/>
    <s v="30"/>
  </r>
  <r>
    <s v="B-25394"/>
    <n v="3686"/>
    <n v="760"/>
    <n v="20"/>
    <x v="1"/>
    <s v="Pens"/>
    <s v="Debit Card"/>
    <d v="2022-01-15T00:00:00"/>
    <x v="19"/>
    <s v="Ohio"/>
    <s v="Columbus"/>
    <s v="2022-01"/>
    <n v="2022"/>
    <s v="01"/>
    <s v="15"/>
  </r>
  <r>
    <s v="B-26157"/>
    <n v="6045"/>
    <n v="1606"/>
    <n v="4"/>
    <x v="1"/>
    <s v="Paper"/>
    <s v="COD"/>
    <d v="2023-12-14T00:00:00"/>
    <x v="20"/>
    <s v="Florida"/>
    <s v="Orlando"/>
    <s v="2023-12"/>
    <n v="2023"/>
    <s v="12"/>
    <s v="14"/>
  </r>
  <r>
    <s v="B-26157"/>
    <n v="9337"/>
    <n v="554"/>
    <n v="11"/>
    <x v="1"/>
    <s v="Pens"/>
    <s v="COD"/>
    <d v="2023-12-14T00:00:00"/>
    <x v="20"/>
    <s v="Florida"/>
    <s v="Orlando"/>
    <s v="2023-12"/>
    <n v="2023"/>
    <s v="12"/>
    <s v="14"/>
  </r>
  <r>
    <s v="B-25555"/>
    <n v="4051"/>
    <n v="1848"/>
    <n v="12"/>
    <x v="0"/>
    <s v="Phones"/>
    <s v="Credit Card"/>
    <d v="2023-07-03T00:00:00"/>
    <x v="21"/>
    <s v="California"/>
    <s v="San Diego"/>
    <s v="2023-07"/>
    <n v="2023"/>
    <s v="07"/>
    <s v="03"/>
  </r>
  <r>
    <s v="B-25555"/>
    <n v="4051"/>
    <n v="1848"/>
    <n v="12"/>
    <x v="0"/>
    <s v="Phones"/>
    <s v="Credit Card"/>
    <d v="2021-05-08T00:00:00"/>
    <x v="22"/>
    <s v="Ohio"/>
    <s v="Cincinnati"/>
    <s v="2021-05"/>
    <n v="2021"/>
    <s v="05"/>
    <s v="08"/>
  </r>
  <r>
    <s v="B-25555"/>
    <n v="5011"/>
    <n v="866"/>
    <n v="11"/>
    <x v="2"/>
    <s v="Bookcases"/>
    <s v="Credit Card"/>
    <d v="2023-07-03T00:00:00"/>
    <x v="21"/>
    <s v="California"/>
    <s v="San Diego"/>
    <s v="2023-07"/>
    <n v="2023"/>
    <s v="07"/>
    <s v="03"/>
  </r>
  <r>
    <s v="B-25555"/>
    <n v="5011"/>
    <n v="866"/>
    <n v="11"/>
    <x v="2"/>
    <s v="Bookcases"/>
    <s v="Credit Card"/>
    <d v="2021-05-08T00:00:00"/>
    <x v="22"/>
    <s v="Ohio"/>
    <s v="Cincinnati"/>
    <s v="2021-05"/>
    <n v="2021"/>
    <s v="05"/>
    <s v="08"/>
  </r>
  <r>
    <s v="B-26139"/>
    <n v="3958"/>
    <n v="630"/>
    <n v="15"/>
    <x v="2"/>
    <s v="Sofas"/>
    <s v="EMI"/>
    <d v="2022-10-07T00:00:00"/>
    <x v="23"/>
    <s v="Florida"/>
    <s v="Orlando"/>
    <s v="2022-10"/>
    <n v="2022"/>
    <s v="10"/>
    <s v="07"/>
  </r>
  <r>
    <s v="B-26139"/>
    <n v="3132"/>
    <n v="963"/>
    <n v="1"/>
    <x v="2"/>
    <s v="Tables"/>
    <s v="Debit Card"/>
    <d v="2022-10-07T00:00:00"/>
    <x v="23"/>
    <s v="Florida"/>
    <s v="Orlando"/>
    <s v="2022-10"/>
    <n v="2022"/>
    <s v="10"/>
    <s v="07"/>
  </r>
  <r>
    <s v="B-25032"/>
    <n v="7784"/>
    <n v="2937"/>
    <n v="12"/>
    <x v="1"/>
    <s v="Markers"/>
    <s v="UPI"/>
    <d v="2024-08-06T00:00:00"/>
    <x v="24"/>
    <s v="California"/>
    <s v="San Francisco"/>
    <s v="2024-08"/>
    <n v="2024"/>
    <s v="08"/>
    <s v="06"/>
  </r>
  <r>
    <s v="B-25032"/>
    <n v="5591"/>
    <n v="1696"/>
    <n v="3"/>
    <x v="1"/>
    <s v="Pens"/>
    <s v="COD"/>
    <d v="2024-08-06T00:00:00"/>
    <x v="24"/>
    <s v="California"/>
    <s v="San Francisco"/>
    <s v="2024-08"/>
    <n v="2024"/>
    <s v="08"/>
    <s v="06"/>
  </r>
  <r>
    <s v="B-25032"/>
    <n v="5122"/>
    <n v="2413"/>
    <n v="12"/>
    <x v="0"/>
    <s v="Electronic Games"/>
    <s v="COD"/>
    <d v="2024-08-06T00:00:00"/>
    <x v="24"/>
    <s v="California"/>
    <s v="San Francisco"/>
    <s v="2024-08"/>
    <n v="2024"/>
    <s v="08"/>
    <s v="06"/>
  </r>
  <r>
    <s v="B-25730"/>
    <n v="8293"/>
    <n v="2632"/>
    <n v="8"/>
    <x v="1"/>
    <s v="Binders"/>
    <s v="COD"/>
    <d v="2022-01-05T00:00:00"/>
    <x v="25"/>
    <s v="Ohio"/>
    <s v="Cleveland"/>
    <s v="2022-01"/>
    <n v="2022"/>
    <s v="01"/>
    <s v="05"/>
  </r>
  <r>
    <s v="B-25730"/>
    <n v="8293"/>
    <n v="2632"/>
    <n v="8"/>
    <x v="1"/>
    <s v="Binders"/>
    <s v="COD"/>
    <d v="2020-10-17T00:00:00"/>
    <x v="26"/>
    <s v="New York"/>
    <s v="Rochester"/>
    <s v="2020-10"/>
    <n v="2020"/>
    <s v="10"/>
    <s v="17"/>
  </r>
  <r>
    <s v="B-25730"/>
    <n v="8293"/>
    <n v="2632"/>
    <n v="8"/>
    <x v="1"/>
    <s v="Binders"/>
    <s v="COD"/>
    <d v="2023-08-21T00:00:00"/>
    <x v="27"/>
    <s v="California"/>
    <s v="Los Angeles"/>
    <s v="2023-08"/>
    <n v="2023"/>
    <s v="08"/>
    <s v="21"/>
  </r>
  <r>
    <s v="B-25730"/>
    <n v="2863"/>
    <n v="205"/>
    <n v="17"/>
    <x v="0"/>
    <s v="Phones"/>
    <s v="UPI"/>
    <d v="2022-01-05T00:00:00"/>
    <x v="25"/>
    <s v="Ohio"/>
    <s v="Cleveland"/>
    <s v="2022-01"/>
    <n v="2022"/>
    <s v="01"/>
    <s v="05"/>
  </r>
  <r>
    <s v="B-25730"/>
    <n v="2863"/>
    <n v="205"/>
    <n v="17"/>
    <x v="0"/>
    <s v="Phones"/>
    <s v="UPI"/>
    <d v="2020-10-17T00:00:00"/>
    <x v="26"/>
    <s v="New York"/>
    <s v="Rochester"/>
    <s v="2020-10"/>
    <n v="2020"/>
    <s v="10"/>
    <s v="17"/>
  </r>
  <r>
    <s v="B-25730"/>
    <n v="2863"/>
    <n v="205"/>
    <n v="17"/>
    <x v="0"/>
    <s v="Phones"/>
    <s v="UPI"/>
    <d v="2023-08-21T00:00:00"/>
    <x v="27"/>
    <s v="California"/>
    <s v="Los Angeles"/>
    <s v="2023-08"/>
    <n v="2023"/>
    <s v="08"/>
    <s v="21"/>
  </r>
  <r>
    <s v="B-26470"/>
    <n v="3090"/>
    <n v="573"/>
    <n v="6"/>
    <x v="2"/>
    <s v="Tables"/>
    <s v="EMI"/>
    <d v="2024-12-27T00:00:00"/>
    <x v="28"/>
    <s v="California"/>
    <s v="San Diego"/>
    <s v="2024-12"/>
    <n v="2024"/>
    <s v="12"/>
    <s v="27"/>
  </r>
  <r>
    <s v="B-26470"/>
    <n v="3090"/>
    <n v="573"/>
    <n v="6"/>
    <x v="2"/>
    <s v="Tables"/>
    <s v="EMI"/>
    <d v="2021-06-18T00:00:00"/>
    <x v="29"/>
    <s v="Ohio"/>
    <s v="Cincinnati"/>
    <s v="2021-06"/>
    <n v="2021"/>
    <s v="06"/>
    <s v="18"/>
  </r>
  <r>
    <s v="B-26470"/>
    <n v="3090"/>
    <n v="573"/>
    <n v="6"/>
    <x v="2"/>
    <s v="Tables"/>
    <s v="EMI"/>
    <d v="2023-05-27T00:00:00"/>
    <x v="30"/>
    <s v="Texas"/>
    <s v="Austin"/>
    <s v="2023-05"/>
    <n v="2023"/>
    <s v="05"/>
    <s v="27"/>
  </r>
  <r>
    <s v="B-26470"/>
    <n v="3090"/>
    <n v="573"/>
    <n v="6"/>
    <x v="2"/>
    <s v="Tables"/>
    <s v="EMI"/>
    <d v="2021-10-12T00:00:00"/>
    <x v="31"/>
    <s v="Texas"/>
    <s v="Dallas"/>
    <s v="2021-10"/>
    <n v="2021"/>
    <s v="10"/>
    <s v="12"/>
  </r>
  <r>
    <s v="B-26470"/>
    <n v="9683"/>
    <n v="1014"/>
    <n v="5"/>
    <x v="0"/>
    <s v="Printers"/>
    <s v="UPI"/>
    <d v="2024-12-27T00:00:00"/>
    <x v="28"/>
    <s v="California"/>
    <s v="San Diego"/>
    <s v="2024-12"/>
    <n v="2024"/>
    <s v="12"/>
    <s v="27"/>
  </r>
  <r>
    <s v="B-26470"/>
    <n v="9683"/>
    <n v="1014"/>
    <n v="5"/>
    <x v="0"/>
    <s v="Printers"/>
    <s v="UPI"/>
    <d v="2021-06-18T00:00:00"/>
    <x v="29"/>
    <s v="Ohio"/>
    <s v="Cincinnati"/>
    <s v="2021-06"/>
    <n v="2021"/>
    <s v="06"/>
    <s v="18"/>
  </r>
  <r>
    <s v="B-26470"/>
    <n v="9683"/>
    <n v="1014"/>
    <n v="5"/>
    <x v="0"/>
    <s v="Printers"/>
    <s v="UPI"/>
    <d v="2023-05-27T00:00:00"/>
    <x v="30"/>
    <s v="Texas"/>
    <s v="Austin"/>
    <s v="2023-05"/>
    <n v="2023"/>
    <s v="05"/>
    <s v="27"/>
  </r>
  <r>
    <s v="B-26470"/>
    <n v="9683"/>
    <n v="1014"/>
    <n v="5"/>
    <x v="0"/>
    <s v="Printers"/>
    <s v="UPI"/>
    <d v="2021-10-12T00:00:00"/>
    <x v="31"/>
    <s v="Texas"/>
    <s v="Dallas"/>
    <s v="2021-10"/>
    <n v="2021"/>
    <s v="10"/>
    <s v="12"/>
  </r>
  <r>
    <s v="B-25988"/>
    <n v="2463"/>
    <n v="648"/>
    <n v="18"/>
    <x v="2"/>
    <s v="Tables"/>
    <s v="EMI"/>
    <d v="2022-09-19T00:00:00"/>
    <x v="32"/>
    <s v="Ohio"/>
    <s v="Cincinnati"/>
    <s v="2022-09"/>
    <n v="2022"/>
    <s v="09"/>
    <s v="19"/>
  </r>
  <r>
    <s v="B-25568"/>
    <n v="7811"/>
    <n v="1538"/>
    <n v="12"/>
    <x v="2"/>
    <s v="Sofas"/>
    <s v="COD"/>
    <d v="2022-03-25T00:00:00"/>
    <x v="33"/>
    <s v="Florida"/>
    <s v="Miami"/>
    <s v="2022-03"/>
    <n v="2022"/>
    <s v="03"/>
    <s v="25"/>
  </r>
  <r>
    <s v="B-26730"/>
    <n v="6139"/>
    <n v="451"/>
    <n v="10"/>
    <x v="2"/>
    <s v="Tables"/>
    <s v="Debit Card"/>
    <d v="2022-02-26T00:00:00"/>
    <x v="34"/>
    <s v="Florida"/>
    <s v="Orlando"/>
    <s v="2022-02"/>
    <n v="2022"/>
    <s v="02"/>
    <s v="26"/>
  </r>
  <r>
    <s v="B-26730"/>
    <n v="6139"/>
    <n v="451"/>
    <n v="10"/>
    <x v="2"/>
    <s v="Tables"/>
    <s v="Debit Card"/>
    <d v="2021-04-05T00:00:00"/>
    <x v="17"/>
    <s v="Texas"/>
    <s v="Houston"/>
    <s v="2021-04"/>
    <n v="2021"/>
    <s v="04"/>
    <s v="05"/>
  </r>
  <r>
    <s v="B-26730"/>
    <n v="8636"/>
    <n v="3192"/>
    <n v="3"/>
    <x v="2"/>
    <s v="Chairs"/>
    <s v="COD"/>
    <d v="2022-02-26T00:00:00"/>
    <x v="34"/>
    <s v="Florida"/>
    <s v="Orlando"/>
    <s v="2022-02"/>
    <n v="2022"/>
    <s v="02"/>
    <s v="26"/>
  </r>
  <r>
    <s v="B-26730"/>
    <n v="8636"/>
    <n v="3192"/>
    <n v="3"/>
    <x v="2"/>
    <s v="Chairs"/>
    <s v="COD"/>
    <d v="2021-04-05T00:00:00"/>
    <x v="17"/>
    <s v="Texas"/>
    <s v="Houston"/>
    <s v="2021-04"/>
    <n v="2021"/>
    <s v="04"/>
    <s v="05"/>
  </r>
  <r>
    <s v="B-26730"/>
    <n v="4439"/>
    <n v="1712"/>
    <n v="19"/>
    <x v="2"/>
    <s v="Sofas"/>
    <s v="Credit Card"/>
    <d v="2022-02-26T00:00:00"/>
    <x v="34"/>
    <s v="Florida"/>
    <s v="Orlando"/>
    <s v="2022-02"/>
    <n v="2022"/>
    <s v="02"/>
    <s v="26"/>
  </r>
  <r>
    <s v="B-26730"/>
    <n v="4439"/>
    <n v="1712"/>
    <n v="19"/>
    <x v="2"/>
    <s v="Sofas"/>
    <s v="Credit Card"/>
    <d v="2021-04-05T00:00:00"/>
    <x v="17"/>
    <s v="Texas"/>
    <s v="Houston"/>
    <s v="2021-04"/>
    <n v="2021"/>
    <s v="04"/>
    <s v="05"/>
  </r>
  <r>
    <s v="B-25372"/>
    <n v="1016"/>
    <n v="172"/>
    <n v="20"/>
    <x v="2"/>
    <s v="Tables"/>
    <s v="Debit Card"/>
    <d v="2020-11-16T00:00:00"/>
    <x v="35"/>
    <s v="New York"/>
    <s v="Buffalo"/>
    <s v="2020-11"/>
    <n v="2020"/>
    <s v="11"/>
    <s v="16"/>
  </r>
  <r>
    <s v="B-25372"/>
    <n v="5768"/>
    <n v="2059"/>
    <n v="14"/>
    <x v="2"/>
    <s v="Tables"/>
    <s v="UPI"/>
    <d v="2020-11-16T00:00:00"/>
    <x v="35"/>
    <s v="New York"/>
    <s v="Buffalo"/>
    <s v="2020-11"/>
    <n v="2020"/>
    <s v="11"/>
    <s v="16"/>
  </r>
  <r>
    <s v="B-25372"/>
    <n v="1217"/>
    <n v="151"/>
    <n v="3"/>
    <x v="2"/>
    <s v="Tables"/>
    <s v="Credit Card"/>
    <d v="2020-11-16T00:00:00"/>
    <x v="35"/>
    <s v="New York"/>
    <s v="Buffalo"/>
    <s v="2020-11"/>
    <n v="2020"/>
    <s v="11"/>
    <s v="16"/>
  </r>
  <r>
    <s v="B-26026"/>
    <n v="953"/>
    <n v="93"/>
    <n v="2"/>
    <x v="1"/>
    <s v="Paper"/>
    <s v="Debit Card"/>
    <d v="2024-12-12T00:00:00"/>
    <x v="36"/>
    <s v="Ohio"/>
    <s v="Cleveland"/>
    <s v="2024-12"/>
    <n v="2024"/>
    <s v="12"/>
    <s v="12"/>
  </r>
  <r>
    <s v="B-26026"/>
    <n v="953"/>
    <n v="93"/>
    <n v="2"/>
    <x v="1"/>
    <s v="Paper"/>
    <s v="Debit Card"/>
    <d v="2023-04-06T00:00:00"/>
    <x v="37"/>
    <s v="California"/>
    <s v="Los Angeles"/>
    <s v="2023-04"/>
    <n v="2023"/>
    <s v="04"/>
    <s v="06"/>
  </r>
  <r>
    <s v="B-26026"/>
    <n v="7355"/>
    <n v="1034"/>
    <n v="3"/>
    <x v="2"/>
    <s v="Sofas"/>
    <s v="COD"/>
    <d v="2024-12-12T00:00:00"/>
    <x v="36"/>
    <s v="Ohio"/>
    <s v="Cleveland"/>
    <s v="2024-12"/>
    <n v="2024"/>
    <s v="12"/>
    <s v="12"/>
  </r>
  <r>
    <s v="B-26026"/>
    <n v="7355"/>
    <n v="1034"/>
    <n v="3"/>
    <x v="2"/>
    <s v="Sofas"/>
    <s v="COD"/>
    <d v="2023-04-06T00:00:00"/>
    <x v="37"/>
    <s v="California"/>
    <s v="Los Angeles"/>
    <s v="2023-04"/>
    <n v="2023"/>
    <s v="04"/>
    <s v="06"/>
  </r>
  <r>
    <s v="B-26026"/>
    <n v="1843"/>
    <n v="248"/>
    <n v="3"/>
    <x v="0"/>
    <s v="Phones"/>
    <s v="Credit Card"/>
    <d v="2024-12-12T00:00:00"/>
    <x v="36"/>
    <s v="Ohio"/>
    <s v="Cleveland"/>
    <s v="2024-12"/>
    <n v="2024"/>
    <s v="12"/>
    <s v="12"/>
  </r>
  <r>
    <s v="B-26026"/>
    <n v="1843"/>
    <n v="248"/>
    <n v="3"/>
    <x v="0"/>
    <s v="Phones"/>
    <s v="Credit Card"/>
    <d v="2023-04-06T00:00:00"/>
    <x v="37"/>
    <s v="California"/>
    <s v="Los Angeles"/>
    <s v="2023-04"/>
    <n v="2023"/>
    <s v="04"/>
    <s v="06"/>
  </r>
  <r>
    <s v="B-26026"/>
    <n v="1603"/>
    <n v="361"/>
    <n v="10"/>
    <x v="1"/>
    <s v="Pens"/>
    <s v="Debit Card"/>
    <d v="2024-12-12T00:00:00"/>
    <x v="36"/>
    <s v="Ohio"/>
    <s v="Cleveland"/>
    <s v="2024-12"/>
    <n v="2024"/>
    <s v="12"/>
    <s v="12"/>
  </r>
  <r>
    <s v="B-26026"/>
    <n v="1603"/>
    <n v="361"/>
    <n v="10"/>
    <x v="1"/>
    <s v="Pens"/>
    <s v="Debit Card"/>
    <d v="2023-04-06T00:00:00"/>
    <x v="37"/>
    <s v="California"/>
    <s v="Los Angeles"/>
    <s v="2023-04"/>
    <n v="2023"/>
    <s v="04"/>
    <s v="06"/>
  </r>
  <r>
    <s v="B-25295"/>
    <n v="2025"/>
    <n v="528"/>
    <n v="1"/>
    <x v="1"/>
    <s v="Pens"/>
    <s v="Credit Card"/>
    <d v="2024-01-28T00:00:00"/>
    <x v="38"/>
    <s v="Florida"/>
    <s v="Miami"/>
    <s v="2024-01"/>
    <n v="2024"/>
    <s v="01"/>
    <s v="28"/>
  </r>
  <r>
    <s v="B-25295"/>
    <n v="6800"/>
    <n v="167"/>
    <n v="16"/>
    <x v="1"/>
    <s v="Binders"/>
    <s v="EMI"/>
    <d v="2024-01-28T00:00:00"/>
    <x v="38"/>
    <s v="Florida"/>
    <s v="Miami"/>
    <s v="2024-01"/>
    <n v="2024"/>
    <s v="01"/>
    <s v="28"/>
  </r>
  <r>
    <s v="B-26121"/>
    <n v="1126"/>
    <n v="55"/>
    <n v="1"/>
    <x v="2"/>
    <s v="Bookcases"/>
    <s v="UPI"/>
    <d v="2022-01-16T00:00:00"/>
    <x v="39"/>
    <s v="Florida"/>
    <s v="Tampa"/>
    <s v="2022-01"/>
    <n v="2022"/>
    <s v="01"/>
    <s v="16"/>
  </r>
  <r>
    <s v="B-26121"/>
    <n v="1126"/>
    <n v="55"/>
    <n v="1"/>
    <x v="2"/>
    <s v="Bookcases"/>
    <s v="UPI"/>
    <d v="2022-12-16T00:00:00"/>
    <x v="40"/>
    <s v="New York"/>
    <s v="Buffalo"/>
    <s v="2022-12"/>
    <n v="2022"/>
    <s v="12"/>
    <s v="16"/>
  </r>
  <r>
    <s v="B-25560"/>
    <n v="7533"/>
    <n v="3508"/>
    <n v="12"/>
    <x v="2"/>
    <s v="Tables"/>
    <s v="UPI"/>
    <d v="2023-07-13T00:00:00"/>
    <x v="41"/>
    <s v="California"/>
    <s v="San Diego"/>
    <s v="2023-07"/>
    <n v="2023"/>
    <s v="07"/>
    <s v="13"/>
  </r>
  <r>
    <s v="B-25560"/>
    <n v="4734"/>
    <n v="1178"/>
    <n v="16"/>
    <x v="1"/>
    <s v="Binders"/>
    <s v="Credit Card"/>
    <d v="2023-07-13T00:00:00"/>
    <x v="41"/>
    <s v="California"/>
    <s v="San Diego"/>
    <s v="2023-07"/>
    <n v="2023"/>
    <s v="07"/>
    <s v="13"/>
  </r>
  <r>
    <s v="B-25560"/>
    <n v="4074"/>
    <n v="1175"/>
    <n v="6"/>
    <x v="0"/>
    <s v="Electronic Games"/>
    <s v="Debit Card"/>
    <d v="2023-07-13T00:00:00"/>
    <x v="41"/>
    <s v="California"/>
    <s v="San Diego"/>
    <s v="2023-07"/>
    <n v="2023"/>
    <s v="07"/>
    <s v="13"/>
  </r>
  <r>
    <s v="B-25560"/>
    <n v="2334"/>
    <n v="484"/>
    <n v="3"/>
    <x v="2"/>
    <s v="Sofas"/>
    <s v="Credit Card"/>
    <d v="2023-07-13T00:00:00"/>
    <x v="41"/>
    <s v="California"/>
    <s v="San Diego"/>
    <s v="2023-07"/>
    <n v="2023"/>
    <s v="07"/>
    <s v="13"/>
  </r>
  <r>
    <s v="B-26076"/>
    <n v="2750"/>
    <n v="1239"/>
    <n v="11"/>
    <x v="0"/>
    <s v="Phones"/>
    <s v="Debit Card"/>
    <d v="2025-03-10T00:00:00"/>
    <x v="42"/>
    <s v="New York"/>
    <s v="Buffalo"/>
    <s v="2025-03"/>
    <n v="2025"/>
    <s v="03"/>
    <s v="10"/>
  </r>
  <r>
    <s v="B-26076"/>
    <n v="2750"/>
    <n v="1239"/>
    <n v="11"/>
    <x v="0"/>
    <s v="Phones"/>
    <s v="Debit Card"/>
    <d v="2024-09-24T00:00:00"/>
    <x v="43"/>
    <s v="Ohio"/>
    <s v="Cleveland"/>
    <s v="2024-09"/>
    <n v="2024"/>
    <s v="09"/>
    <s v="24"/>
  </r>
  <r>
    <s v="B-26076"/>
    <n v="8639"/>
    <n v="3104"/>
    <n v="19"/>
    <x v="1"/>
    <s v="Pens"/>
    <s v="EMI"/>
    <d v="2025-03-10T00:00:00"/>
    <x v="42"/>
    <s v="New York"/>
    <s v="Buffalo"/>
    <s v="2025-03"/>
    <n v="2025"/>
    <s v="03"/>
    <s v="10"/>
  </r>
  <r>
    <s v="B-26076"/>
    <n v="8639"/>
    <n v="3104"/>
    <n v="19"/>
    <x v="1"/>
    <s v="Pens"/>
    <s v="EMI"/>
    <d v="2024-09-24T00:00:00"/>
    <x v="43"/>
    <s v="Ohio"/>
    <s v="Cleveland"/>
    <s v="2024-09"/>
    <n v="2024"/>
    <s v="09"/>
    <s v="24"/>
  </r>
  <r>
    <s v="B-25872"/>
    <n v="3808"/>
    <n v="1192"/>
    <n v="4"/>
    <x v="1"/>
    <s v="Markers"/>
    <s v="UPI"/>
    <d v="2020-04-13T00:00:00"/>
    <x v="44"/>
    <s v="New York"/>
    <s v="New York City"/>
    <s v="2020-04"/>
    <n v="2020"/>
    <s v="04"/>
    <s v="13"/>
  </r>
  <r>
    <s v="B-25872"/>
    <n v="2588"/>
    <n v="705"/>
    <n v="16"/>
    <x v="1"/>
    <s v="Pens"/>
    <s v="Credit Card"/>
    <d v="2020-04-13T00:00:00"/>
    <x v="44"/>
    <s v="New York"/>
    <s v="New York City"/>
    <s v="2020-04"/>
    <n v="2020"/>
    <s v="04"/>
    <s v="13"/>
  </r>
  <r>
    <s v="B-26185"/>
    <n v="1591"/>
    <n v="727"/>
    <n v="5"/>
    <x v="0"/>
    <s v="Electronic Games"/>
    <s v="Credit Card"/>
    <d v="2022-06-27T00:00:00"/>
    <x v="45"/>
    <s v="Illinois"/>
    <s v="Springfield"/>
    <s v="2022-06"/>
    <n v="2022"/>
    <s v="06"/>
    <s v="27"/>
  </r>
  <r>
    <s v="B-26185"/>
    <n v="1591"/>
    <n v="727"/>
    <n v="5"/>
    <x v="0"/>
    <s v="Electronic Games"/>
    <s v="Credit Card"/>
    <d v="2021-03-14T00:00:00"/>
    <x v="46"/>
    <s v="Florida"/>
    <s v="Tampa"/>
    <s v="2021-03"/>
    <n v="2021"/>
    <s v="03"/>
    <s v="14"/>
  </r>
  <r>
    <s v="B-26185"/>
    <n v="1591"/>
    <n v="727"/>
    <n v="5"/>
    <x v="0"/>
    <s v="Electronic Games"/>
    <s v="Credit Card"/>
    <d v="2022-02-23T00:00:00"/>
    <x v="47"/>
    <s v="Ohio"/>
    <s v="Cincinnati"/>
    <s v="2022-02"/>
    <n v="2022"/>
    <s v="02"/>
    <s v="23"/>
  </r>
  <r>
    <s v="B-26259"/>
    <n v="1757"/>
    <n v="622"/>
    <n v="10"/>
    <x v="2"/>
    <s v="Chairs"/>
    <s v="UPI"/>
    <d v="2022-03-29T00:00:00"/>
    <x v="48"/>
    <s v="Ohio"/>
    <s v="Cleveland"/>
    <s v="2022-03"/>
    <n v="2022"/>
    <s v="03"/>
    <s v="29"/>
  </r>
  <r>
    <s v="B-26259"/>
    <n v="1757"/>
    <n v="622"/>
    <n v="10"/>
    <x v="2"/>
    <s v="Chairs"/>
    <s v="UPI"/>
    <d v="2022-11-20T00:00:00"/>
    <x v="49"/>
    <s v="Illinois"/>
    <s v="Peoria"/>
    <s v="2022-11"/>
    <n v="2022"/>
    <s v="11"/>
    <s v="20"/>
  </r>
  <r>
    <s v="B-25142"/>
    <n v="6940"/>
    <n v="253"/>
    <n v="15"/>
    <x v="2"/>
    <s v="Bookcases"/>
    <s v="Debit Card"/>
    <d v="2021-11-12T00:00:00"/>
    <x v="50"/>
    <s v="Florida"/>
    <s v="Orlando"/>
    <s v="2021-11"/>
    <n v="2021"/>
    <s v="11"/>
    <s v="12"/>
  </r>
  <r>
    <s v="B-25142"/>
    <n v="5105"/>
    <n v="465"/>
    <n v="5"/>
    <x v="0"/>
    <s v="Printers"/>
    <s v="UPI"/>
    <d v="2021-11-12T00:00:00"/>
    <x v="50"/>
    <s v="Florida"/>
    <s v="Orlando"/>
    <s v="2021-11"/>
    <n v="2021"/>
    <s v="11"/>
    <s v="12"/>
  </r>
  <r>
    <s v="B-25326"/>
    <n v="5578"/>
    <n v="277"/>
    <n v="16"/>
    <x v="2"/>
    <s v="Tables"/>
    <s v="COD"/>
    <d v="2021-08-17T00:00:00"/>
    <x v="51"/>
    <s v="Florida"/>
    <s v="Miami"/>
    <s v="2021-08"/>
    <n v="2021"/>
    <s v="08"/>
    <s v="17"/>
  </r>
  <r>
    <s v="B-25326"/>
    <n v="5578"/>
    <n v="277"/>
    <n v="16"/>
    <x v="2"/>
    <s v="Tables"/>
    <s v="COD"/>
    <d v="2022-05-16T00:00:00"/>
    <x v="52"/>
    <s v="Ohio"/>
    <s v="Columbus"/>
    <s v="2022-05"/>
    <n v="2022"/>
    <s v="05"/>
    <s v="16"/>
  </r>
  <r>
    <s v="B-26795"/>
    <n v="5224"/>
    <n v="1958"/>
    <n v="16"/>
    <x v="2"/>
    <s v="Chairs"/>
    <s v="Credit Card"/>
    <d v="2023-07-16T00:00:00"/>
    <x v="53"/>
    <s v="Texas"/>
    <s v="Houston"/>
    <s v="2023-07"/>
    <n v="2023"/>
    <s v="07"/>
    <s v="16"/>
  </r>
  <r>
    <s v="B-26795"/>
    <n v="5002"/>
    <n v="1801"/>
    <n v="11"/>
    <x v="1"/>
    <s v="Markers"/>
    <s v="Credit Card"/>
    <d v="2023-07-16T00:00:00"/>
    <x v="53"/>
    <s v="Texas"/>
    <s v="Houston"/>
    <s v="2023-07"/>
    <n v="2023"/>
    <s v="07"/>
    <s v="16"/>
  </r>
  <r>
    <s v="B-26795"/>
    <n v="7380"/>
    <n v="1673"/>
    <n v="18"/>
    <x v="1"/>
    <s v="Markers"/>
    <s v="COD"/>
    <d v="2023-07-16T00:00:00"/>
    <x v="53"/>
    <s v="Texas"/>
    <s v="Houston"/>
    <s v="2023-07"/>
    <n v="2023"/>
    <s v="07"/>
    <s v="16"/>
  </r>
  <r>
    <s v="B-25660"/>
    <n v="7595"/>
    <n v="2873"/>
    <n v="4"/>
    <x v="2"/>
    <s v="Chairs"/>
    <s v="Debit Card"/>
    <d v="2020-08-18T00:00:00"/>
    <x v="54"/>
    <s v="California"/>
    <s v="Los Angeles"/>
    <s v="2020-08"/>
    <n v="2020"/>
    <s v="08"/>
    <s v="18"/>
  </r>
  <r>
    <s v="B-25660"/>
    <n v="7595"/>
    <n v="2873"/>
    <n v="4"/>
    <x v="2"/>
    <s v="Chairs"/>
    <s v="Debit Card"/>
    <d v="2022-04-19T00:00:00"/>
    <x v="55"/>
    <s v="New York"/>
    <s v="Rochester"/>
    <s v="2022-04"/>
    <n v="2022"/>
    <s v="04"/>
    <s v="19"/>
  </r>
  <r>
    <s v="B-25410"/>
    <n v="1954"/>
    <n v="294"/>
    <n v="7"/>
    <x v="2"/>
    <s v="Sofas"/>
    <s v="Debit Card"/>
    <d v="2022-12-23T00:00:00"/>
    <x v="56"/>
    <s v="Texas"/>
    <s v="Austin"/>
    <s v="2022-12"/>
    <n v="2022"/>
    <s v="12"/>
    <s v="23"/>
  </r>
  <r>
    <s v="B-25690"/>
    <n v="523"/>
    <n v="95"/>
    <n v="20"/>
    <x v="0"/>
    <s v="Printers"/>
    <s v="EMI"/>
    <d v="2024-12-07T00:00:00"/>
    <x v="57"/>
    <s v="Texas"/>
    <s v="Dallas"/>
    <s v="2024-12"/>
    <n v="2024"/>
    <s v="12"/>
    <s v="07"/>
  </r>
  <r>
    <s v="B-26464"/>
    <n v="5704"/>
    <n v="714"/>
    <n v="13"/>
    <x v="0"/>
    <s v="Laptops"/>
    <s v="EMI"/>
    <d v="2022-02-03T00:00:00"/>
    <x v="58"/>
    <s v="Texas"/>
    <s v="Austin"/>
    <s v="2022-02"/>
    <n v="2022"/>
    <s v="02"/>
    <s v="03"/>
  </r>
  <r>
    <s v="B-26464"/>
    <n v="5704"/>
    <n v="714"/>
    <n v="13"/>
    <x v="0"/>
    <s v="Laptops"/>
    <s v="EMI"/>
    <d v="2021-12-12T00:00:00"/>
    <x v="59"/>
    <s v="California"/>
    <s v="San Diego"/>
    <s v="2021-12"/>
    <n v="2021"/>
    <s v="12"/>
    <s v="12"/>
  </r>
  <r>
    <s v="B-26464"/>
    <n v="8797"/>
    <n v="1010"/>
    <n v="8"/>
    <x v="2"/>
    <s v="Tables"/>
    <s v="UPI"/>
    <d v="2022-02-03T00:00:00"/>
    <x v="58"/>
    <s v="Texas"/>
    <s v="Austin"/>
    <s v="2022-02"/>
    <n v="2022"/>
    <s v="02"/>
    <s v="03"/>
  </r>
  <r>
    <s v="B-26464"/>
    <n v="8797"/>
    <n v="1010"/>
    <n v="8"/>
    <x v="2"/>
    <s v="Tables"/>
    <s v="UPI"/>
    <d v="2021-12-12T00:00:00"/>
    <x v="59"/>
    <s v="California"/>
    <s v="San Diego"/>
    <s v="2021-12"/>
    <n v="2021"/>
    <s v="12"/>
    <s v="12"/>
  </r>
  <r>
    <s v="B-26464"/>
    <n v="9236"/>
    <n v="2899"/>
    <n v="5"/>
    <x v="0"/>
    <s v="Laptops"/>
    <s v="Debit Card"/>
    <d v="2022-02-03T00:00:00"/>
    <x v="58"/>
    <s v="Texas"/>
    <s v="Austin"/>
    <s v="2022-02"/>
    <n v="2022"/>
    <s v="02"/>
    <s v="03"/>
  </r>
  <r>
    <s v="B-26464"/>
    <n v="9236"/>
    <n v="2899"/>
    <n v="5"/>
    <x v="0"/>
    <s v="Laptops"/>
    <s v="Debit Card"/>
    <d v="2021-12-12T00:00:00"/>
    <x v="59"/>
    <s v="California"/>
    <s v="San Diego"/>
    <s v="2021-12"/>
    <n v="2021"/>
    <s v="12"/>
    <s v="12"/>
  </r>
  <r>
    <s v="B-26454"/>
    <n v="9109"/>
    <n v="586"/>
    <n v="17"/>
    <x v="2"/>
    <s v="Sofas"/>
    <s v="EMI"/>
    <d v="2020-05-17T00:00:00"/>
    <x v="60"/>
    <s v="Florida"/>
    <s v="Miami"/>
    <s v="2020-05"/>
    <n v="2020"/>
    <s v="05"/>
    <s v="17"/>
  </r>
  <r>
    <s v="B-26742"/>
    <n v="4358"/>
    <n v="526"/>
    <n v="19"/>
    <x v="0"/>
    <s v="Phones"/>
    <s v="Credit Card"/>
    <d v="2022-12-05T00:00:00"/>
    <x v="61"/>
    <s v="Texas"/>
    <s v="Dallas"/>
    <s v="2022-12"/>
    <n v="2022"/>
    <s v="12"/>
    <s v="05"/>
  </r>
  <r>
    <s v="B-26742"/>
    <n v="4358"/>
    <n v="526"/>
    <n v="19"/>
    <x v="0"/>
    <s v="Phones"/>
    <s v="Credit Card"/>
    <d v="2024-09-17T00:00:00"/>
    <x v="62"/>
    <s v="California"/>
    <s v="San Francisco"/>
    <s v="2024-09"/>
    <n v="2024"/>
    <s v="09"/>
    <s v="17"/>
  </r>
  <r>
    <s v="B-26742"/>
    <n v="6459"/>
    <n v="825"/>
    <n v="8"/>
    <x v="0"/>
    <s v="Phones"/>
    <s v="Credit Card"/>
    <d v="2022-12-05T00:00:00"/>
    <x v="61"/>
    <s v="Texas"/>
    <s v="Dallas"/>
    <s v="2022-12"/>
    <n v="2022"/>
    <s v="12"/>
    <s v="05"/>
  </r>
  <r>
    <s v="B-26742"/>
    <n v="6459"/>
    <n v="825"/>
    <n v="8"/>
    <x v="0"/>
    <s v="Phones"/>
    <s v="Credit Card"/>
    <d v="2024-09-17T00:00:00"/>
    <x v="62"/>
    <s v="California"/>
    <s v="San Francisco"/>
    <s v="2024-09"/>
    <n v="2024"/>
    <s v="09"/>
    <s v="17"/>
  </r>
  <r>
    <s v="B-25510"/>
    <n v="2478"/>
    <n v="92"/>
    <n v="12"/>
    <x v="2"/>
    <s v="Bookcases"/>
    <s v="COD"/>
    <d v="2023-05-08T00:00:00"/>
    <x v="63"/>
    <s v="California"/>
    <s v="San Francisco"/>
    <s v="2023-05"/>
    <n v="2023"/>
    <s v="05"/>
    <s v="08"/>
  </r>
  <r>
    <s v="B-25510"/>
    <n v="2478"/>
    <n v="92"/>
    <n v="12"/>
    <x v="2"/>
    <s v="Bookcases"/>
    <s v="COD"/>
    <d v="2021-03-03T00:00:00"/>
    <x v="64"/>
    <s v="New York"/>
    <s v="New York City"/>
    <s v="2021-03"/>
    <n v="2021"/>
    <s v="03"/>
    <s v="03"/>
  </r>
  <r>
    <s v="B-25510"/>
    <n v="2478"/>
    <n v="92"/>
    <n v="12"/>
    <x v="2"/>
    <s v="Bookcases"/>
    <s v="COD"/>
    <d v="2021-03-18T00:00:00"/>
    <x v="65"/>
    <s v="California"/>
    <s v="San Francisco"/>
    <s v="2021-03"/>
    <n v="2021"/>
    <s v="03"/>
    <s v="18"/>
  </r>
  <r>
    <s v="B-25510"/>
    <n v="2478"/>
    <n v="92"/>
    <n v="12"/>
    <x v="2"/>
    <s v="Bookcases"/>
    <s v="COD"/>
    <d v="2023-04-24T00:00:00"/>
    <x v="66"/>
    <s v="Ohio"/>
    <s v="Cleveland"/>
    <s v="2023-04"/>
    <n v="2023"/>
    <s v="04"/>
    <s v="24"/>
  </r>
  <r>
    <s v="B-25936"/>
    <n v="9992"/>
    <n v="3696"/>
    <n v="20"/>
    <x v="1"/>
    <s v="Pens"/>
    <s v="Debit Card"/>
    <d v="2021-10-09T00:00:00"/>
    <x v="67"/>
    <s v="New York"/>
    <s v="Rochester"/>
    <s v="2021-10"/>
    <n v="2021"/>
    <s v="10"/>
    <s v="09"/>
  </r>
  <r>
    <s v="B-25936"/>
    <n v="9992"/>
    <n v="3696"/>
    <n v="20"/>
    <x v="1"/>
    <s v="Pens"/>
    <s v="Debit Card"/>
    <d v="2022-04-15T00:00:00"/>
    <x v="68"/>
    <s v="Texas"/>
    <s v="Austin"/>
    <s v="2022-04"/>
    <n v="2022"/>
    <s v="04"/>
    <s v="15"/>
  </r>
  <r>
    <s v="B-25936"/>
    <n v="9992"/>
    <n v="3696"/>
    <n v="20"/>
    <x v="1"/>
    <s v="Pens"/>
    <s v="Debit Card"/>
    <d v="2022-08-29T00:00:00"/>
    <x v="69"/>
    <s v="New York"/>
    <s v="Rochester"/>
    <s v="2022-08"/>
    <n v="2022"/>
    <s v="08"/>
    <s v="29"/>
  </r>
  <r>
    <s v="B-25936"/>
    <n v="9619"/>
    <n v="3420"/>
    <n v="7"/>
    <x v="1"/>
    <s v="Binders"/>
    <s v="UPI"/>
    <d v="2021-10-09T00:00:00"/>
    <x v="67"/>
    <s v="New York"/>
    <s v="Rochester"/>
    <s v="2021-10"/>
    <n v="2021"/>
    <s v="10"/>
    <s v="09"/>
  </r>
  <r>
    <s v="B-25936"/>
    <n v="9619"/>
    <n v="3420"/>
    <n v="7"/>
    <x v="1"/>
    <s v="Binders"/>
    <s v="UPI"/>
    <d v="2022-04-15T00:00:00"/>
    <x v="68"/>
    <s v="Texas"/>
    <s v="Austin"/>
    <s v="2022-04"/>
    <n v="2022"/>
    <s v="04"/>
    <s v="15"/>
  </r>
  <r>
    <s v="B-25936"/>
    <n v="9619"/>
    <n v="3420"/>
    <n v="7"/>
    <x v="1"/>
    <s v="Binders"/>
    <s v="UPI"/>
    <d v="2022-08-29T00:00:00"/>
    <x v="69"/>
    <s v="New York"/>
    <s v="Rochester"/>
    <s v="2022-08"/>
    <n v="2022"/>
    <s v="08"/>
    <s v="29"/>
  </r>
  <r>
    <s v="B-25884"/>
    <n v="9538"/>
    <n v="3158"/>
    <n v="20"/>
    <x v="0"/>
    <s v="Printers"/>
    <s v="Credit Card"/>
    <d v="2024-09-04T00:00:00"/>
    <x v="70"/>
    <s v="California"/>
    <s v="San Francisco"/>
    <s v="2024-09"/>
    <n v="2024"/>
    <s v="09"/>
    <s v="04"/>
  </r>
  <r>
    <s v="B-25884"/>
    <n v="9538"/>
    <n v="3158"/>
    <n v="20"/>
    <x v="0"/>
    <s v="Printers"/>
    <s v="Credit Card"/>
    <d v="2021-05-18T00:00:00"/>
    <x v="71"/>
    <s v="Ohio"/>
    <s v="Cleveland"/>
    <s v="2021-05"/>
    <n v="2021"/>
    <s v="05"/>
    <s v="18"/>
  </r>
  <r>
    <s v="B-25884"/>
    <n v="9035"/>
    <n v="1227"/>
    <n v="14"/>
    <x v="2"/>
    <s v="Chairs"/>
    <s v="EMI"/>
    <d v="2024-09-04T00:00:00"/>
    <x v="70"/>
    <s v="California"/>
    <s v="San Francisco"/>
    <s v="2024-09"/>
    <n v="2024"/>
    <s v="09"/>
    <s v="04"/>
  </r>
  <r>
    <s v="B-25884"/>
    <n v="9035"/>
    <n v="1227"/>
    <n v="14"/>
    <x v="2"/>
    <s v="Chairs"/>
    <s v="EMI"/>
    <d v="2021-05-18T00:00:00"/>
    <x v="71"/>
    <s v="Ohio"/>
    <s v="Cleveland"/>
    <s v="2021-05"/>
    <n v="2021"/>
    <s v="05"/>
    <s v="18"/>
  </r>
  <r>
    <s v="B-26287"/>
    <n v="2684"/>
    <n v="670"/>
    <n v="2"/>
    <x v="1"/>
    <s v="Paper"/>
    <s v="COD"/>
    <d v="2024-07-02T00:00:00"/>
    <x v="72"/>
    <s v="Florida"/>
    <s v="Tampa"/>
    <s v="2024-07"/>
    <n v="2024"/>
    <s v="07"/>
    <s v="02"/>
  </r>
  <r>
    <s v="B-26287"/>
    <n v="822"/>
    <n v="147"/>
    <n v="5"/>
    <x v="2"/>
    <s v="Sofas"/>
    <s v="Credit Card"/>
    <d v="2024-07-02T00:00:00"/>
    <x v="72"/>
    <s v="Florida"/>
    <s v="Tampa"/>
    <s v="2024-07"/>
    <n v="2024"/>
    <s v="07"/>
    <s v="02"/>
  </r>
  <r>
    <s v="B-26287"/>
    <n v="9730"/>
    <n v="2341"/>
    <n v="2"/>
    <x v="2"/>
    <s v="Chairs"/>
    <s v="EMI"/>
    <d v="2024-07-02T00:00:00"/>
    <x v="72"/>
    <s v="Florida"/>
    <s v="Tampa"/>
    <s v="2024-07"/>
    <n v="2024"/>
    <s v="07"/>
    <s v="02"/>
  </r>
  <r>
    <s v="B-26287"/>
    <n v="2483"/>
    <n v="236"/>
    <n v="2"/>
    <x v="0"/>
    <s v="Electronic Games"/>
    <s v="COD"/>
    <d v="2024-07-02T00:00:00"/>
    <x v="72"/>
    <s v="Florida"/>
    <s v="Tampa"/>
    <s v="2024-07"/>
    <n v="2024"/>
    <s v="07"/>
    <s v="02"/>
  </r>
  <r>
    <s v="B-26564"/>
    <n v="1297"/>
    <n v="600"/>
    <n v="7"/>
    <x v="1"/>
    <s v="Binders"/>
    <s v="Credit Card"/>
    <d v="2024-02-16T00:00:00"/>
    <x v="73"/>
    <s v="Florida"/>
    <s v="Orlando"/>
    <s v="2024-02"/>
    <n v="2024"/>
    <s v="02"/>
    <s v="16"/>
  </r>
  <r>
    <s v="B-26564"/>
    <n v="7909"/>
    <n v="1942"/>
    <n v="19"/>
    <x v="0"/>
    <s v="Phones"/>
    <s v="COD"/>
    <d v="2024-02-16T00:00:00"/>
    <x v="73"/>
    <s v="Florida"/>
    <s v="Orlando"/>
    <s v="2024-02"/>
    <n v="2024"/>
    <s v="02"/>
    <s v="16"/>
  </r>
  <r>
    <s v="B-26293"/>
    <n v="9768"/>
    <n v="4518"/>
    <n v="8"/>
    <x v="2"/>
    <s v="Tables"/>
    <s v="Credit Card"/>
    <d v="2021-11-26T00:00:00"/>
    <x v="74"/>
    <s v="Texas"/>
    <s v="Dallas"/>
    <s v="2021-11"/>
    <n v="2021"/>
    <s v="11"/>
    <s v="26"/>
  </r>
  <r>
    <s v="B-26293"/>
    <n v="4968"/>
    <n v="934"/>
    <n v="5"/>
    <x v="2"/>
    <s v="Sofas"/>
    <s v="Debit Card"/>
    <d v="2021-11-26T00:00:00"/>
    <x v="74"/>
    <s v="Texas"/>
    <s v="Dallas"/>
    <s v="2021-11"/>
    <n v="2021"/>
    <s v="11"/>
    <s v="26"/>
  </r>
  <r>
    <s v="B-26293"/>
    <n v="1731"/>
    <n v="149"/>
    <n v="4"/>
    <x v="0"/>
    <s v="Laptops"/>
    <s v="EMI"/>
    <d v="2021-11-26T00:00:00"/>
    <x v="74"/>
    <s v="Texas"/>
    <s v="Dallas"/>
    <s v="2021-11"/>
    <n v="2021"/>
    <s v="11"/>
    <s v="26"/>
  </r>
  <r>
    <s v="B-25915"/>
    <n v="3433"/>
    <n v="1169"/>
    <n v="10"/>
    <x v="1"/>
    <s v="Binders"/>
    <s v="COD"/>
    <d v="2024-02-01T00:00:00"/>
    <x v="75"/>
    <s v="California"/>
    <s v="San Francisco"/>
    <s v="2024-02"/>
    <n v="2024"/>
    <s v="02"/>
    <s v="01"/>
  </r>
  <r>
    <s v="B-25915"/>
    <n v="3433"/>
    <n v="1169"/>
    <n v="10"/>
    <x v="1"/>
    <s v="Binders"/>
    <s v="COD"/>
    <d v="2021-09-09T00:00:00"/>
    <x v="76"/>
    <s v="Illinois"/>
    <s v="Springfield"/>
    <s v="2021-09"/>
    <n v="2021"/>
    <s v="09"/>
    <s v="09"/>
  </r>
  <r>
    <s v="B-25915"/>
    <n v="3433"/>
    <n v="1169"/>
    <n v="10"/>
    <x v="1"/>
    <s v="Binders"/>
    <s v="COD"/>
    <d v="2021-09-08T00:00:00"/>
    <x v="77"/>
    <s v="California"/>
    <s v="San Diego"/>
    <s v="2021-09"/>
    <n v="2021"/>
    <s v="09"/>
    <s v="08"/>
  </r>
  <r>
    <s v="B-25915"/>
    <n v="3887"/>
    <n v="1490"/>
    <n v="1"/>
    <x v="1"/>
    <s v="Binders"/>
    <s v="Debit Card"/>
    <d v="2024-02-01T00:00:00"/>
    <x v="75"/>
    <s v="California"/>
    <s v="San Francisco"/>
    <s v="2024-02"/>
    <n v="2024"/>
    <s v="02"/>
    <s v="01"/>
  </r>
  <r>
    <s v="B-25915"/>
    <n v="3887"/>
    <n v="1490"/>
    <n v="1"/>
    <x v="1"/>
    <s v="Binders"/>
    <s v="Debit Card"/>
    <d v="2021-09-09T00:00:00"/>
    <x v="76"/>
    <s v="Illinois"/>
    <s v="Springfield"/>
    <s v="2021-09"/>
    <n v="2021"/>
    <s v="09"/>
    <s v="09"/>
  </r>
  <r>
    <s v="B-25915"/>
    <n v="3887"/>
    <n v="1490"/>
    <n v="1"/>
    <x v="1"/>
    <s v="Binders"/>
    <s v="Debit Card"/>
    <d v="2021-09-08T00:00:00"/>
    <x v="77"/>
    <s v="California"/>
    <s v="San Diego"/>
    <s v="2021-09"/>
    <n v="2021"/>
    <s v="09"/>
    <s v="08"/>
  </r>
  <r>
    <s v="B-26496"/>
    <n v="1801"/>
    <n v="641"/>
    <n v="20"/>
    <x v="1"/>
    <s v="Markers"/>
    <s v="Credit Card"/>
    <d v="2024-07-09T00:00:00"/>
    <x v="78"/>
    <s v="California"/>
    <s v="Los Angeles"/>
    <s v="2024-07"/>
    <n v="2024"/>
    <s v="07"/>
    <s v="09"/>
  </r>
  <r>
    <s v="B-26496"/>
    <n v="5301"/>
    <n v="817"/>
    <n v="10"/>
    <x v="2"/>
    <s v="Tables"/>
    <s v="Debit Card"/>
    <d v="2024-07-09T00:00:00"/>
    <x v="78"/>
    <s v="California"/>
    <s v="Los Angeles"/>
    <s v="2024-07"/>
    <n v="2024"/>
    <s v="07"/>
    <s v="09"/>
  </r>
  <r>
    <s v="B-26496"/>
    <n v="1166"/>
    <n v="520"/>
    <n v="12"/>
    <x v="1"/>
    <s v="Paper"/>
    <s v="Debit Card"/>
    <d v="2024-07-09T00:00:00"/>
    <x v="78"/>
    <s v="California"/>
    <s v="Los Angeles"/>
    <s v="2024-07"/>
    <n v="2024"/>
    <s v="07"/>
    <s v="09"/>
  </r>
  <r>
    <s v="B-26496"/>
    <n v="3196"/>
    <n v="1411"/>
    <n v="15"/>
    <x v="1"/>
    <s v="Paper"/>
    <s v="Debit Card"/>
    <d v="2024-07-09T00:00:00"/>
    <x v="78"/>
    <s v="California"/>
    <s v="Los Angeles"/>
    <s v="2024-07"/>
    <n v="2024"/>
    <s v="07"/>
    <s v="09"/>
  </r>
  <r>
    <s v="B-25856"/>
    <n v="3428"/>
    <n v="350"/>
    <n v="1"/>
    <x v="2"/>
    <s v="Chairs"/>
    <s v="Credit Card"/>
    <d v="2023-02-28T00:00:00"/>
    <x v="79"/>
    <s v="Illinois"/>
    <s v="Springfield"/>
    <s v="2023-02"/>
    <n v="2023"/>
    <s v="02"/>
    <s v="28"/>
  </r>
  <r>
    <s v="B-25856"/>
    <n v="7223"/>
    <n v="2433"/>
    <n v="12"/>
    <x v="1"/>
    <s v="Binders"/>
    <s v="Credit Card"/>
    <d v="2023-02-28T00:00:00"/>
    <x v="79"/>
    <s v="Illinois"/>
    <s v="Springfield"/>
    <s v="2023-02"/>
    <n v="2023"/>
    <s v="02"/>
    <s v="28"/>
  </r>
  <r>
    <s v="B-25856"/>
    <n v="3731"/>
    <n v="647"/>
    <n v="1"/>
    <x v="1"/>
    <s v="Pens"/>
    <s v="Credit Card"/>
    <d v="2023-02-28T00:00:00"/>
    <x v="79"/>
    <s v="Illinois"/>
    <s v="Springfield"/>
    <s v="2023-02"/>
    <n v="2023"/>
    <s v="02"/>
    <s v="28"/>
  </r>
  <r>
    <s v="B-26899"/>
    <n v="8903"/>
    <n v="4401"/>
    <n v="18"/>
    <x v="1"/>
    <s v="Pens"/>
    <s v="Credit Card"/>
    <d v="2022-08-08T00:00:00"/>
    <x v="80"/>
    <s v="Ohio"/>
    <s v="Columbus"/>
    <s v="2022-08"/>
    <n v="2022"/>
    <s v="08"/>
    <s v="08"/>
  </r>
  <r>
    <s v="B-25916"/>
    <n v="6009"/>
    <n v="2107"/>
    <n v="7"/>
    <x v="0"/>
    <s v="Phones"/>
    <s v="UPI"/>
    <d v="2022-12-07T00:00:00"/>
    <x v="81"/>
    <s v="Illinois"/>
    <s v="Chicago"/>
    <s v="2022-12"/>
    <n v="2022"/>
    <s v="12"/>
    <s v="07"/>
  </r>
  <r>
    <s v="B-25916"/>
    <n v="6009"/>
    <n v="2107"/>
    <n v="7"/>
    <x v="0"/>
    <s v="Phones"/>
    <s v="UPI"/>
    <d v="2024-04-29T00:00:00"/>
    <x v="82"/>
    <s v="Texas"/>
    <s v="Austin"/>
    <s v="2024-04"/>
    <n v="2024"/>
    <s v="04"/>
    <s v="29"/>
  </r>
  <r>
    <s v="B-25916"/>
    <n v="2858"/>
    <n v="230"/>
    <n v="3"/>
    <x v="2"/>
    <s v="Tables"/>
    <s v="Credit Card"/>
    <d v="2022-12-07T00:00:00"/>
    <x v="81"/>
    <s v="Illinois"/>
    <s v="Chicago"/>
    <s v="2022-12"/>
    <n v="2022"/>
    <s v="12"/>
    <s v="07"/>
  </r>
  <r>
    <s v="B-25916"/>
    <n v="2858"/>
    <n v="230"/>
    <n v="3"/>
    <x v="2"/>
    <s v="Tables"/>
    <s v="Credit Card"/>
    <d v="2024-04-29T00:00:00"/>
    <x v="82"/>
    <s v="Texas"/>
    <s v="Austin"/>
    <s v="2024-04"/>
    <n v="2024"/>
    <s v="04"/>
    <s v="29"/>
  </r>
  <r>
    <s v="B-25916"/>
    <n v="8175"/>
    <n v="525"/>
    <n v="7"/>
    <x v="2"/>
    <s v="Sofas"/>
    <s v="Credit Card"/>
    <d v="2022-12-07T00:00:00"/>
    <x v="81"/>
    <s v="Illinois"/>
    <s v="Chicago"/>
    <s v="2022-12"/>
    <n v="2022"/>
    <s v="12"/>
    <s v="07"/>
  </r>
  <r>
    <s v="B-25916"/>
    <n v="8175"/>
    <n v="525"/>
    <n v="7"/>
    <x v="2"/>
    <s v="Sofas"/>
    <s v="Credit Card"/>
    <d v="2024-04-29T00:00:00"/>
    <x v="82"/>
    <s v="Texas"/>
    <s v="Austin"/>
    <s v="2024-04"/>
    <n v="2024"/>
    <s v="04"/>
    <s v="29"/>
  </r>
  <r>
    <s v="B-25916"/>
    <n v="5846"/>
    <n v="586"/>
    <n v="18"/>
    <x v="2"/>
    <s v="Sofas"/>
    <s v="UPI"/>
    <d v="2022-12-07T00:00:00"/>
    <x v="81"/>
    <s v="Illinois"/>
    <s v="Chicago"/>
    <s v="2022-12"/>
    <n v="2022"/>
    <s v="12"/>
    <s v="07"/>
  </r>
  <r>
    <s v="B-25916"/>
    <n v="5846"/>
    <n v="586"/>
    <n v="18"/>
    <x v="2"/>
    <s v="Sofas"/>
    <s v="UPI"/>
    <d v="2024-04-29T00:00:00"/>
    <x v="82"/>
    <s v="Texas"/>
    <s v="Austin"/>
    <s v="2024-04"/>
    <n v="2024"/>
    <s v="04"/>
    <s v="29"/>
  </r>
  <r>
    <s v="B-26428"/>
    <n v="706"/>
    <n v="197"/>
    <n v="11"/>
    <x v="0"/>
    <s v="Laptops"/>
    <s v="Credit Card"/>
    <d v="2022-01-02T00:00:00"/>
    <x v="83"/>
    <s v="Texas"/>
    <s v="Austin"/>
    <s v="2022-01"/>
    <n v="2022"/>
    <s v="01"/>
    <s v="02"/>
  </r>
  <r>
    <s v="B-26332"/>
    <n v="9835"/>
    <n v="2571"/>
    <n v="16"/>
    <x v="2"/>
    <s v="Tables"/>
    <s v="COD"/>
    <d v="2022-06-10T00:00:00"/>
    <x v="84"/>
    <s v="Texas"/>
    <s v="Dallas"/>
    <s v="2022-06"/>
    <n v="2022"/>
    <s v="06"/>
    <s v="10"/>
  </r>
  <r>
    <s v="B-26332"/>
    <n v="9835"/>
    <n v="2571"/>
    <n v="16"/>
    <x v="2"/>
    <s v="Tables"/>
    <s v="COD"/>
    <d v="2021-11-16T00:00:00"/>
    <x v="85"/>
    <s v="Florida"/>
    <s v="Orlando"/>
    <s v="2021-11"/>
    <n v="2021"/>
    <s v="11"/>
    <s v="16"/>
  </r>
  <r>
    <s v="B-26332"/>
    <n v="9835"/>
    <n v="2571"/>
    <n v="16"/>
    <x v="2"/>
    <s v="Tables"/>
    <s v="COD"/>
    <d v="2022-08-17T00:00:00"/>
    <x v="86"/>
    <s v="California"/>
    <s v="Los Angeles"/>
    <s v="2022-08"/>
    <n v="2022"/>
    <s v="08"/>
    <s v="17"/>
  </r>
  <r>
    <s v="B-26332"/>
    <n v="9691"/>
    <n v="3056"/>
    <n v="13"/>
    <x v="1"/>
    <s v="Markers"/>
    <s v="Credit Card"/>
    <d v="2022-06-10T00:00:00"/>
    <x v="84"/>
    <s v="Texas"/>
    <s v="Dallas"/>
    <s v="2022-06"/>
    <n v="2022"/>
    <s v="06"/>
    <s v="10"/>
  </r>
  <r>
    <s v="B-26332"/>
    <n v="9691"/>
    <n v="3056"/>
    <n v="13"/>
    <x v="1"/>
    <s v="Markers"/>
    <s v="Credit Card"/>
    <d v="2021-11-16T00:00:00"/>
    <x v="85"/>
    <s v="Florida"/>
    <s v="Orlando"/>
    <s v="2021-11"/>
    <n v="2021"/>
    <s v="11"/>
    <s v="16"/>
  </r>
  <r>
    <s v="B-26332"/>
    <n v="9691"/>
    <n v="3056"/>
    <n v="13"/>
    <x v="1"/>
    <s v="Markers"/>
    <s v="Credit Card"/>
    <d v="2022-08-17T00:00:00"/>
    <x v="86"/>
    <s v="California"/>
    <s v="Los Angeles"/>
    <s v="2022-08"/>
    <n v="2022"/>
    <s v="08"/>
    <s v="17"/>
  </r>
  <r>
    <s v="B-26332"/>
    <n v="7826"/>
    <n v="1221"/>
    <n v="14"/>
    <x v="2"/>
    <s v="Bookcases"/>
    <s v="UPI"/>
    <d v="2022-06-10T00:00:00"/>
    <x v="84"/>
    <s v="Texas"/>
    <s v="Dallas"/>
    <s v="2022-06"/>
    <n v="2022"/>
    <s v="06"/>
    <s v="10"/>
  </r>
  <r>
    <s v="B-26332"/>
    <n v="7826"/>
    <n v="1221"/>
    <n v="14"/>
    <x v="2"/>
    <s v="Bookcases"/>
    <s v="UPI"/>
    <d v="2021-11-16T00:00:00"/>
    <x v="85"/>
    <s v="Florida"/>
    <s v="Orlando"/>
    <s v="2021-11"/>
    <n v="2021"/>
    <s v="11"/>
    <s v="16"/>
  </r>
  <r>
    <s v="B-26332"/>
    <n v="7826"/>
    <n v="1221"/>
    <n v="14"/>
    <x v="2"/>
    <s v="Bookcases"/>
    <s v="UPI"/>
    <d v="2022-08-17T00:00:00"/>
    <x v="86"/>
    <s v="California"/>
    <s v="Los Angeles"/>
    <s v="2022-08"/>
    <n v="2022"/>
    <s v="08"/>
    <s v="17"/>
  </r>
  <r>
    <s v="B-25303"/>
    <n v="770"/>
    <n v="241"/>
    <n v="11"/>
    <x v="2"/>
    <s v="Sofas"/>
    <s v="COD"/>
    <d v="2021-11-23T00:00:00"/>
    <x v="87"/>
    <s v="Texas"/>
    <s v="Austin"/>
    <s v="2021-11"/>
    <n v="2021"/>
    <s v="11"/>
    <s v="23"/>
  </r>
  <r>
    <s v="B-25303"/>
    <n v="770"/>
    <n v="241"/>
    <n v="11"/>
    <x v="2"/>
    <s v="Sofas"/>
    <s v="COD"/>
    <d v="2023-03-04T00:00:00"/>
    <x v="88"/>
    <s v="Ohio"/>
    <s v="Cincinnati"/>
    <s v="2023-03"/>
    <n v="2023"/>
    <s v="03"/>
    <s v="04"/>
  </r>
  <r>
    <s v="B-26507"/>
    <n v="9895"/>
    <n v="1598"/>
    <n v="20"/>
    <x v="2"/>
    <s v="Bookcases"/>
    <s v="COD"/>
    <d v="2023-12-16T00:00:00"/>
    <x v="89"/>
    <s v="New York"/>
    <s v="Rochester"/>
    <s v="2023-12"/>
    <n v="2023"/>
    <s v="12"/>
    <s v="16"/>
  </r>
  <r>
    <s v="B-25983"/>
    <n v="6517"/>
    <n v="1581"/>
    <n v="10"/>
    <x v="1"/>
    <s v="Paper"/>
    <s v="Debit Card"/>
    <d v="2024-05-19T00:00:00"/>
    <x v="90"/>
    <s v="Florida"/>
    <s v="Miami"/>
    <s v="2024-05"/>
    <n v="2024"/>
    <s v="05"/>
    <s v="19"/>
  </r>
  <r>
    <s v="B-25983"/>
    <n v="6517"/>
    <n v="1581"/>
    <n v="10"/>
    <x v="1"/>
    <s v="Paper"/>
    <s v="Debit Card"/>
    <d v="2020-05-14T00:00:00"/>
    <x v="91"/>
    <s v="Florida"/>
    <s v="Tampa"/>
    <s v="2020-05"/>
    <n v="2020"/>
    <s v="05"/>
    <s v="14"/>
  </r>
  <r>
    <s v="B-25983"/>
    <n v="1166"/>
    <n v="349"/>
    <n v="11"/>
    <x v="2"/>
    <s v="Tables"/>
    <s v="Credit Card"/>
    <d v="2024-05-19T00:00:00"/>
    <x v="90"/>
    <s v="Florida"/>
    <s v="Miami"/>
    <s v="2024-05"/>
    <n v="2024"/>
    <s v="05"/>
    <s v="19"/>
  </r>
  <r>
    <s v="B-25983"/>
    <n v="1166"/>
    <n v="349"/>
    <n v="11"/>
    <x v="2"/>
    <s v="Tables"/>
    <s v="Credit Card"/>
    <d v="2020-05-14T00:00:00"/>
    <x v="91"/>
    <s v="Florida"/>
    <s v="Tampa"/>
    <s v="2020-05"/>
    <n v="2020"/>
    <s v="05"/>
    <s v="14"/>
  </r>
  <r>
    <s v="B-25156"/>
    <n v="9820"/>
    <n v="793"/>
    <n v="16"/>
    <x v="2"/>
    <s v="Chairs"/>
    <s v="Credit Card"/>
    <d v="2021-08-29T00:00:00"/>
    <x v="92"/>
    <s v="New York"/>
    <s v="Buffalo"/>
    <s v="2021-08"/>
    <n v="2021"/>
    <s v="08"/>
    <s v="29"/>
  </r>
  <r>
    <s v="B-26759"/>
    <n v="8563"/>
    <n v="2624"/>
    <n v="8"/>
    <x v="1"/>
    <s v="Binders"/>
    <s v="COD"/>
    <d v="2024-11-10T00:00:00"/>
    <x v="93"/>
    <s v="Texas"/>
    <s v="Dallas"/>
    <s v="2024-11"/>
    <n v="2024"/>
    <s v="11"/>
    <s v="10"/>
  </r>
  <r>
    <s v="B-26759"/>
    <n v="4441"/>
    <n v="281"/>
    <n v="20"/>
    <x v="0"/>
    <s v="Printers"/>
    <s v="COD"/>
    <d v="2024-11-10T00:00:00"/>
    <x v="93"/>
    <s v="Texas"/>
    <s v="Dallas"/>
    <s v="2024-11"/>
    <n v="2024"/>
    <s v="11"/>
    <s v="10"/>
  </r>
  <r>
    <s v="B-26244"/>
    <n v="7340"/>
    <n v="2271"/>
    <n v="8"/>
    <x v="1"/>
    <s v="Paper"/>
    <s v="EMI"/>
    <d v="2021-12-05T00:00:00"/>
    <x v="94"/>
    <s v="Florida"/>
    <s v="Orlando"/>
    <s v="2021-12"/>
    <n v="2021"/>
    <s v="12"/>
    <s v="05"/>
  </r>
  <r>
    <s v="B-26244"/>
    <n v="5442"/>
    <n v="1610"/>
    <n v="1"/>
    <x v="0"/>
    <s v="Phones"/>
    <s v="EMI"/>
    <d v="2021-12-05T00:00:00"/>
    <x v="94"/>
    <s v="Florida"/>
    <s v="Orlando"/>
    <s v="2021-12"/>
    <n v="2021"/>
    <s v="12"/>
    <s v="05"/>
  </r>
  <r>
    <s v="B-26365"/>
    <n v="1895"/>
    <n v="391"/>
    <n v="14"/>
    <x v="2"/>
    <s v="Tables"/>
    <s v="UPI"/>
    <d v="2024-07-05T00:00:00"/>
    <x v="95"/>
    <s v="Florida"/>
    <s v="Tampa"/>
    <s v="2024-07"/>
    <n v="2024"/>
    <s v="07"/>
    <s v="05"/>
  </r>
  <r>
    <s v="B-26365"/>
    <n v="5323"/>
    <n v="322"/>
    <n v="13"/>
    <x v="1"/>
    <s v="Binders"/>
    <s v="COD"/>
    <d v="2024-07-05T00:00:00"/>
    <x v="95"/>
    <s v="Florida"/>
    <s v="Tampa"/>
    <s v="2024-07"/>
    <n v="2024"/>
    <s v="07"/>
    <s v="05"/>
  </r>
  <r>
    <s v="B-26212"/>
    <n v="8850"/>
    <n v="279"/>
    <n v="13"/>
    <x v="1"/>
    <s v="Markers"/>
    <s v="Debit Card"/>
    <d v="2024-06-25T00:00:00"/>
    <x v="96"/>
    <s v="Florida"/>
    <s v="Miami"/>
    <s v="2024-06"/>
    <n v="2024"/>
    <s v="06"/>
    <s v="25"/>
  </r>
  <r>
    <s v="B-26212"/>
    <n v="8667"/>
    <n v="1266"/>
    <n v="6"/>
    <x v="1"/>
    <s v="Paper"/>
    <s v="Debit Card"/>
    <d v="2024-06-25T00:00:00"/>
    <x v="96"/>
    <s v="Florida"/>
    <s v="Miami"/>
    <s v="2024-06"/>
    <n v="2024"/>
    <s v="06"/>
    <s v="25"/>
  </r>
  <r>
    <s v="B-25042"/>
    <n v="6903"/>
    <n v="105"/>
    <n v="1"/>
    <x v="2"/>
    <s v="Tables"/>
    <s v="COD"/>
    <d v="2024-05-31T00:00:00"/>
    <x v="97"/>
    <s v="Illinois"/>
    <s v="Chicago"/>
    <s v="2024-05"/>
    <n v="2024"/>
    <s v="05"/>
    <s v="31"/>
  </r>
  <r>
    <s v="B-25042"/>
    <n v="8793"/>
    <n v="3010"/>
    <n v="7"/>
    <x v="1"/>
    <s v="Pens"/>
    <s v="COD"/>
    <d v="2024-05-31T00:00:00"/>
    <x v="97"/>
    <s v="Illinois"/>
    <s v="Chicago"/>
    <s v="2024-05"/>
    <n v="2024"/>
    <s v="05"/>
    <s v="31"/>
  </r>
  <r>
    <s v="B-25901"/>
    <n v="9883"/>
    <n v="4812"/>
    <n v="16"/>
    <x v="1"/>
    <s v="Paper"/>
    <s v="UPI"/>
    <d v="2020-10-20T00:00:00"/>
    <x v="98"/>
    <s v="New York"/>
    <s v="Buffalo"/>
    <s v="2020-10"/>
    <n v="2020"/>
    <s v="10"/>
    <s v="20"/>
  </r>
  <r>
    <s v="B-25901"/>
    <n v="9883"/>
    <n v="4812"/>
    <n v="16"/>
    <x v="1"/>
    <s v="Paper"/>
    <s v="UPI"/>
    <d v="2022-08-11T00:00:00"/>
    <x v="99"/>
    <s v="Florida"/>
    <s v="Orlando"/>
    <s v="2022-08"/>
    <n v="2022"/>
    <s v="08"/>
    <s v="11"/>
  </r>
  <r>
    <s v="B-25901"/>
    <n v="9883"/>
    <n v="4812"/>
    <n v="16"/>
    <x v="1"/>
    <s v="Paper"/>
    <s v="UPI"/>
    <d v="2021-10-17T00:00:00"/>
    <x v="100"/>
    <s v="Illinois"/>
    <s v="Springfield"/>
    <s v="2021-10"/>
    <n v="2021"/>
    <s v="10"/>
    <s v="17"/>
  </r>
  <r>
    <s v="B-25901"/>
    <n v="5210"/>
    <n v="1185"/>
    <n v="7"/>
    <x v="1"/>
    <s v="Paper"/>
    <s v="UPI"/>
    <d v="2020-10-20T00:00:00"/>
    <x v="98"/>
    <s v="New York"/>
    <s v="Buffalo"/>
    <s v="2020-10"/>
    <n v="2020"/>
    <s v="10"/>
    <s v="20"/>
  </r>
  <r>
    <s v="B-25901"/>
    <n v="5210"/>
    <n v="1185"/>
    <n v="7"/>
    <x v="1"/>
    <s v="Paper"/>
    <s v="UPI"/>
    <d v="2022-08-11T00:00:00"/>
    <x v="99"/>
    <s v="Florida"/>
    <s v="Orlando"/>
    <s v="2022-08"/>
    <n v="2022"/>
    <s v="08"/>
    <s v="11"/>
  </r>
  <r>
    <s v="B-25901"/>
    <n v="5210"/>
    <n v="1185"/>
    <n v="7"/>
    <x v="1"/>
    <s v="Paper"/>
    <s v="UPI"/>
    <d v="2021-10-17T00:00:00"/>
    <x v="100"/>
    <s v="Illinois"/>
    <s v="Springfield"/>
    <s v="2021-10"/>
    <n v="2021"/>
    <s v="10"/>
    <s v="17"/>
  </r>
  <r>
    <s v="B-26747"/>
    <n v="3574"/>
    <n v="851"/>
    <n v="4"/>
    <x v="0"/>
    <s v="Printers"/>
    <s v="Credit Card"/>
    <d v="2022-02-23T00:00:00"/>
    <x v="101"/>
    <s v="California"/>
    <s v="Los Angeles"/>
    <s v="2022-02"/>
    <n v="2022"/>
    <s v="02"/>
    <s v="23"/>
  </r>
  <r>
    <s v="B-26747"/>
    <n v="576"/>
    <n v="76"/>
    <n v="13"/>
    <x v="2"/>
    <s v="Sofas"/>
    <s v="UPI"/>
    <d v="2022-02-23T00:00:00"/>
    <x v="101"/>
    <s v="California"/>
    <s v="Los Angeles"/>
    <s v="2022-02"/>
    <n v="2022"/>
    <s v="02"/>
    <s v="23"/>
  </r>
  <r>
    <s v="B-26698"/>
    <n v="1860"/>
    <n v="457"/>
    <n v="13"/>
    <x v="0"/>
    <s v="Printers"/>
    <s v="EMI"/>
    <d v="2023-09-20T00:00:00"/>
    <x v="102"/>
    <s v="Ohio"/>
    <s v="Cleveland"/>
    <s v="2023-09"/>
    <n v="2023"/>
    <s v="09"/>
    <s v="20"/>
  </r>
  <r>
    <s v="B-25841"/>
    <n v="782"/>
    <n v="374"/>
    <n v="8"/>
    <x v="1"/>
    <s v="Pens"/>
    <s v="EMI"/>
    <d v="2021-01-19T00:00:00"/>
    <x v="103"/>
    <s v="Illinois"/>
    <s v="Peoria"/>
    <s v="2021-01"/>
    <n v="2021"/>
    <s v="01"/>
    <s v="19"/>
  </r>
  <r>
    <s v="B-25841"/>
    <n v="4371"/>
    <n v="1852"/>
    <n v="1"/>
    <x v="0"/>
    <s v="Laptops"/>
    <s v="UPI"/>
    <d v="2021-01-19T00:00:00"/>
    <x v="103"/>
    <s v="Illinois"/>
    <s v="Peoria"/>
    <s v="2021-01"/>
    <n v="2021"/>
    <s v="01"/>
    <s v="19"/>
  </r>
  <r>
    <s v="B-26032"/>
    <n v="8346"/>
    <n v="1176"/>
    <n v="1"/>
    <x v="0"/>
    <s v="Phones"/>
    <s v="COD"/>
    <d v="2020-08-21T00:00:00"/>
    <x v="104"/>
    <s v="Texas"/>
    <s v="Houston"/>
    <s v="2020-08"/>
    <n v="2020"/>
    <s v="08"/>
    <s v="21"/>
  </r>
  <r>
    <s v="B-26032"/>
    <n v="8346"/>
    <n v="1176"/>
    <n v="1"/>
    <x v="0"/>
    <s v="Phones"/>
    <s v="COD"/>
    <d v="2023-04-17T00:00:00"/>
    <x v="105"/>
    <s v="Illinois"/>
    <s v="Chicago"/>
    <s v="2023-04"/>
    <n v="2023"/>
    <s v="04"/>
    <s v="17"/>
  </r>
  <r>
    <s v="B-26032"/>
    <n v="8346"/>
    <n v="1176"/>
    <n v="1"/>
    <x v="0"/>
    <s v="Phones"/>
    <s v="COD"/>
    <d v="2023-12-24T00:00:00"/>
    <x v="106"/>
    <s v="California"/>
    <s v="San Francisco"/>
    <s v="2023-12"/>
    <n v="2023"/>
    <s v="12"/>
    <s v="24"/>
  </r>
  <r>
    <s v="B-26032"/>
    <n v="6218"/>
    <n v="1125"/>
    <n v="5"/>
    <x v="2"/>
    <s v="Tables"/>
    <s v="Debit Card"/>
    <d v="2020-08-21T00:00:00"/>
    <x v="104"/>
    <s v="Texas"/>
    <s v="Houston"/>
    <s v="2020-08"/>
    <n v="2020"/>
    <s v="08"/>
    <s v="21"/>
  </r>
  <r>
    <s v="B-26032"/>
    <n v="6218"/>
    <n v="1125"/>
    <n v="5"/>
    <x v="2"/>
    <s v="Tables"/>
    <s v="Debit Card"/>
    <d v="2023-04-17T00:00:00"/>
    <x v="105"/>
    <s v="Illinois"/>
    <s v="Chicago"/>
    <s v="2023-04"/>
    <n v="2023"/>
    <s v="04"/>
    <s v="17"/>
  </r>
  <r>
    <s v="B-26032"/>
    <n v="6218"/>
    <n v="1125"/>
    <n v="5"/>
    <x v="2"/>
    <s v="Tables"/>
    <s v="Debit Card"/>
    <d v="2023-12-24T00:00:00"/>
    <x v="106"/>
    <s v="California"/>
    <s v="San Francisco"/>
    <s v="2023-12"/>
    <n v="2023"/>
    <s v="12"/>
    <s v="24"/>
  </r>
  <r>
    <s v="B-26032"/>
    <n v="5167"/>
    <n v="253"/>
    <n v="14"/>
    <x v="0"/>
    <s v="Printers"/>
    <s v="Credit Card"/>
    <d v="2020-08-21T00:00:00"/>
    <x v="104"/>
    <s v="Texas"/>
    <s v="Houston"/>
    <s v="2020-08"/>
    <n v="2020"/>
    <s v="08"/>
    <s v="21"/>
  </r>
  <r>
    <s v="B-26032"/>
    <n v="5167"/>
    <n v="253"/>
    <n v="14"/>
    <x v="0"/>
    <s v="Printers"/>
    <s v="Credit Card"/>
    <d v="2023-04-17T00:00:00"/>
    <x v="105"/>
    <s v="Illinois"/>
    <s v="Chicago"/>
    <s v="2023-04"/>
    <n v="2023"/>
    <s v="04"/>
    <s v="17"/>
  </r>
  <r>
    <s v="B-26032"/>
    <n v="5167"/>
    <n v="253"/>
    <n v="14"/>
    <x v="0"/>
    <s v="Printers"/>
    <s v="Credit Card"/>
    <d v="2023-12-24T00:00:00"/>
    <x v="106"/>
    <s v="California"/>
    <s v="San Francisco"/>
    <s v="2023-12"/>
    <n v="2023"/>
    <s v="12"/>
    <s v="24"/>
  </r>
  <r>
    <s v="B-26032"/>
    <n v="2799"/>
    <n v="1239"/>
    <n v="5"/>
    <x v="2"/>
    <s v="Sofas"/>
    <s v="Debit Card"/>
    <d v="2020-08-21T00:00:00"/>
    <x v="104"/>
    <s v="Texas"/>
    <s v="Houston"/>
    <s v="2020-08"/>
    <n v="2020"/>
    <s v="08"/>
    <s v="21"/>
  </r>
  <r>
    <s v="B-26032"/>
    <n v="2799"/>
    <n v="1239"/>
    <n v="5"/>
    <x v="2"/>
    <s v="Sofas"/>
    <s v="Debit Card"/>
    <d v="2023-04-17T00:00:00"/>
    <x v="105"/>
    <s v="Illinois"/>
    <s v="Chicago"/>
    <s v="2023-04"/>
    <n v="2023"/>
    <s v="04"/>
    <s v="17"/>
  </r>
  <r>
    <s v="B-26032"/>
    <n v="2799"/>
    <n v="1239"/>
    <n v="5"/>
    <x v="2"/>
    <s v="Sofas"/>
    <s v="Debit Card"/>
    <d v="2023-12-24T00:00:00"/>
    <x v="106"/>
    <s v="California"/>
    <s v="San Francisco"/>
    <s v="2023-12"/>
    <n v="2023"/>
    <s v="12"/>
    <s v="24"/>
  </r>
  <r>
    <s v="B-25171"/>
    <n v="3234"/>
    <n v="1029"/>
    <n v="20"/>
    <x v="1"/>
    <s v="Markers"/>
    <s v="Credit Card"/>
    <d v="2022-03-20T00:00:00"/>
    <x v="107"/>
    <s v="Florida"/>
    <s v="Miami"/>
    <s v="2022-03"/>
    <n v="2022"/>
    <s v="03"/>
    <s v="20"/>
  </r>
  <r>
    <s v="B-26939"/>
    <n v="4920"/>
    <n v="775"/>
    <n v="12"/>
    <x v="2"/>
    <s v="Tables"/>
    <s v="Debit Card"/>
    <d v="2021-08-12T00:00:00"/>
    <x v="108"/>
    <s v="Illinois"/>
    <s v="Springfield"/>
    <s v="2021-08"/>
    <n v="2021"/>
    <s v="08"/>
    <s v="12"/>
  </r>
  <r>
    <s v="B-26939"/>
    <n v="9078"/>
    <n v="2213"/>
    <n v="15"/>
    <x v="2"/>
    <s v="Bookcases"/>
    <s v="EMI"/>
    <d v="2021-08-12T00:00:00"/>
    <x v="108"/>
    <s v="Illinois"/>
    <s v="Springfield"/>
    <s v="2021-08"/>
    <n v="2021"/>
    <s v="08"/>
    <s v="12"/>
  </r>
  <r>
    <s v="B-26347"/>
    <n v="8586"/>
    <n v="3826"/>
    <n v="7"/>
    <x v="2"/>
    <s v="Bookcases"/>
    <s v="UPI"/>
    <d v="2020-12-21T00:00:00"/>
    <x v="109"/>
    <s v="Florida"/>
    <s v="Miami"/>
    <s v="2020-12"/>
    <n v="2020"/>
    <s v="12"/>
    <s v="21"/>
  </r>
  <r>
    <s v="B-26347"/>
    <n v="8586"/>
    <n v="3826"/>
    <n v="7"/>
    <x v="2"/>
    <s v="Bookcases"/>
    <s v="UPI"/>
    <d v="2023-07-07T00:00:00"/>
    <x v="110"/>
    <s v="Florida"/>
    <s v="Tampa"/>
    <s v="2023-07"/>
    <n v="2023"/>
    <s v="07"/>
    <s v="07"/>
  </r>
  <r>
    <s v="B-25388"/>
    <n v="5047"/>
    <n v="2211"/>
    <n v="13"/>
    <x v="2"/>
    <s v="Sofas"/>
    <s v="EMI"/>
    <d v="2023-08-13T00:00:00"/>
    <x v="111"/>
    <s v="California"/>
    <s v="San Francisco"/>
    <s v="2023-08"/>
    <n v="2023"/>
    <s v="08"/>
    <s v="13"/>
  </r>
  <r>
    <s v="B-25388"/>
    <n v="5047"/>
    <n v="2211"/>
    <n v="13"/>
    <x v="2"/>
    <s v="Sofas"/>
    <s v="EMI"/>
    <d v="2021-02-04T00:00:00"/>
    <x v="112"/>
    <s v="Illinois"/>
    <s v="Chicago"/>
    <s v="2021-02"/>
    <n v="2021"/>
    <s v="02"/>
    <s v="04"/>
  </r>
  <r>
    <s v="B-25388"/>
    <n v="5047"/>
    <n v="2211"/>
    <n v="13"/>
    <x v="2"/>
    <s v="Sofas"/>
    <s v="EMI"/>
    <d v="2022-09-16T00:00:00"/>
    <x v="113"/>
    <s v="Illinois"/>
    <s v="Peoria"/>
    <s v="2022-09"/>
    <n v="2022"/>
    <s v="09"/>
    <s v="16"/>
  </r>
  <r>
    <s v="B-25388"/>
    <n v="5047"/>
    <n v="2211"/>
    <n v="13"/>
    <x v="2"/>
    <s v="Sofas"/>
    <s v="EMI"/>
    <d v="2022-05-06T00:00:00"/>
    <x v="114"/>
    <s v="New York"/>
    <s v="Buffalo"/>
    <s v="2022-05"/>
    <n v="2022"/>
    <s v="05"/>
    <s v="06"/>
  </r>
  <r>
    <s v="B-26419"/>
    <n v="3657"/>
    <n v="163"/>
    <n v="1"/>
    <x v="2"/>
    <s v="Sofas"/>
    <s v="UPI"/>
    <d v="2021-05-28T00:00:00"/>
    <x v="115"/>
    <s v="California"/>
    <s v="San Francisco"/>
    <s v="2021-05"/>
    <n v="2021"/>
    <s v="05"/>
    <s v="28"/>
  </r>
  <r>
    <s v="B-25157"/>
    <n v="6471"/>
    <n v="2842"/>
    <n v="18"/>
    <x v="0"/>
    <s v="Electronic Games"/>
    <s v="UPI"/>
    <d v="2024-07-18T00:00:00"/>
    <x v="116"/>
    <s v="Illinois"/>
    <s v="Peoria"/>
    <s v="2024-07"/>
    <n v="2024"/>
    <s v="07"/>
    <s v="18"/>
  </r>
  <r>
    <s v="B-25342"/>
    <n v="949"/>
    <n v="301"/>
    <n v="9"/>
    <x v="1"/>
    <s v="Binders"/>
    <s v="UPI"/>
    <d v="2024-12-06T00:00:00"/>
    <x v="117"/>
    <s v="Ohio"/>
    <s v="Cleveland"/>
    <s v="2024-12"/>
    <n v="2024"/>
    <s v="12"/>
    <s v="06"/>
  </r>
  <r>
    <s v="B-25342"/>
    <n v="6823"/>
    <n v="771"/>
    <n v="6"/>
    <x v="1"/>
    <s v="Binders"/>
    <s v="EMI"/>
    <d v="2024-12-06T00:00:00"/>
    <x v="117"/>
    <s v="Ohio"/>
    <s v="Cleveland"/>
    <s v="2024-12"/>
    <n v="2024"/>
    <s v="12"/>
    <s v="06"/>
  </r>
  <r>
    <s v="B-25342"/>
    <n v="4364"/>
    <n v="831"/>
    <n v="2"/>
    <x v="2"/>
    <s v="Tables"/>
    <s v="EMI"/>
    <d v="2024-12-06T00:00:00"/>
    <x v="117"/>
    <s v="Ohio"/>
    <s v="Cleveland"/>
    <s v="2024-12"/>
    <n v="2024"/>
    <s v="12"/>
    <s v="06"/>
  </r>
  <r>
    <s v="B-26165"/>
    <n v="6671"/>
    <n v="2797"/>
    <n v="10"/>
    <x v="0"/>
    <s v="Phones"/>
    <s v="UPI"/>
    <d v="2022-12-12T00:00:00"/>
    <x v="118"/>
    <s v="Illinois"/>
    <s v="Peoria"/>
    <s v="2022-12"/>
    <n v="2022"/>
    <s v="12"/>
    <s v="12"/>
  </r>
  <r>
    <s v="B-26571"/>
    <n v="7472"/>
    <n v="1037"/>
    <n v="3"/>
    <x v="1"/>
    <s v="Paper"/>
    <s v="COD"/>
    <d v="2022-10-20T00:00:00"/>
    <x v="119"/>
    <s v="Illinois"/>
    <s v="Springfield"/>
    <s v="2022-10"/>
    <n v="2022"/>
    <s v="10"/>
    <s v="20"/>
  </r>
  <r>
    <s v="B-26571"/>
    <n v="9548"/>
    <n v="1806"/>
    <n v="9"/>
    <x v="0"/>
    <s v="Printers"/>
    <s v="COD"/>
    <d v="2022-10-20T00:00:00"/>
    <x v="119"/>
    <s v="Illinois"/>
    <s v="Springfield"/>
    <s v="2022-10"/>
    <n v="2022"/>
    <s v="10"/>
    <s v="20"/>
  </r>
  <r>
    <s v="B-25400"/>
    <n v="7759"/>
    <n v="3741"/>
    <n v="17"/>
    <x v="0"/>
    <s v="Printers"/>
    <s v="UPI"/>
    <d v="2021-03-24T00:00:00"/>
    <x v="120"/>
    <s v="Florida"/>
    <s v="Miami"/>
    <s v="2021-03"/>
    <n v="2021"/>
    <s v="03"/>
    <s v="24"/>
  </r>
  <r>
    <s v="B-25400"/>
    <n v="7759"/>
    <n v="3741"/>
    <n v="17"/>
    <x v="0"/>
    <s v="Printers"/>
    <s v="UPI"/>
    <d v="2025-01-06T00:00:00"/>
    <x v="121"/>
    <s v="Texas"/>
    <s v="Dallas"/>
    <s v="2025-01"/>
    <n v="2025"/>
    <s v="01"/>
    <s v="06"/>
  </r>
  <r>
    <s v="B-25400"/>
    <n v="7521"/>
    <n v="3457"/>
    <n v="16"/>
    <x v="1"/>
    <s v="Markers"/>
    <s v="Debit Card"/>
    <d v="2021-03-24T00:00:00"/>
    <x v="120"/>
    <s v="Florida"/>
    <s v="Miami"/>
    <s v="2021-03"/>
    <n v="2021"/>
    <s v="03"/>
    <s v="24"/>
  </r>
  <r>
    <s v="B-25400"/>
    <n v="7521"/>
    <n v="3457"/>
    <n v="16"/>
    <x v="1"/>
    <s v="Markers"/>
    <s v="Debit Card"/>
    <d v="2025-01-06T00:00:00"/>
    <x v="121"/>
    <s v="Texas"/>
    <s v="Dallas"/>
    <s v="2025-01"/>
    <n v="2025"/>
    <s v="01"/>
    <s v="06"/>
  </r>
  <r>
    <s v="B-25885"/>
    <n v="9704"/>
    <n v="4339"/>
    <n v="12"/>
    <x v="1"/>
    <s v="Pens"/>
    <s v="COD"/>
    <d v="2021-03-06T00:00:00"/>
    <x v="122"/>
    <s v="Texas"/>
    <s v="Houston"/>
    <s v="2021-03"/>
    <n v="2021"/>
    <s v="03"/>
    <s v="06"/>
  </r>
  <r>
    <s v="B-25885"/>
    <n v="4948"/>
    <n v="2356"/>
    <n v="18"/>
    <x v="0"/>
    <s v="Printers"/>
    <s v="Debit Card"/>
    <d v="2021-03-06T00:00:00"/>
    <x v="122"/>
    <s v="Texas"/>
    <s v="Houston"/>
    <s v="2021-03"/>
    <n v="2021"/>
    <s v="03"/>
    <s v="06"/>
  </r>
  <r>
    <s v="B-25885"/>
    <n v="6435"/>
    <n v="334"/>
    <n v="10"/>
    <x v="0"/>
    <s v="Electronic Games"/>
    <s v="Debit Card"/>
    <d v="2021-03-06T00:00:00"/>
    <x v="122"/>
    <s v="Texas"/>
    <s v="Houston"/>
    <s v="2021-03"/>
    <n v="2021"/>
    <s v="03"/>
    <s v="06"/>
  </r>
  <r>
    <s v="B-25004"/>
    <n v="9965"/>
    <n v="3033"/>
    <n v="16"/>
    <x v="1"/>
    <s v="Markers"/>
    <s v="COD"/>
    <d v="2020-06-17T00:00:00"/>
    <x v="123"/>
    <s v="California"/>
    <s v="San Francisco"/>
    <s v="2020-06"/>
    <n v="2020"/>
    <s v="06"/>
    <s v="17"/>
  </r>
  <r>
    <s v="B-25004"/>
    <n v="9965"/>
    <n v="3033"/>
    <n v="16"/>
    <x v="1"/>
    <s v="Markers"/>
    <s v="COD"/>
    <d v="2023-09-01T00:00:00"/>
    <x v="124"/>
    <s v="New York"/>
    <s v="Buffalo"/>
    <s v="2023-09"/>
    <n v="2023"/>
    <s v="09"/>
    <s v="01"/>
  </r>
  <r>
    <s v="B-26213"/>
    <n v="1523"/>
    <n v="234"/>
    <n v="3"/>
    <x v="2"/>
    <s v="Sofas"/>
    <s v="UPI"/>
    <d v="2023-06-08T00:00:00"/>
    <x v="125"/>
    <s v="New York"/>
    <s v="Rochester"/>
    <s v="2023-06"/>
    <n v="2023"/>
    <s v="06"/>
    <s v="08"/>
  </r>
  <r>
    <s v="B-26213"/>
    <n v="9073"/>
    <n v="424"/>
    <n v="7"/>
    <x v="0"/>
    <s v="Electronic Games"/>
    <s v="Debit Card"/>
    <d v="2023-06-08T00:00:00"/>
    <x v="125"/>
    <s v="New York"/>
    <s v="Rochester"/>
    <s v="2023-06"/>
    <n v="2023"/>
    <s v="06"/>
    <s v="08"/>
  </r>
  <r>
    <s v="B-25025"/>
    <n v="6447"/>
    <n v="3079"/>
    <n v="20"/>
    <x v="0"/>
    <s v="Laptops"/>
    <s v="COD"/>
    <d v="2021-03-25T00:00:00"/>
    <x v="126"/>
    <s v="New York"/>
    <s v="Rochester"/>
    <s v="2021-03"/>
    <n v="2021"/>
    <s v="03"/>
    <s v="25"/>
  </r>
  <r>
    <s v="B-25025"/>
    <n v="8947"/>
    <n v="2807"/>
    <n v="6"/>
    <x v="0"/>
    <s v="Electronic Games"/>
    <s v="Credit Card"/>
    <d v="2021-03-25T00:00:00"/>
    <x v="126"/>
    <s v="New York"/>
    <s v="Rochester"/>
    <s v="2021-03"/>
    <n v="2021"/>
    <s v="03"/>
    <s v="25"/>
  </r>
  <r>
    <s v="B-26804"/>
    <n v="914"/>
    <n v="400"/>
    <n v="8"/>
    <x v="1"/>
    <s v="Pens"/>
    <s v="Debit Card"/>
    <d v="2021-01-03T00:00:00"/>
    <x v="127"/>
    <s v="California"/>
    <s v="Los Angeles"/>
    <s v="2021-01"/>
    <n v="2021"/>
    <s v="01"/>
    <s v="03"/>
  </r>
  <r>
    <s v="B-26804"/>
    <n v="1548"/>
    <n v="666"/>
    <n v="3"/>
    <x v="1"/>
    <s v="Paper"/>
    <s v="Credit Card"/>
    <d v="2021-01-03T00:00:00"/>
    <x v="127"/>
    <s v="California"/>
    <s v="Los Angeles"/>
    <s v="2021-01"/>
    <n v="2021"/>
    <s v="01"/>
    <s v="03"/>
  </r>
  <r>
    <s v="B-26797"/>
    <n v="2759"/>
    <n v="1149"/>
    <n v="6"/>
    <x v="2"/>
    <s v="Tables"/>
    <s v="Credit Card"/>
    <d v="2024-12-27T00:00:00"/>
    <x v="128"/>
    <s v="New York"/>
    <s v="New York City"/>
    <s v="2024-12"/>
    <n v="2024"/>
    <s v="12"/>
    <s v="27"/>
  </r>
  <r>
    <s v="B-26556"/>
    <n v="1341"/>
    <n v="615"/>
    <n v="4"/>
    <x v="0"/>
    <s v="Laptops"/>
    <s v="UPI"/>
    <d v="2022-08-12T00:00:00"/>
    <x v="129"/>
    <s v="Florida"/>
    <s v="Orlando"/>
    <s v="2022-08"/>
    <n v="2022"/>
    <s v="08"/>
    <s v="12"/>
  </r>
  <r>
    <s v="B-25861"/>
    <n v="9851"/>
    <n v="2669"/>
    <n v="19"/>
    <x v="0"/>
    <s v="Electronic Games"/>
    <s v="Debit Card"/>
    <d v="2022-03-28T00:00:00"/>
    <x v="130"/>
    <s v="Ohio"/>
    <s v="Cleveland"/>
    <s v="2022-03"/>
    <n v="2022"/>
    <s v="03"/>
    <s v="28"/>
  </r>
  <r>
    <s v="B-25861"/>
    <n v="9851"/>
    <n v="2669"/>
    <n v="19"/>
    <x v="0"/>
    <s v="Electronic Games"/>
    <s v="Debit Card"/>
    <d v="2023-07-15T00:00:00"/>
    <x v="131"/>
    <s v="New York"/>
    <s v="Buffalo"/>
    <s v="2023-07"/>
    <n v="2023"/>
    <s v="07"/>
    <s v="15"/>
  </r>
  <r>
    <s v="B-25861"/>
    <n v="9851"/>
    <n v="2669"/>
    <n v="19"/>
    <x v="0"/>
    <s v="Electronic Games"/>
    <s v="Debit Card"/>
    <d v="2022-09-22T00:00:00"/>
    <x v="132"/>
    <s v="Florida"/>
    <s v="Orlando"/>
    <s v="2022-09"/>
    <n v="2022"/>
    <s v="09"/>
    <s v="22"/>
  </r>
  <r>
    <s v="B-25861"/>
    <n v="9989"/>
    <n v="3930"/>
    <n v="14"/>
    <x v="2"/>
    <s v="Tables"/>
    <s v="Debit Card"/>
    <d v="2022-03-28T00:00:00"/>
    <x v="130"/>
    <s v="Ohio"/>
    <s v="Cleveland"/>
    <s v="2022-03"/>
    <n v="2022"/>
    <s v="03"/>
    <s v="28"/>
  </r>
  <r>
    <s v="B-25861"/>
    <n v="9989"/>
    <n v="3930"/>
    <n v="14"/>
    <x v="2"/>
    <s v="Tables"/>
    <s v="Debit Card"/>
    <d v="2023-07-15T00:00:00"/>
    <x v="131"/>
    <s v="New York"/>
    <s v="Buffalo"/>
    <s v="2023-07"/>
    <n v="2023"/>
    <s v="07"/>
    <s v="15"/>
  </r>
  <r>
    <s v="B-25861"/>
    <n v="9989"/>
    <n v="3930"/>
    <n v="14"/>
    <x v="2"/>
    <s v="Tables"/>
    <s v="Debit Card"/>
    <d v="2022-09-22T00:00:00"/>
    <x v="132"/>
    <s v="Florida"/>
    <s v="Orlando"/>
    <s v="2022-09"/>
    <n v="2022"/>
    <s v="09"/>
    <s v="22"/>
  </r>
  <r>
    <s v="B-25112"/>
    <n v="7421"/>
    <n v="958"/>
    <n v="10"/>
    <x v="2"/>
    <s v="Tables"/>
    <s v="COD"/>
    <d v="2022-12-20T00:00:00"/>
    <x v="133"/>
    <s v="Texas"/>
    <s v="Houston"/>
    <s v="2022-12"/>
    <n v="2022"/>
    <s v="12"/>
    <s v="20"/>
  </r>
  <r>
    <s v="B-25112"/>
    <n v="7421"/>
    <n v="958"/>
    <n v="10"/>
    <x v="2"/>
    <s v="Tables"/>
    <s v="COD"/>
    <d v="2022-01-16T00:00:00"/>
    <x v="134"/>
    <s v="Texas"/>
    <s v="Houston"/>
    <s v="2022-01"/>
    <n v="2022"/>
    <s v="01"/>
    <s v="16"/>
  </r>
  <r>
    <s v="B-25112"/>
    <n v="7421"/>
    <n v="958"/>
    <n v="10"/>
    <x v="2"/>
    <s v="Tables"/>
    <s v="COD"/>
    <d v="2023-01-29T00:00:00"/>
    <x v="135"/>
    <s v="Texas"/>
    <s v="Dallas"/>
    <s v="2023-01"/>
    <n v="2023"/>
    <s v="01"/>
    <s v="29"/>
  </r>
  <r>
    <s v="B-25223"/>
    <n v="3099"/>
    <n v="479"/>
    <n v="1"/>
    <x v="1"/>
    <s v="Paper"/>
    <s v="COD"/>
    <d v="2022-01-15T00:00:00"/>
    <x v="136"/>
    <s v="New York"/>
    <s v="Buffalo"/>
    <s v="2022-01"/>
    <n v="2022"/>
    <s v="01"/>
    <s v="15"/>
  </r>
  <r>
    <s v="B-25223"/>
    <n v="2521"/>
    <n v="906"/>
    <n v="7"/>
    <x v="0"/>
    <s v="Phones"/>
    <s v="COD"/>
    <d v="2022-01-15T00:00:00"/>
    <x v="136"/>
    <s v="New York"/>
    <s v="Buffalo"/>
    <s v="2022-01"/>
    <n v="2022"/>
    <s v="01"/>
    <s v="15"/>
  </r>
  <r>
    <s v="B-25714"/>
    <n v="6962"/>
    <n v="3429"/>
    <n v="12"/>
    <x v="0"/>
    <s v="Electronic Games"/>
    <s v="UPI"/>
    <d v="2024-03-24T00:00:00"/>
    <x v="137"/>
    <s v="Texas"/>
    <s v="Dallas"/>
    <s v="2024-03"/>
    <n v="2024"/>
    <s v="03"/>
    <s v="24"/>
  </r>
  <r>
    <s v="B-25714"/>
    <n v="6962"/>
    <n v="3429"/>
    <n v="12"/>
    <x v="0"/>
    <s v="Electronic Games"/>
    <s v="UPI"/>
    <d v="2025-02-19T00:00:00"/>
    <x v="138"/>
    <s v="Florida"/>
    <s v="Miami"/>
    <s v="2025-02"/>
    <n v="2025"/>
    <s v="02"/>
    <s v="19"/>
  </r>
  <r>
    <s v="B-26607"/>
    <n v="1085"/>
    <n v="301"/>
    <n v="20"/>
    <x v="2"/>
    <s v="Bookcases"/>
    <s v="UPI"/>
    <d v="2024-07-13T00:00:00"/>
    <x v="139"/>
    <s v="New York"/>
    <s v="Buffalo"/>
    <s v="2024-07"/>
    <n v="2024"/>
    <s v="07"/>
    <s v="13"/>
  </r>
  <r>
    <s v="B-25038"/>
    <n v="738"/>
    <n v="342"/>
    <n v="2"/>
    <x v="2"/>
    <s v="Chairs"/>
    <s v="Debit Card"/>
    <d v="2023-04-28T00:00:00"/>
    <x v="140"/>
    <s v="Ohio"/>
    <s v="Cincinnati"/>
    <s v="2023-04"/>
    <n v="2023"/>
    <s v="04"/>
    <s v="28"/>
  </r>
  <r>
    <s v="B-25038"/>
    <n v="738"/>
    <n v="342"/>
    <n v="2"/>
    <x v="2"/>
    <s v="Chairs"/>
    <s v="Debit Card"/>
    <d v="2020-12-05T00:00:00"/>
    <x v="141"/>
    <s v="New York"/>
    <s v="Buffalo"/>
    <s v="2020-12"/>
    <n v="2020"/>
    <s v="12"/>
    <s v="05"/>
  </r>
  <r>
    <s v="B-25038"/>
    <n v="738"/>
    <n v="342"/>
    <n v="2"/>
    <x v="2"/>
    <s v="Chairs"/>
    <s v="Debit Card"/>
    <d v="2024-05-14T00:00:00"/>
    <x v="142"/>
    <s v="Ohio"/>
    <s v="Cincinnati"/>
    <s v="2024-05"/>
    <n v="2024"/>
    <s v="05"/>
    <s v="14"/>
  </r>
  <r>
    <s v="B-25038"/>
    <n v="738"/>
    <n v="342"/>
    <n v="2"/>
    <x v="2"/>
    <s v="Chairs"/>
    <s v="Debit Card"/>
    <d v="2022-01-18T00:00:00"/>
    <x v="143"/>
    <s v="New York"/>
    <s v="New York City"/>
    <s v="2022-01"/>
    <n v="2022"/>
    <s v="01"/>
    <s v="18"/>
  </r>
  <r>
    <s v="B-26672"/>
    <n v="1366"/>
    <n v="242"/>
    <n v="17"/>
    <x v="0"/>
    <s v="Electronic Games"/>
    <s v="EMI"/>
    <d v="2023-09-18T00:00:00"/>
    <x v="144"/>
    <s v="Ohio"/>
    <s v="Columbus"/>
    <s v="2023-09"/>
    <n v="2023"/>
    <s v="09"/>
    <s v="18"/>
  </r>
  <r>
    <s v="B-26672"/>
    <n v="1518"/>
    <n v="155"/>
    <n v="13"/>
    <x v="1"/>
    <s v="Markers"/>
    <s v="Credit Card"/>
    <d v="2023-09-18T00:00:00"/>
    <x v="144"/>
    <s v="Ohio"/>
    <s v="Columbus"/>
    <s v="2023-09"/>
    <n v="2023"/>
    <s v="09"/>
    <s v="18"/>
  </r>
  <r>
    <s v="B-25747"/>
    <n v="2962"/>
    <n v="1470"/>
    <n v="1"/>
    <x v="0"/>
    <s v="Phones"/>
    <s v="COD"/>
    <d v="2021-05-12T00:00:00"/>
    <x v="145"/>
    <s v="New York"/>
    <s v="Buffalo"/>
    <s v="2021-05"/>
    <n v="2021"/>
    <s v="05"/>
    <s v="12"/>
  </r>
  <r>
    <s v="B-25747"/>
    <n v="2962"/>
    <n v="1470"/>
    <n v="1"/>
    <x v="0"/>
    <s v="Phones"/>
    <s v="COD"/>
    <d v="2023-09-17T00:00:00"/>
    <x v="146"/>
    <s v="Florida"/>
    <s v="Tampa"/>
    <s v="2023-09"/>
    <n v="2023"/>
    <s v="09"/>
    <s v="17"/>
  </r>
  <r>
    <s v="B-25747"/>
    <n v="7131"/>
    <n v="718"/>
    <n v="12"/>
    <x v="0"/>
    <s v="Printers"/>
    <s v="UPI"/>
    <d v="2021-05-12T00:00:00"/>
    <x v="145"/>
    <s v="New York"/>
    <s v="Buffalo"/>
    <s v="2021-05"/>
    <n v="2021"/>
    <s v="05"/>
    <s v="12"/>
  </r>
  <r>
    <s v="B-25747"/>
    <n v="7131"/>
    <n v="718"/>
    <n v="12"/>
    <x v="0"/>
    <s v="Printers"/>
    <s v="UPI"/>
    <d v="2023-09-17T00:00:00"/>
    <x v="146"/>
    <s v="Florida"/>
    <s v="Tampa"/>
    <s v="2023-09"/>
    <n v="2023"/>
    <s v="09"/>
    <s v="17"/>
  </r>
  <r>
    <s v="B-25747"/>
    <n v="4200"/>
    <n v="855"/>
    <n v="10"/>
    <x v="1"/>
    <s v="Markers"/>
    <s v="EMI"/>
    <d v="2021-05-12T00:00:00"/>
    <x v="145"/>
    <s v="New York"/>
    <s v="Buffalo"/>
    <s v="2021-05"/>
    <n v="2021"/>
    <s v="05"/>
    <s v="12"/>
  </r>
  <r>
    <s v="B-25747"/>
    <n v="4200"/>
    <n v="855"/>
    <n v="10"/>
    <x v="1"/>
    <s v="Markers"/>
    <s v="EMI"/>
    <d v="2023-09-17T00:00:00"/>
    <x v="146"/>
    <s v="Florida"/>
    <s v="Tampa"/>
    <s v="2023-09"/>
    <n v="2023"/>
    <s v="09"/>
    <s v="17"/>
  </r>
  <r>
    <s v="B-26322"/>
    <n v="5934"/>
    <n v="1563"/>
    <n v="2"/>
    <x v="1"/>
    <s v="Markers"/>
    <s v="EMI"/>
    <d v="2024-09-06T00:00:00"/>
    <x v="147"/>
    <s v="Illinois"/>
    <s v="Peoria"/>
    <s v="2024-09"/>
    <n v="2024"/>
    <s v="09"/>
    <s v="06"/>
  </r>
  <r>
    <s v="B-26613"/>
    <n v="2701"/>
    <n v="322"/>
    <n v="11"/>
    <x v="0"/>
    <s v="Printers"/>
    <s v="UPI"/>
    <d v="2022-06-18T00:00:00"/>
    <x v="148"/>
    <s v="New York"/>
    <s v="New York City"/>
    <s v="2022-06"/>
    <n v="2022"/>
    <s v="06"/>
    <s v="18"/>
  </r>
  <r>
    <s v="B-26613"/>
    <n v="7273"/>
    <n v="2702"/>
    <n v="18"/>
    <x v="1"/>
    <s v="Paper"/>
    <s v="COD"/>
    <d v="2022-06-18T00:00:00"/>
    <x v="148"/>
    <s v="New York"/>
    <s v="New York City"/>
    <s v="2022-06"/>
    <n v="2022"/>
    <s v="06"/>
    <s v="18"/>
  </r>
  <r>
    <s v="B-25413"/>
    <n v="2465"/>
    <n v="699"/>
    <n v="18"/>
    <x v="1"/>
    <s v="Markers"/>
    <s v="Debit Card"/>
    <d v="2020-05-22T00:00:00"/>
    <x v="149"/>
    <s v="California"/>
    <s v="San Francisco"/>
    <s v="2020-05"/>
    <n v="2020"/>
    <s v="05"/>
    <s v="22"/>
  </r>
  <r>
    <s v="B-26466"/>
    <n v="3479"/>
    <n v="1087"/>
    <n v="2"/>
    <x v="1"/>
    <s v="Markers"/>
    <s v="EMI"/>
    <d v="2024-10-17T00:00:00"/>
    <x v="150"/>
    <s v="Texas"/>
    <s v="Dallas"/>
    <s v="2024-10"/>
    <n v="2024"/>
    <s v="10"/>
    <s v="17"/>
  </r>
  <r>
    <s v="B-26466"/>
    <n v="5457"/>
    <n v="1765"/>
    <n v="7"/>
    <x v="0"/>
    <s v="Printers"/>
    <s v="EMI"/>
    <d v="2024-10-17T00:00:00"/>
    <x v="150"/>
    <s v="Texas"/>
    <s v="Dallas"/>
    <s v="2024-10"/>
    <n v="2024"/>
    <s v="10"/>
    <s v="17"/>
  </r>
  <r>
    <s v="B-26610"/>
    <n v="4957"/>
    <n v="1152"/>
    <n v="8"/>
    <x v="1"/>
    <s v="Markers"/>
    <s v="Credit Card"/>
    <d v="2022-03-22T00:00:00"/>
    <x v="151"/>
    <s v="Ohio"/>
    <s v="Cleveland"/>
    <s v="2022-03"/>
    <n v="2022"/>
    <s v="03"/>
    <s v="22"/>
  </r>
  <r>
    <s v="B-26209"/>
    <n v="4404"/>
    <n v="858"/>
    <n v="17"/>
    <x v="1"/>
    <s v="Pens"/>
    <s v="Debit Card"/>
    <d v="2024-03-17T00:00:00"/>
    <x v="152"/>
    <s v="Ohio"/>
    <s v="Columbus"/>
    <s v="2024-03"/>
    <n v="2024"/>
    <s v="03"/>
    <s v="17"/>
  </r>
  <r>
    <s v="B-26209"/>
    <n v="8776"/>
    <n v="2529"/>
    <n v="15"/>
    <x v="2"/>
    <s v="Sofas"/>
    <s v="Credit Card"/>
    <d v="2024-03-17T00:00:00"/>
    <x v="152"/>
    <s v="Ohio"/>
    <s v="Columbus"/>
    <s v="2024-03"/>
    <n v="2024"/>
    <s v="03"/>
    <s v="17"/>
  </r>
  <r>
    <s v="B-26622"/>
    <n v="9536"/>
    <n v="1437"/>
    <n v="9"/>
    <x v="0"/>
    <s v="Phones"/>
    <s v="UPI"/>
    <d v="2020-04-02T00:00:00"/>
    <x v="153"/>
    <s v="Florida"/>
    <s v="Orlando"/>
    <s v="2020-04"/>
    <n v="2020"/>
    <s v="04"/>
    <s v="02"/>
  </r>
  <r>
    <s v="B-26622"/>
    <n v="2225"/>
    <n v="589"/>
    <n v="7"/>
    <x v="2"/>
    <s v="Sofas"/>
    <s v="Credit Card"/>
    <d v="2020-04-02T00:00:00"/>
    <x v="153"/>
    <s v="Florida"/>
    <s v="Orlando"/>
    <s v="2020-04"/>
    <n v="2020"/>
    <s v="04"/>
    <s v="02"/>
  </r>
  <r>
    <s v="B-26601"/>
    <n v="9574"/>
    <n v="4045"/>
    <n v="19"/>
    <x v="2"/>
    <s v="Bookcases"/>
    <s v="UPI"/>
    <d v="2024-03-13T00:00:00"/>
    <x v="154"/>
    <s v="California"/>
    <s v="San Francisco"/>
    <s v="2024-03"/>
    <n v="2024"/>
    <s v="03"/>
    <s v="13"/>
  </r>
  <r>
    <s v="B-26601"/>
    <n v="4382"/>
    <n v="482"/>
    <n v="17"/>
    <x v="0"/>
    <s v="Electronic Games"/>
    <s v="COD"/>
    <d v="2024-03-13T00:00:00"/>
    <x v="154"/>
    <s v="California"/>
    <s v="San Francisco"/>
    <s v="2024-03"/>
    <n v="2024"/>
    <s v="03"/>
    <s v="13"/>
  </r>
  <r>
    <s v="B-25894"/>
    <n v="8200"/>
    <n v="257"/>
    <n v="19"/>
    <x v="0"/>
    <s v="Laptops"/>
    <s v="COD"/>
    <d v="2023-03-21T00:00:00"/>
    <x v="155"/>
    <s v="Ohio"/>
    <s v="Cincinnati"/>
    <s v="2023-03"/>
    <n v="2023"/>
    <s v="03"/>
    <s v="21"/>
  </r>
  <r>
    <s v="B-25894"/>
    <n v="9316"/>
    <n v="3003"/>
    <n v="13"/>
    <x v="2"/>
    <s v="Sofas"/>
    <s v="Credit Card"/>
    <d v="2023-03-21T00:00:00"/>
    <x v="155"/>
    <s v="Ohio"/>
    <s v="Cincinnati"/>
    <s v="2023-03"/>
    <n v="2023"/>
    <s v="03"/>
    <s v="21"/>
  </r>
  <r>
    <s v="B-25894"/>
    <n v="6379"/>
    <n v="3128"/>
    <n v="15"/>
    <x v="0"/>
    <s v="Electronic Games"/>
    <s v="COD"/>
    <d v="2023-03-21T00:00:00"/>
    <x v="155"/>
    <s v="Ohio"/>
    <s v="Cincinnati"/>
    <s v="2023-03"/>
    <n v="2023"/>
    <s v="03"/>
    <s v="21"/>
  </r>
  <r>
    <s v="B-26969"/>
    <n v="3348"/>
    <n v="568"/>
    <n v="5"/>
    <x v="1"/>
    <s v="Markers"/>
    <s v="Credit Card"/>
    <d v="2024-03-02T00:00:00"/>
    <x v="156"/>
    <s v="Ohio"/>
    <s v="Cleveland"/>
    <s v="2024-03"/>
    <n v="2024"/>
    <s v="03"/>
    <s v="02"/>
  </r>
  <r>
    <s v="B-26969"/>
    <n v="3348"/>
    <n v="568"/>
    <n v="5"/>
    <x v="1"/>
    <s v="Markers"/>
    <s v="Credit Card"/>
    <d v="2021-04-30T00:00:00"/>
    <x v="157"/>
    <s v="New York"/>
    <s v="Rochester"/>
    <s v="2021-04"/>
    <n v="2021"/>
    <s v="04"/>
    <s v="30"/>
  </r>
  <r>
    <s v="B-26969"/>
    <n v="8856"/>
    <n v="2020"/>
    <n v="9"/>
    <x v="1"/>
    <s v="Pens"/>
    <s v="Debit Card"/>
    <d v="2024-03-02T00:00:00"/>
    <x v="156"/>
    <s v="Ohio"/>
    <s v="Cleveland"/>
    <s v="2024-03"/>
    <n v="2024"/>
    <s v="03"/>
    <s v="02"/>
  </r>
  <r>
    <s v="B-26969"/>
    <n v="8856"/>
    <n v="2020"/>
    <n v="9"/>
    <x v="1"/>
    <s v="Pens"/>
    <s v="Debit Card"/>
    <d v="2021-04-30T00:00:00"/>
    <x v="157"/>
    <s v="New York"/>
    <s v="Rochester"/>
    <s v="2021-04"/>
    <n v="2021"/>
    <s v="04"/>
    <s v="30"/>
  </r>
  <r>
    <s v="B-26312"/>
    <n v="1760"/>
    <n v="619"/>
    <n v="16"/>
    <x v="2"/>
    <s v="Sofas"/>
    <s v="Debit Card"/>
    <d v="2021-09-15T00:00:00"/>
    <x v="158"/>
    <s v="Ohio"/>
    <s v="Columbus"/>
    <s v="2021-09"/>
    <n v="2021"/>
    <s v="09"/>
    <s v="15"/>
  </r>
  <r>
    <s v="B-26312"/>
    <n v="1760"/>
    <n v="619"/>
    <n v="16"/>
    <x v="2"/>
    <s v="Sofas"/>
    <s v="Debit Card"/>
    <d v="2023-01-28T00:00:00"/>
    <x v="159"/>
    <s v="Texas"/>
    <s v="Houston"/>
    <s v="2023-01"/>
    <n v="2023"/>
    <s v="01"/>
    <s v="28"/>
  </r>
  <r>
    <s v="B-26312"/>
    <n v="6351"/>
    <n v="986"/>
    <n v="15"/>
    <x v="0"/>
    <s v="Printers"/>
    <s v="UPI"/>
    <d v="2021-09-15T00:00:00"/>
    <x v="158"/>
    <s v="Ohio"/>
    <s v="Columbus"/>
    <s v="2021-09"/>
    <n v="2021"/>
    <s v="09"/>
    <s v="15"/>
  </r>
  <r>
    <s v="B-26312"/>
    <n v="6351"/>
    <n v="986"/>
    <n v="15"/>
    <x v="0"/>
    <s v="Printers"/>
    <s v="UPI"/>
    <d v="2023-01-28T00:00:00"/>
    <x v="159"/>
    <s v="Texas"/>
    <s v="Houston"/>
    <s v="2023-01"/>
    <n v="2023"/>
    <s v="01"/>
    <s v="28"/>
  </r>
  <r>
    <s v="B-26837"/>
    <n v="869"/>
    <n v="373"/>
    <n v="14"/>
    <x v="1"/>
    <s v="Paper"/>
    <s v="Credit Card"/>
    <d v="2021-07-08T00:00:00"/>
    <x v="160"/>
    <s v="New York"/>
    <s v="New York City"/>
    <s v="2021-07"/>
    <n v="2021"/>
    <s v="07"/>
    <s v="08"/>
  </r>
  <r>
    <s v="B-26837"/>
    <n v="869"/>
    <n v="373"/>
    <n v="14"/>
    <x v="1"/>
    <s v="Paper"/>
    <s v="Credit Card"/>
    <d v="2020-04-08T00:00:00"/>
    <x v="161"/>
    <s v="Ohio"/>
    <s v="Cleveland"/>
    <s v="2020-04"/>
    <n v="2020"/>
    <s v="04"/>
    <s v="08"/>
  </r>
  <r>
    <s v="B-26837"/>
    <n v="1486"/>
    <n v="114"/>
    <n v="7"/>
    <x v="2"/>
    <s v="Bookcases"/>
    <s v="UPI"/>
    <d v="2021-07-08T00:00:00"/>
    <x v="160"/>
    <s v="New York"/>
    <s v="New York City"/>
    <s v="2021-07"/>
    <n v="2021"/>
    <s v="07"/>
    <s v="08"/>
  </r>
  <r>
    <s v="B-26837"/>
    <n v="1486"/>
    <n v="114"/>
    <n v="7"/>
    <x v="2"/>
    <s v="Bookcases"/>
    <s v="UPI"/>
    <d v="2020-04-08T00:00:00"/>
    <x v="161"/>
    <s v="Ohio"/>
    <s v="Cleveland"/>
    <s v="2020-04"/>
    <n v="2020"/>
    <s v="04"/>
    <s v="08"/>
  </r>
  <r>
    <s v="B-26166"/>
    <n v="2999"/>
    <n v="145"/>
    <n v="13"/>
    <x v="1"/>
    <s v="Binders"/>
    <s v="COD"/>
    <d v="2022-08-23T00:00:00"/>
    <x v="162"/>
    <s v="Illinois"/>
    <s v="Chicago"/>
    <s v="2022-08"/>
    <n v="2022"/>
    <s v="08"/>
    <s v="23"/>
  </r>
  <r>
    <s v="B-26166"/>
    <n v="5142"/>
    <n v="1916"/>
    <n v="20"/>
    <x v="1"/>
    <s v="Paper"/>
    <s v="EMI"/>
    <d v="2022-08-23T00:00:00"/>
    <x v="162"/>
    <s v="Illinois"/>
    <s v="Chicago"/>
    <s v="2022-08"/>
    <n v="2022"/>
    <s v="08"/>
    <s v="23"/>
  </r>
  <r>
    <s v="B-25695"/>
    <n v="1239"/>
    <n v="575"/>
    <n v="17"/>
    <x v="0"/>
    <s v="Laptops"/>
    <s v="UPI"/>
    <d v="2022-12-17T00:00:00"/>
    <x v="163"/>
    <s v="New York"/>
    <s v="Rochester"/>
    <s v="2022-12"/>
    <n v="2022"/>
    <s v="12"/>
    <s v="17"/>
  </r>
  <r>
    <s v="B-25695"/>
    <n v="1239"/>
    <n v="575"/>
    <n v="17"/>
    <x v="0"/>
    <s v="Laptops"/>
    <s v="UPI"/>
    <d v="2022-06-08T00:00:00"/>
    <x v="164"/>
    <s v="Illinois"/>
    <s v="Springfield"/>
    <s v="2022-06"/>
    <n v="2022"/>
    <s v="06"/>
    <s v="08"/>
  </r>
  <r>
    <s v="B-25695"/>
    <n v="1262"/>
    <n v="515"/>
    <n v="16"/>
    <x v="0"/>
    <s v="Electronic Games"/>
    <s v="EMI"/>
    <d v="2022-12-17T00:00:00"/>
    <x v="163"/>
    <s v="New York"/>
    <s v="Rochester"/>
    <s v="2022-12"/>
    <n v="2022"/>
    <s v="12"/>
    <s v="17"/>
  </r>
  <r>
    <s v="B-25695"/>
    <n v="1262"/>
    <n v="515"/>
    <n v="16"/>
    <x v="0"/>
    <s v="Electronic Games"/>
    <s v="EMI"/>
    <d v="2022-06-08T00:00:00"/>
    <x v="164"/>
    <s v="Illinois"/>
    <s v="Springfield"/>
    <s v="2022-06"/>
    <n v="2022"/>
    <s v="06"/>
    <s v="08"/>
  </r>
  <r>
    <s v="B-26068"/>
    <n v="1033"/>
    <n v="254"/>
    <n v="5"/>
    <x v="2"/>
    <s v="Bookcases"/>
    <s v="COD"/>
    <d v="2020-08-28T00:00:00"/>
    <x v="165"/>
    <s v="New York"/>
    <s v="Rochester"/>
    <s v="2020-08"/>
    <n v="2020"/>
    <s v="08"/>
    <s v="28"/>
  </r>
  <r>
    <s v="B-26023"/>
    <n v="1518"/>
    <n v="159"/>
    <n v="19"/>
    <x v="0"/>
    <s v="Printers"/>
    <s v="UPI"/>
    <d v="2020-09-26T00:00:00"/>
    <x v="166"/>
    <s v="California"/>
    <s v="San Diego"/>
    <s v="2020-09"/>
    <n v="2020"/>
    <s v="09"/>
    <s v="26"/>
  </r>
  <r>
    <s v="B-26677"/>
    <n v="8581"/>
    <n v="2444"/>
    <n v="2"/>
    <x v="1"/>
    <s v="Paper"/>
    <s v="Debit Card"/>
    <d v="2020-12-13T00:00:00"/>
    <x v="167"/>
    <s v="Illinois"/>
    <s v="Peoria"/>
    <s v="2020-12"/>
    <n v="2020"/>
    <s v="12"/>
    <s v="13"/>
  </r>
  <r>
    <s v="B-26677"/>
    <n v="8581"/>
    <n v="2444"/>
    <n v="2"/>
    <x v="1"/>
    <s v="Paper"/>
    <s v="Debit Card"/>
    <d v="2020-11-19T00:00:00"/>
    <x v="168"/>
    <s v="Florida"/>
    <s v="Orlando"/>
    <s v="2020-11"/>
    <n v="2020"/>
    <s v="11"/>
    <s v="19"/>
  </r>
  <r>
    <s v="B-25701"/>
    <n v="1167"/>
    <n v="463"/>
    <n v="5"/>
    <x v="1"/>
    <s v="Pens"/>
    <s v="UPI"/>
    <d v="2023-09-13T00:00:00"/>
    <x v="169"/>
    <s v="Texas"/>
    <s v="Austin"/>
    <s v="2023-09"/>
    <n v="2023"/>
    <s v="09"/>
    <s v="13"/>
  </r>
  <r>
    <s v="B-25701"/>
    <n v="2841"/>
    <n v="803"/>
    <n v="20"/>
    <x v="0"/>
    <s v="Laptops"/>
    <s v="Credit Card"/>
    <d v="2023-09-13T00:00:00"/>
    <x v="169"/>
    <s v="Texas"/>
    <s v="Austin"/>
    <s v="2023-09"/>
    <n v="2023"/>
    <s v="09"/>
    <s v="13"/>
  </r>
  <r>
    <s v="B-25701"/>
    <n v="5680"/>
    <n v="2159"/>
    <n v="19"/>
    <x v="2"/>
    <s v="Tables"/>
    <s v="UPI"/>
    <d v="2023-09-13T00:00:00"/>
    <x v="169"/>
    <s v="Texas"/>
    <s v="Austin"/>
    <s v="2023-09"/>
    <n v="2023"/>
    <s v="09"/>
    <s v="13"/>
  </r>
  <r>
    <s v="B-26523"/>
    <n v="8204"/>
    <n v="2382"/>
    <n v="6"/>
    <x v="1"/>
    <s v="Pens"/>
    <s v="UPI"/>
    <d v="2020-03-31T00:00:00"/>
    <x v="170"/>
    <s v="Illinois"/>
    <s v="Chicago"/>
    <s v="2020-03"/>
    <n v="2020"/>
    <s v="03"/>
    <s v="31"/>
  </r>
  <r>
    <s v="B-26523"/>
    <n v="8204"/>
    <n v="2382"/>
    <n v="6"/>
    <x v="1"/>
    <s v="Pens"/>
    <s v="UPI"/>
    <d v="2020-10-20T00:00:00"/>
    <x v="171"/>
    <s v="New York"/>
    <s v="Buffalo"/>
    <s v="2020-10"/>
    <n v="2020"/>
    <s v="10"/>
    <s v="20"/>
  </r>
  <r>
    <s v="B-26523"/>
    <n v="2850"/>
    <n v="904"/>
    <n v="6"/>
    <x v="0"/>
    <s v="Phones"/>
    <s v="EMI"/>
    <d v="2020-03-31T00:00:00"/>
    <x v="170"/>
    <s v="Illinois"/>
    <s v="Chicago"/>
    <s v="2020-03"/>
    <n v="2020"/>
    <s v="03"/>
    <s v="31"/>
  </r>
  <r>
    <s v="B-26523"/>
    <n v="2850"/>
    <n v="904"/>
    <n v="6"/>
    <x v="0"/>
    <s v="Phones"/>
    <s v="EMI"/>
    <d v="2020-10-20T00:00:00"/>
    <x v="171"/>
    <s v="New York"/>
    <s v="Buffalo"/>
    <s v="2020-10"/>
    <n v="2020"/>
    <s v="10"/>
    <s v="20"/>
  </r>
  <r>
    <s v="B-25880"/>
    <n v="907"/>
    <n v="391"/>
    <n v="9"/>
    <x v="1"/>
    <s v="Pens"/>
    <s v="Credit Card"/>
    <d v="2023-08-04T00:00:00"/>
    <x v="172"/>
    <s v="New York"/>
    <s v="New York City"/>
    <s v="2023-08"/>
    <n v="2023"/>
    <s v="08"/>
    <s v="04"/>
  </r>
  <r>
    <s v="B-26898"/>
    <n v="2174"/>
    <n v="265"/>
    <n v="19"/>
    <x v="1"/>
    <s v="Pens"/>
    <s v="Credit Card"/>
    <d v="2022-04-11T00:00:00"/>
    <x v="173"/>
    <s v="Ohio"/>
    <s v="Cincinnati"/>
    <s v="2022-04"/>
    <n v="2022"/>
    <s v="04"/>
    <s v="11"/>
  </r>
  <r>
    <s v="B-26898"/>
    <n v="8541"/>
    <n v="2029"/>
    <n v="12"/>
    <x v="0"/>
    <s v="Electronic Games"/>
    <s v="Credit Card"/>
    <d v="2022-04-11T00:00:00"/>
    <x v="173"/>
    <s v="Ohio"/>
    <s v="Cincinnati"/>
    <s v="2022-04"/>
    <n v="2022"/>
    <s v="04"/>
    <s v="11"/>
  </r>
  <r>
    <s v="B-26898"/>
    <n v="1931"/>
    <n v="551"/>
    <n v="3"/>
    <x v="2"/>
    <s v="Bookcases"/>
    <s v="EMI"/>
    <d v="2022-04-11T00:00:00"/>
    <x v="173"/>
    <s v="Ohio"/>
    <s v="Cincinnati"/>
    <s v="2022-04"/>
    <n v="2022"/>
    <s v="04"/>
    <s v="11"/>
  </r>
  <r>
    <s v="B-26035"/>
    <n v="1281"/>
    <n v="340"/>
    <n v="3"/>
    <x v="0"/>
    <s v="Electronic Games"/>
    <s v="Debit Card"/>
    <d v="2021-12-31T00:00:00"/>
    <x v="174"/>
    <s v="Texas"/>
    <s v="Austin"/>
    <s v="2021-12"/>
    <n v="2021"/>
    <s v="12"/>
    <s v="31"/>
  </r>
  <r>
    <s v="B-26035"/>
    <n v="2404"/>
    <n v="253"/>
    <n v="15"/>
    <x v="0"/>
    <s v="Laptops"/>
    <s v="COD"/>
    <d v="2021-12-31T00:00:00"/>
    <x v="174"/>
    <s v="Texas"/>
    <s v="Austin"/>
    <s v="2021-12"/>
    <n v="2021"/>
    <s v="12"/>
    <s v="31"/>
  </r>
  <r>
    <s v="B-25573"/>
    <n v="2119"/>
    <n v="196"/>
    <n v="1"/>
    <x v="2"/>
    <s v="Sofas"/>
    <s v="COD"/>
    <d v="2020-08-16T00:00:00"/>
    <x v="175"/>
    <s v="California"/>
    <s v="Los Angeles"/>
    <s v="2020-08"/>
    <n v="2020"/>
    <s v="08"/>
    <s v="16"/>
  </r>
  <r>
    <s v="B-25463"/>
    <n v="3137"/>
    <n v="571"/>
    <n v="9"/>
    <x v="1"/>
    <s v="Pens"/>
    <s v="Debit Card"/>
    <d v="2025-02-02T00:00:00"/>
    <x v="176"/>
    <s v="Illinois"/>
    <s v="Chicago"/>
    <s v="2025-02"/>
    <n v="2025"/>
    <s v="02"/>
    <s v="02"/>
  </r>
  <r>
    <s v="B-26277"/>
    <n v="2323"/>
    <n v="727"/>
    <n v="7"/>
    <x v="2"/>
    <s v="Tables"/>
    <s v="COD"/>
    <d v="2022-02-24T00:00:00"/>
    <x v="177"/>
    <s v="Texas"/>
    <s v="Dallas"/>
    <s v="2022-02"/>
    <n v="2022"/>
    <s v="02"/>
    <s v="24"/>
  </r>
  <r>
    <s v="B-26277"/>
    <n v="1368"/>
    <n v="406"/>
    <n v="9"/>
    <x v="2"/>
    <s v="Bookcases"/>
    <s v="UPI"/>
    <d v="2022-02-24T00:00:00"/>
    <x v="177"/>
    <s v="Texas"/>
    <s v="Dallas"/>
    <s v="2022-02"/>
    <n v="2022"/>
    <s v="02"/>
    <s v="24"/>
  </r>
  <r>
    <s v="B-26508"/>
    <n v="9204"/>
    <n v="3289"/>
    <n v="16"/>
    <x v="0"/>
    <s v="Laptops"/>
    <s v="Credit Card"/>
    <d v="2024-02-25T00:00:00"/>
    <x v="178"/>
    <s v="Florida"/>
    <s v="Miami"/>
    <s v="2024-02"/>
    <n v="2024"/>
    <s v="02"/>
    <s v="25"/>
  </r>
  <r>
    <s v="B-26508"/>
    <n v="9204"/>
    <n v="3289"/>
    <n v="16"/>
    <x v="0"/>
    <s v="Laptops"/>
    <s v="Credit Card"/>
    <d v="2021-06-15T00:00:00"/>
    <x v="179"/>
    <s v="Florida"/>
    <s v="Miami"/>
    <s v="2021-06"/>
    <n v="2021"/>
    <s v="06"/>
    <s v="15"/>
  </r>
  <r>
    <s v="B-26508"/>
    <n v="9894"/>
    <n v="3698"/>
    <n v="20"/>
    <x v="1"/>
    <s v="Paper"/>
    <s v="EMI"/>
    <d v="2024-02-25T00:00:00"/>
    <x v="178"/>
    <s v="Florida"/>
    <s v="Miami"/>
    <s v="2024-02"/>
    <n v="2024"/>
    <s v="02"/>
    <s v="25"/>
  </r>
  <r>
    <s v="B-26508"/>
    <n v="9894"/>
    <n v="3698"/>
    <n v="20"/>
    <x v="1"/>
    <s v="Paper"/>
    <s v="EMI"/>
    <d v="2021-06-15T00:00:00"/>
    <x v="179"/>
    <s v="Florida"/>
    <s v="Miami"/>
    <s v="2021-06"/>
    <n v="2021"/>
    <s v="06"/>
    <s v="15"/>
  </r>
  <r>
    <s v="B-26723"/>
    <n v="5322"/>
    <n v="1423"/>
    <n v="18"/>
    <x v="2"/>
    <s v="Sofas"/>
    <s v="COD"/>
    <d v="2022-12-08T00:00:00"/>
    <x v="180"/>
    <s v="Texas"/>
    <s v="Houston"/>
    <s v="2022-12"/>
    <n v="2022"/>
    <s v="12"/>
    <s v="08"/>
  </r>
  <r>
    <s v="B-26723"/>
    <n v="5322"/>
    <n v="1423"/>
    <n v="18"/>
    <x v="2"/>
    <s v="Sofas"/>
    <s v="COD"/>
    <d v="2023-12-09T00:00:00"/>
    <x v="181"/>
    <s v="Texas"/>
    <s v="Dallas"/>
    <s v="2023-12"/>
    <n v="2023"/>
    <s v="12"/>
    <s v="09"/>
  </r>
  <r>
    <s v="B-25526"/>
    <n v="2666"/>
    <n v="559"/>
    <n v="14"/>
    <x v="2"/>
    <s v="Chairs"/>
    <s v="COD"/>
    <d v="2022-07-16T00:00:00"/>
    <x v="182"/>
    <s v="Ohio"/>
    <s v="Cleveland"/>
    <s v="2022-07"/>
    <n v="2022"/>
    <s v="07"/>
    <s v="16"/>
  </r>
  <r>
    <s v="B-25645"/>
    <n v="8383"/>
    <n v="937"/>
    <n v="4"/>
    <x v="2"/>
    <s v="Sofas"/>
    <s v="UPI"/>
    <d v="2024-05-05T00:00:00"/>
    <x v="183"/>
    <s v="Florida"/>
    <s v="Orlando"/>
    <s v="2024-05"/>
    <n v="2024"/>
    <s v="05"/>
    <s v="05"/>
  </r>
  <r>
    <s v="B-25757"/>
    <n v="7560"/>
    <n v="821"/>
    <n v="4"/>
    <x v="1"/>
    <s v="Paper"/>
    <s v="EMI"/>
    <d v="2021-10-04T00:00:00"/>
    <x v="184"/>
    <s v="Illinois"/>
    <s v="Chicago"/>
    <s v="2021-10"/>
    <n v="2021"/>
    <s v="10"/>
    <s v="04"/>
  </r>
  <r>
    <s v="B-26716"/>
    <n v="1314"/>
    <n v="490"/>
    <n v="16"/>
    <x v="2"/>
    <s v="Sofas"/>
    <s v="UPI"/>
    <d v="2021-11-20T00:00:00"/>
    <x v="185"/>
    <s v="New York"/>
    <s v="Buffalo"/>
    <s v="2021-11"/>
    <n v="2021"/>
    <s v="11"/>
    <s v="20"/>
  </r>
  <r>
    <s v="B-26716"/>
    <n v="4390"/>
    <n v="179"/>
    <n v="1"/>
    <x v="2"/>
    <s v="Tables"/>
    <s v="Debit Card"/>
    <d v="2021-11-20T00:00:00"/>
    <x v="185"/>
    <s v="New York"/>
    <s v="Buffalo"/>
    <s v="2021-11"/>
    <n v="2021"/>
    <s v="11"/>
    <s v="20"/>
  </r>
  <r>
    <s v="B-26716"/>
    <n v="1150"/>
    <n v="58"/>
    <n v="7"/>
    <x v="1"/>
    <s v="Binders"/>
    <s v="Debit Card"/>
    <d v="2021-11-20T00:00:00"/>
    <x v="185"/>
    <s v="New York"/>
    <s v="Buffalo"/>
    <s v="2021-11"/>
    <n v="2021"/>
    <s v="11"/>
    <s v="20"/>
  </r>
  <r>
    <s v="B-25424"/>
    <n v="1574"/>
    <n v="258"/>
    <n v="17"/>
    <x v="1"/>
    <s v="Pens"/>
    <s v="EMI"/>
    <d v="2020-09-15T00:00:00"/>
    <x v="186"/>
    <s v="California"/>
    <s v="San Diego"/>
    <s v="2020-09"/>
    <n v="2020"/>
    <s v="09"/>
    <s v="15"/>
  </r>
  <r>
    <s v="B-25424"/>
    <n v="5635"/>
    <n v="318"/>
    <n v="17"/>
    <x v="1"/>
    <s v="Binders"/>
    <s v="UPI"/>
    <d v="2020-09-15T00:00:00"/>
    <x v="186"/>
    <s v="California"/>
    <s v="San Diego"/>
    <s v="2020-09"/>
    <n v="2020"/>
    <s v="09"/>
    <s v="15"/>
  </r>
  <r>
    <s v="B-25424"/>
    <n v="6515"/>
    <n v="961"/>
    <n v="11"/>
    <x v="2"/>
    <s v="Sofas"/>
    <s v="Debit Card"/>
    <d v="2020-09-15T00:00:00"/>
    <x v="186"/>
    <s v="California"/>
    <s v="San Diego"/>
    <s v="2020-09"/>
    <n v="2020"/>
    <s v="09"/>
    <s v="15"/>
  </r>
  <r>
    <s v="B-26453"/>
    <n v="1231"/>
    <n v="214"/>
    <n v="20"/>
    <x v="0"/>
    <s v="Laptops"/>
    <s v="Debit Card"/>
    <d v="2023-01-17T00:00:00"/>
    <x v="187"/>
    <s v="Ohio"/>
    <s v="Columbus"/>
    <s v="2023-01"/>
    <n v="2023"/>
    <s v="01"/>
    <s v="17"/>
  </r>
  <r>
    <s v="B-26453"/>
    <n v="1231"/>
    <n v="214"/>
    <n v="20"/>
    <x v="0"/>
    <s v="Laptops"/>
    <s v="Debit Card"/>
    <d v="2020-06-16T00:00:00"/>
    <x v="188"/>
    <s v="New York"/>
    <s v="Rochester"/>
    <s v="2020-06"/>
    <n v="2020"/>
    <s v="06"/>
    <s v="16"/>
  </r>
  <r>
    <s v="B-26425"/>
    <n v="6891"/>
    <n v="2529"/>
    <n v="3"/>
    <x v="1"/>
    <s v="Binders"/>
    <s v="Debit Card"/>
    <d v="2024-05-01T00:00:00"/>
    <x v="189"/>
    <s v="Ohio"/>
    <s v="Cleveland"/>
    <s v="2024-05"/>
    <n v="2024"/>
    <s v="05"/>
    <s v="01"/>
  </r>
  <r>
    <s v="B-25843"/>
    <n v="7524"/>
    <n v="2308"/>
    <n v="15"/>
    <x v="0"/>
    <s v="Laptops"/>
    <s v="EMI"/>
    <d v="2023-12-07T00:00:00"/>
    <x v="190"/>
    <s v="Texas"/>
    <s v="Austin"/>
    <s v="2023-12"/>
    <n v="2023"/>
    <s v="12"/>
    <s v="07"/>
  </r>
  <r>
    <s v="B-25843"/>
    <n v="6864"/>
    <n v="1824"/>
    <n v="14"/>
    <x v="0"/>
    <s v="Printers"/>
    <s v="Credit Card"/>
    <d v="2023-12-07T00:00:00"/>
    <x v="190"/>
    <s v="Texas"/>
    <s v="Austin"/>
    <s v="2023-12"/>
    <n v="2023"/>
    <s v="12"/>
    <s v="07"/>
  </r>
  <r>
    <s v="B-25486"/>
    <n v="4215"/>
    <n v="432"/>
    <n v="14"/>
    <x v="2"/>
    <s v="Chairs"/>
    <s v="Debit Card"/>
    <d v="2024-02-02T00:00:00"/>
    <x v="191"/>
    <s v="Ohio"/>
    <s v="Columbus"/>
    <s v="2024-02"/>
    <n v="2024"/>
    <s v="02"/>
    <s v="02"/>
  </r>
  <r>
    <s v="B-26975"/>
    <n v="622"/>
    <n v="218"/>
    <n v="19"/>
    <x v="2"/>
    <s v="Bookcases"/>
    <s v="Credit Card"/>
    <d v="2024-06-23T00:00:00"/>
    <x v="192"/>
    <s v="California"/>
    <s v="San Diego"/>
    <s v="2024-06"/>
    <n v="2024"/>
    <s v="06"/>
    <s v="23"/>
  </r>
  <r>
    <s v="B-26975"/>
    <n v="1755"/>
    <n v="495"/>
    <n v="18"/>
    <x v="1"/>
    <s v="Pens"/>
    <s v="UPI"/>
    <d v="2024-06-23T00:00:00"/>
    <x v="192"/>
    <s v="California"/>
    <s v="San Diego"/>
    <s v="2024-06"/>
    <n v="2024"/>
    <s v="06"/>
    <s v="23"/>
  </r>
  <r>
    <s v="B-26975"/>
    <n v="8020"/>
    <n v="3898"/>
    <n v="20"/>
    <x v="0"/>
    <s v="Electronic Games"/>
    <s v="EMI"/>
    <d v="2024-06-23T00:00:00"/>
    <x v="192"/>
    <s v="California"/>
    <s v="San Diego"/>
    <s v="2024-06"/>
    <n v="2024"/>
    <s v="06"/>
    <s v="23"/>
  </r>
  <r>
    <s v="B-26890"/>
    <n v="7333"/>
    <n v="1576"/>
    <n v="4"/>
    <x v="0"/>
    <s v="Laptops"/>
    <s v="Credit Card"/>
    <d v="2024-06-07T00:00:00"/>
    <x v="193"/>
    <s v="New York"/>
    <s v="Buffalo"/>
    <s v="2024-06"/>
    <n v="2024"/>
    <s v="06"/>
    <s v="07"/>
  </r>
  <r>
    <s v="B-26125"/>
    <n v="7690"/>
    <n v="1134"/>
    <n v="4"/>
    <x v="0"/>
    <s v="Electronic Games"/>
    <s v="COD"/>
    <d v="2023-10-13T00:00:00"/>
    <x v="194"/>
    <s v="New York"/>
    <s v="Rochester"/>
    <s v="2023-10"/>
    <n v="2023"/>
    <s v="10"/>
    <s v="13"/>
  </r>
  <r>
    <s v="B-26125"/>
    <n v="912"/>
    <n v="246"/>
    <n v="2"/>
    <x v="2"/>
    <s v="Sofas"/>
    <s v="EMI"/>
    <d v="2023-10-13T00:00:00"/>
    <x v="194"/>
    <s v="New York"/>
    <s v="Rochester"/>
    <s v="2023-10"/>
    <n v="2023"/>
    <s v="10"/>
    <s v="13"/>
  </r>
  <r>
    <s v="B-26489"/>
    <n v="2791"/>
    <n v="894"/>
    <n v="14"/>
    <x v="0"/>
    <s v="Laptops"/>
    <s v="COD"/>
    <d v="2022-10-08T00:00:00"/>
    <x v="195"/>
    <s v="Texas"/>
    <s v="Austin"/>
    <s v="2022-10"/>
    <n v="2022"/>
    <s v="10"/>
    <s v="08"/>
  </r>
  <r>
    <s v="B-26489"/>
    <n v="2791"/>
    <n v="894"/>
    <n v="14"/>
    <x v="0"/>
    <s v="Laptops"/>
    <s v="COD"/>
    <d v="2023-10-27T00:00:00"/>
    <x v="196"/>
    <s v="Ohio"/>
    <s v="Cincinnati"/>
    <s v="2023-10"/>
    <n v="2023"/>
    <s v="10"/>
    <s v="27"/>
  </r>
  <r>
    <s v="B-26489"/>
    <n v="2791"/>
    <n v="894"/>
    <n v="14"/>
    <x v="0"/>
    <s v="Laptops"/>
    <s v="COD"/>
    <d v="2021-02-09T00:00:00"/>
    <x v="197"/>
    <s v="Texas"/>
    <s v="Dallas"/>
    <s v="2021-02"/>
    <n v="2021"/>
    <s v="02"/>
    <s v="09"/>
  </r>
  <r>
    <s v="B-26489"/>
    <n v="6223"/>
    <n v="1478"/>
    <n v="3"/>
    <x v="2"/>
    <s v="Sofas"/>
    <s v="Debit Card"/>
    <d v="2022-10-08T00:00:00"/>
    <x v="195"/>
    <s v="Texas"/>
    <s v="Austin"/>
    <s v="2022-10"/>
    <n v="2022"/>
    <s v="10"/>
    <s v="08"/>
  </r>
  <r>
    <s v="B-26489"/>
    <n v="6223"/>
    <n v="1478"/>
    <n v="3"/>
    <x v="2"/>
    <s v="Sofas"/>
    <s v="Debit Card"/>
    <d v="2023-10-27T00:00:00"/>
    <x v="196"/>
    <s v="Ohio"/>
    <s v="Cincinnati"/>
    <s v="2023-10"/>
    <n v="2023"/>
    <s v="10"/>
    <s v="27"/>
  </r>
  <r>
    <s v="B-26489"/>
    <n v="6223"/>
    <n v="1478"/>
    <n v="3"/>
    <x v="2"/>
    <s v="Sofas"/>
    <s v="Debit Card"/>
    <d v="2021-02-09T00:00:00"/>
    <x v="197"/>
    <s v="Texas"/>
    <s v="Dallas"/>
    <s v="2021-02"/>
    <n v="2021"/>
    <s v="02"/>
    <s v="09"/>
  </r>
  <r>
    <s v="B-26489"/>
    <n v="8943"/>
    <n v="3121"/>
    <n v="17"/>
    <x v="2"/>
    <s v="Chairs"/>
    <s v="Debit Card"/>
    <d v="2022-10-08T00:00:00"/>
    <x v="195"/>
    <s v="Texas"/>
    <s v="Austin"/>
    <s v="2022-10"/>
    <n v="2022"/>
    <s v="10"/>
    <s v="08"/>
  </r>
  <r>
    <s v="B-26489"/>
    <n v="8943"/>
    <n v="3121"/>
    <n v="17"/>
    <x v="2"/>
    <s v="Chairs"/>
    <s v="Debit Card"/>
    <d v="2023-10-27T00:00:00"/>
    <x v="196"/>
    <s v="Ohio"/>
    <s v="Cincinnati"/>
    <s v="2023-10"/>
    <n v="2023"/>
    <s v="10"/>
    <s v="27"/>
  </r>
  <r>
    <s v="B-26489"/>
    <n v="8943"/>
    <n v="3121"/>
    <n v="17"/>
    <x v="2"/>
    <s v="Chairs"/>
    <s v="Debit Card"/>
    <d v="2021-02-09T00:00:00"/>
    <x v="197"/>
    <s v="Texas"/>
    <s v="Dallas"/>
    <s v="2021-02"/>
    <n v="2021"/>
    <s v="02"/>
    <s v="09"/>
  </r>
  <r>
    <s v="B-26489"/>
    <n v="3297"/>
    <n v="102"/>
    <n v="12"/>
    <x v="0"/>
    <s v="Phones"/>
    <s v="Credit Card"/>
    <d v="2022-10-08T00:00:00"/>
    <x v="195"/>
    <s v="Texas"/>
    <s v="Austin"/>
    <s v="2022-10"/>
    <n v="2022"/>
    <s v="10"/>
    <s v="08"/>
  </r>
  <r>
    <s v="B-26489"/>
    <n v="3297"/>
    <n v="102"/>
    <n v="12"/>
    <x v="0"/>
    <s v="Phones"/>
    <s v="Credit Card"/>
    <d v="2023-10-27T00:00:00"/>
    <x v="196"/>
    <s v="Ohio"/>
    <s v="Cincinnati"/>
    <s v="2023-10"/>
    <n v="2023"/>
    <s v="10"/>
    <s v="27"/>
  </r>
  <r>
    <s v="B-26489"/>
    <n v="3297"/>
    <n v="102"/>
    <n v="12"/>
    <x v="0"/>
    <s v="Phones"/>
    <s v="Credit Card"/>
    <d v="2021-02-09T00:00:00"/>
    <x v="197"/>
    <s v="Texas"/>
    <s v="Dallas"/>
    <s v="2021-02"/>
    <n v="2021"/>
    <s v="02"/>
    <s v="09"/>
  </r>
  <r>
    <s v="B-26043"/>
    <n v="8769"/>
    <n v="1989"/>
    <n v="20"/>
    <x v="1"/>
    <s v="Paper"/>
    <s v="UPI"/>
    <d v="2020-11-03T00:00:00"/>
    <x v="198"/>
    <s v="Illinois"/>
    <s v="Chicago"/>
    <s v="2020-11"/>
    <n v="2020"/>
    <s v="11"/>
    <s v="03"/>
  </r>
  <r>
    <s v="B-26557"/>
    <n v="9057"/>
    <n v="1888"/>
    <n v="19"/>
    <x v="0"/>
    <s v="Printers"/>
    <s v="COD"/>
    <d v="2022-05-30T00:00:00"/>
    <x v="199"/>
    <s v="Florida"/>
    <s v="Orlando"/>
    <s v="2022-05"/>
    <n v="2022"/>
    <s v="05"/>
    <s v="30"/>
  </r>
  <r>
    <s v="B-26557"/>
    <n v="6864"/>
    <n v="3275"/>
    <n v="11"/>
    <x v="2"/>
    <s v="Tables"/>
    <s v="Credit Card"/>
    <d v="2022-05-30T00:00:00"/>
    <x v="199"/>
    <s v="Florida"/>
    <s v="Orlando"/>
    <s v="2022-05"/>
    <n v="2022"/>
    <s v="05"/>
    <s v="30"/>
  </r>
  <r>
    <s v="B-26557"/>
    <n v="9200"/>
    <n v="809"/>
    <n v="13"/>
    <x v="0"/>
    <s v="Laptops"/>
    <s v="COD"/>
    <d v="2022-05-30T00:00:00"/>
    <x v="199"/>
    <s v="Florida"/>
    <s v="Orlando"/>
    <s v="2022-05"/>
    <n v="2022"/>
    <s v="05"/>
    <s v="30"/>
  </r>
  <r>
    <s v="B-25243"/>
    <n v="6113"/>
    <n v="2508"/>
    <n v="6"/>
    <x v="0"/>
    <s v="Laptops"/>
    <s v="UPI"/>
    <d v="2024-06-16T00:00:00"/>
    <x v="200"/>
    <s v="Florida"/>
    <s v="Orlando"/>
    <s v="2024-06"/>
    <n v="2024"/>
    <s v="06"/>
    <s v="16"/>
  </r>
  <r>
    <s v="B-25243"/>
    <n v="7733"/>
    <n v="2784"/>
    <n v="15"/>
    <x v="2"/>
    <s v="Tables"/>
    <s v="EMI"/>
    <d v="2024-06-16T00:00:00"/>
    <x v="200"/>
    <s v="Florida"/>
    <s v="Orlando"/>
    <s v="2024-06"/>
    <n v="2024"/>
    <s v="06"/>
    <s v="16"/>
  </r>
  <r>
    <s v="B-25243"/>
    <n v="8524"/>
    <n v="154"/>
    <n v="14"/>
    <x v="2"/>
    <s v="Tables"/>
    <s v="COD"/>
    <d v="2024-06-16T00:00:00"/>
    <x v="200"/>
    <s v="Florida"/>
    <s v="Orlando"/>
    <s v="2024-06"/>
    <n v="2024"/>
    <s v="06"/>
    <s v="16"/>
  </r>
  <r>
    <s v="B-25243"/>
    <n v="6187"/>
    <n v="2344"/>
    <n v="15"/>
    <x v="2"/>
    <s v="Bookcases"/>
    <s v="EMI"/>
    <d v="2024-06-16T00:00:00"/>
    <x v="200"/>
    <s v="Florida"/>
    <s v="Orlando"/>
    <s v="2024-06"/>
    <n v="2024"/>
    <s v="06"/>
    <s v="16"/>
  </r>
  <r>
    <s v="B-26932"/>
    <n v="4364"/>
    <n v="148"/>
    <n v="18"/>
    <x v="2"/>
    <s v="Tables"/>
    <s v="EMI"/>
    <d v="2022-07-15T00:00:00"/>
    <x v="201"/>
    <s v="Ohio"/>
    <s v="Cincinnati"/>
    <s v="2022-07"/>
    <n v="2022"/>
    <s v="07"/>
    <s v="15"/>
  </r>
  <r>
    <s v="B-26932"/>
    <n v="736"/>
    <n v="286"/>
    <n v="12"/>
    <x v="1"/>
    <s v="Pens"/>
    <s v="EMI"/>
    <d v="2022-07-15T00:00:00"/>
    <x v="201"/>
    <s v="Ohio"/>
    <s v="Cincinnati"/>
    <s v="2022-07"/>
    <n v="2022"/>
    <s v="07"/>
    <s v="15"/>
  </r>
  <r>
    <s v="B-25241"/>
    <n v="9905"/>
    <n v="633"/>
    <n v="17"/>
    <x v="1"/>
    <s v="Pens"/>
    <s v="EMI"/>
    <d v="2021-07-18T00:00:00"/>
    <x v="202"/>
    <s v="Texas"/>
    <s v="Dallas"/>
    <s v="2021-07"/>
    <n v="2021"/>
    <s v="07"/>
    <s v="18"/>
  </r>
  <r>
    <s v="B-25241"/>
    <n v="9905"/>
    <n v="633"/>
    <n v="17"/>
    <x v="1"/>
    <s v="Pens"/>
    <s v="EMI"/>
    <d v="2021-10-02T00:00:00"/>
    <x v="203"/>
    <s v="Florida"/>
    <s v="Tampa"/>
    <s v="2021-10"/>
    <n v="2021"/>
    <s v="10"/>
    <s v="02"/>
  </r>
  <r>
    <s v="B-25044"/>
    <n v="2493"/>
    <n v="1221"/>
    <n v="9"/>
    <x v="1"/>
    <s v="Paper"/>
    <s v="Credit Card"/>
    <d v="2024-04-16T00:00:00"/>
    <x v="204"/>
    <s v="Illinois"/>
    <s v="Springfield"/>
    <s v="2024-04"/>
    <n v="2024"/>
    <s v="04"/>
    <s v="16"/>
  </r>
  <r>
    <s v="B-25044"/>
    <n v="9849"/>
    <n v="963"/>
    <n v="1"/>
    <x v="1"/>
    <s v="Pens"/>
    <s v="Credit Card"/>
    <d v="2024-04-16T00:00:00"/>
    <x v="204"/>
    <s v="Illinois"/>
    <s v="Springfield"/>
    <s v="2024-04"/>
    <n v="2024"/>
    <s v="04"/>
    <s v="16"/>
  </r>
  <r>
    <s v="B-26137"/>
    <n v="3423"/>
    <n v="804"/>
    <n v="4"/>
    <x v="0"/>
    <s v="Printers"/>
    <s v="Credit Card"/>
    <d v="2020-07-09T00:00:00"/>
    <x v="205"/>
    <s v="Illinois"/>
    <s v="Peoria"/>
    <s v="2020-07"/>
    <n v="2020"/>
    <s v="07"/>
    <s v="09"/>
  </r>
  <r>
    <s v="B-26137"/>
    <n v="3423"/>
    <n v="804"/>
    <n v="4"/>
    <x v="0"/>
    <s v="Printers"/>
    <s v="Credit Card"/>
    <d v="2020-07-25T00:00:00"/>
    <x v="206"/>
    <s v="Texas"/>
    <s v="Dallas"/>
    <s v="2020-07"/>
    <n v="2020"/>
    <s v="07"/>
    <s v="25"/>
  </r>
  <r>
    <s v="B-26137"/>
    <n v="3423"/>
    <n v="804"/>
    <n v="4"/>
    <x v="0"/>
    <s v="Printers"/>
    <s v="Credit Card"/>
    <d v="2024-01-24T00:00:00"/>
    <x v="207"/>
    <s v="Texas"/>
    <s v="Austin"/>
    <s v="2024-01"/>
    <n v="2024"/>
    <s v="01"/>
    <s v="24"/>
  </r>
  <r>
    <s v="B-26137"/>
    <n v="3423"/>
    <n v="804"/>
    <n v="4"/>
    <x v="0"/>
    <s v="Printers"/>
    <s v="Credit Card"/>
    <d v="2020-05-04T00:00:00"/>
    <x v="208"/>
    <s v="Texas"/>
    <s v="Dallas"/>
    <s v="2020-05"/>
    <n v="2020"/>
    <s v="05"/>
    <s v="04"/>
  </r>
  <r>
    <s v="B-26137"/>
    <n v="3423"/>
    <n v="804"/>
    <n v="4"/>
    <x v="0"/>
    <s v="Printers"/>
    <s v="Credit Card"/>
    <d v="2021-11-13T00:00:00"/>
    <x v="209"/>
    <s v="Ohio"/>
    <s v="Cincinnati"/>
    <s v="2021-11"/>
    <n v="2021"/>
    <s v="11"/>
    <s v="13"/>
  </r>
  <r>
    <s v="B-25545"/>
    <n v="3900"/>
    <n v="115"/>
    <n v="9"/>
    <x v="2"/>
    <s v="Chairs"/>
    <s v="COD"/>
    <d v="2023-10-07T00:00:00"/>
    <x v="210"/>
    <s v="Illinois"/>
    <s v="Springfield"/>
    <s v="2023-10"/>
    <n v="2023"/>
    <s v="10"/>
    <s v="07"/>
  </r>
  <r>
    <s v="B-26800"/>
    <n v="8568"/>
    <n v="2419"/>
    <n v="11"/>
    <x v="0"/>
    <s v="Electronic Games"/>
    <s v="UPI"/>
    <d v="2021-10-23T00:00:00"/>
    <x v="211"/>
    <s v="New York"/>
    <s v="Rochester"/>
    <s v="2021-10"/>
    <n v="2021"/>
    <s v="10"/>
    <s v="23"/>
  </r>
  <r>
    <s v="B-26800"/>
    <n v="3283"/>
    <n v="71"/>
    <n v="6"/>
    <x v="1"/>
    <s v="Pens"/>
    <s v="EMI"/>
    <d v="2021-10-23T00:00:00"/>
    <x v="211"/>
    <s v="New York"/>
    <s v="Rochester"/>
    <s v="2021-10"/>
    <n v="2021"/>
    <s v="10"/>
    <s v="23"/>
  </r>
  <r>
    <s v="B-26987"/>
    <n v="7643"/>
    <n v="3720"/>
    <n v="19"/>
    <x v="0"/>
    <s v="Electronic Games"/>
    <s v="EMI"/>
    <d v="2022-07-18T00:00:00"/>
    <x v="212"/>
    <s v="Texas"/>
    <s v="Dallas"/>
    <s v="2022-07"/>
    <n v="2022"/>
    <s v="07"/>
    <s v="18"/>
  </r>
  <r>
    <s v="B-26144"/>
    <n v="3461"/>
    <n v="1537"/>
    <n v="15"/>
    <x v="2"/>
    <s v="Sofas"/>
    <s v="EMI"/>
    <d v="2024-08-23T00:00:00"/>
    <x v="213"/>
    <s v="Illinois"/>
    <s v="Chicago"/>
    <s v="2024-08"/>
    <n v="2024"/>
    <s v="08"/>
    <s v="23"/>
  </r>
  <r>
    <s v="B-26144"/>
    <n v="5714"/>
    <n v="1438"/>
    <n v="6"/>
    <x v="0"/>
    <s v="Electronic Games"/>
    <s v="Credit Card"/>
    <d v="2024-08-23T00:00:00"/>
    <x v="213"/>
    <s v="Illinois"/>
    <s v="Chicago"/>
    <s v="2024-08"/>
    <n v="2024"/>
    <s v="08"/>
    <s v="23"/>
  </r>
  <r>
    <s v="B-26144"/>
    <n v="3853"/>
    <n v="1457"/>
    <n v="10"/>
    <x v="1"/>
    <s v="Binders"/>
    <s v="COD"/>
    <d v="2024-08-23T00:00:00"/>
    <x v="213"/>
    <s v="Illinois"/>
    <s v="Chicago"/>
    <s v="2024-08"/>
    <n v="2024"/>
    <s v="08"/>
    <s v="23"/>
  </r>
  <r>
    <s v="B-25406"/>
    <n v="6016"/>
    <n v="431"/>
    <n v="20"/>
    <x v="1"/>
    <s v="Pens"/>
    <s v="UPI"/>
    <d v="2020-10-28T00:00:00"/>
    <x v="214"/>
    <s v="Illinois"/>
    <s v="Chicago"/>
    <s v="2020-10"/>
    <n v="2020"/>
    <s v="10"/>
    <s v="28"/>
  </r>
  <r>
    <s v="B-25658"/>
    <n v="1290"/>
    <n v="204"/>
    <n v="12"/>
    <x v="1"/>
    <s v="Markers"/>
    <s v="UPI"/>
    <d v="2024-06-15T00:00:00"/>
    <x v="215"/>
    <s v="New York"/>
    <s v="Buffalo"/>
    <s v="2024-06"/>
    <n v="2024"/>
    <s v="06"/>
    <s v="15"/>
  </r>
  <r>
    <s v="B-25658"/>
    <n v="1290"/>
    <n v="204"/>
    <n v="12"/>
    <x v="1"/>
    <s v="Markers"/>
    <s v="UPI"/>
    <d v="2024-12-19T00:00:00"/>
    <x v="216"/>
    <s v="California"/>
    <s v="San Francisco"/>
    <s v="2024-12"/>
    <n v="2024"/>
    <s v="12"/>
    <s v="19"/>
  </r>
  <r>
    <s v="B-25733"/>
    <n v="4569"/>
    <n v="1693"/>
    <n v="10"/>
    <x v="0"/>
    <s v="Printers"/>
    <s v="UPI"/>
    <d v="2020-09-04T00:00:00"/>
    <x v="217"/>
    <s v="Illinois"/>
    <s v="Springfield"/>
    <s v="2020-09"/>
    <n v="2020"/>
    <s v="09"/>
    <s v="04"/>
  </r>
  <r>
    <s v="B-26993"/>
    <n v="3083"/>
    <n v="1151"/>
    <n v="16"/>
    <x v="2"/>
    <s v="Bookcases"/>
    <s v="Debit Card"/>
    <d v="2022-04-16T00:00:00"/>
    <x v="218"/>
    <s v="Florida"/>
    <s v="Orlando"/>
    <s v="2022-04"/>
    <n v="2022"/>
    <s v="04"/>
    <s v="16"/>
  </r>
  <r>
    <s v="B-26964"/>
    <n v="3522"/>
    <n v="898"/>
    <n v="15"/>
    <x v="1"/>
    <s v="Pens"/>
    <s v="Credit Card"/>
    <d v="2024-08-29T00:00:00"/>
    <x v="219"/>
    <s v="Ohio"/>
    <s v="Cleveland"/>
    <s v="2024-08"/>
    <n v="2024"/>
    <s v="08"/>
    <s v="29"/>
  </r>
  <r>
    <s v="B-26964"/>
    <n v="3522"/>
    <n v="898"/>
    <n v="15"/>
    <x v="1"/>
    <s v="Pens"/>
    <s v="Credit Card"/>
    <d v="2022-01-14T00:00:00"/>
    <x v="220"/>
    <s v="California"/>
    <s v="Los Angeles"/>
    <s v="2022-01"/>
    <n v="2022"/>
    <s v="01"/>
    <s v="14"/>
  </r>
  <r>
    <s v="B-26955"/>
    <n v="7301"/>
    <n v="3602"/>
    <n v="3"/>
    <x v="1"/>
    <s v="Binders"/>
    <s v="Debit Card"/>
    <d v="2024-04-07T00:00:00"/>
    <x v="221"/>
    <s v="Texas"/>
    <s v="Houston"/>
    <s v="2024-04"/>
    <n v="2024"/>
    <s v="04"/>
    <s v="07"/>
  </r>
  <r>
    <s v="B-26059"/>
    <n v="4462"/>
    <n v="121"/>
    <n v="8"/>
    <x v="0"/>
    <s v="Laptops"/>
    <s v="COD"/>
    <d v="2022-04-24T00:00:00"/>
    <x v="222"/>
    <s v="Illinois"/>
    <s v="Springfield"/>
    <s v="2022-04"/>
    <n v="2022"/>
    <s v="04"/>
    <s v="24"/>
  </r>
  <r>
    <s v="B-26059"/>
    <n v="6212"/>
    <n v="1881"/>
    <n v="17"/>
    <x v="0"/>
    <s v="Phones"/>
    <s v="COD"/>
    <d v="2022-04-24T00:00:00"/>
    <x v="222"/>
    <s v="Illinois"/>
    <s v="Springfield"/>
    <s v="2022-04"/>
    <n v="2022"/>
    <s v="04"/>
    <s v="24"/>
  </r>
  <r>
    <s v="B-26806"/>
    <n v="4027"/>
    <n v="1386"/>
    <n v="3"/>
    <x v="2"/>
    <s v="Bookcases"/>
    <s v="EMI"/>
    <d v="2020-08-27T00:00:00"/>
    <x v="223"/>
    <s v="Florida"/>
    <s v="Tampa"/>
    <s v="2020-08"/>
    <n v="2020"/>
    <s v="08"/>
    <s v="27"/>
  </r>
  <r>
    <s v="B-26299"/>
    <n v="1676"/>
    <n v="330"/>
    <n v="14"/>
    <x v="0"/>
    <s v="Laptops"/>
    <s v="EMI"/>
    <d v="2023-03-01T00:00:00"/>
    <x v="224"/>
    <s v="Ohio"/>
    <s v="Cleveland"/>
    <s v="2023-03"/>
    <n v="2023"/>
    <s v="03"/>
    <s v="01"/>
  </r>
  <r>
    <s v="B-26299"/>
    <n v="3927"/>
    <n v="1133"/>
    <n v="12"/>
    <x v="2"/>
    <s v="Bookcases"/>
    <s v="COD"/>
    <d v="2023-03-01T00:00:00"/>
    <x v="224"/>
    <s v="Ohio"/>
    <s v="Cleveland"/>
    <s v="2023-03"/>
    <n v="2023"/>
    <s v="03"/>
    <s v="01"/>
  </r>
  <r>
    <s v="B-26299"/>
    <n v="2776"/>
    <n v="887"/>
    <n v="9"/>
    <x v="0"/>
    <s v="Phones"/>
    <s v="Debit Card"/>
    <d v="2023-03-01T00:00:00"/>
    <x v="224"/>
    <s v="Ohio"/>
    <s v="Cleveland"/>
    <s v="2023-03"/>
    <n v="2023"/>
    <s v="03"/>
    <s v="01"/>
  </r>
  <r>
    <s v="B-26743"/>
    <n v="7684"/>
    <n v="1157"/>
    <n v="12"/>
    <x v="2"/>
    <s v="Sofas"/>
    <s v="COD"/>
    <d v="2020-10-02T00:00:00"/>
    <x v="225"/>
    <s v="Illinois"/>
    <s v="Chicago"/>
    <s v="2020-10"/>
    <n v="2020"/>
    <s v="10"/>
    <s v="02"/>
  </r>
  <r>
    <s v="B-26743"/>
    <n v="7684"/>
    <n v="1157"/>
    <n v="12"/>
    <x v="2"/>
    <s v="Sofas"/>
    <s v="COD"/>
    <d v="2020-06-23T00:00:00"/>
    <x v="226"/>
    <s v="New York"/>
    <s v="Buffalo"/>
    <s v="2020-06"/>
    <n v="2020"/>
    <s v="06"/>
    <s v="23"/>
  </r>
  <r>
    <s v="B-26743"/>
    <n v="7684"/>
    <n v="1157"/>
    <n v="12"/>
    <x v="2"/>
    <s v="Sofas"/>
    <s v="COD"/>
    <d v="2023-08-21T00:00:00"/>
    <x v="227"/>
    <s v="Ohio"/>
    <s v="Columbus"/>
    <s v="2023-08"/>
    <n v="2023"/>
    <s v="08"/>
    <s v="21"/>
  </r>
  <r>
    <s v="B-26757"/>
    <n v="6008"/>
    <n v="2498"/>
    <n v="17"/>
    <x v="0"/>
    <s v="Phones"/>
    <s v="Credit Card"/>
    <d v="2022-07-16T00:00:00"/>
    <x v="228"/>
    <s v="Florida"/>
    <s v="Miami"/>
    <s v="2022-07"/>
    <n v="2022"/>
    <s v="07"/>
    <s v="16"/>
  </r>
  <r>
    <s v="B-26772"/>
    <n v="7344"/>
    <n v="2598"/>
    <n v="20"/>
    <x v="2"/>
    <s v="Bookcases"/>
    <s v="COD"/>
    <d v="2022-08-01T00:00:00"/>
    <x v="229"/>
    <s v="Texas"/>
    <s v="Dallas"/>
    <s v="2022-08"/>
    <n v="2022"/>
    <s v="08"/>
    <s v="01"/>
  </r>
  <r>
    <s v="B-26088"/>
    <n v="6932"/>
    <n v="3218"/>
    <n v="20"/>
    <x v="1"/>
    <s v="Pens"/>
    <s v="COD"/>
    <d v="2020-07-16T00:00:00"/>
    <x v="230"/>
    <s v="Florida"/>
    <s v="Orlando"/>
    <s v="2020-07"/>
    <n v="2020"/>
    <s v="07"/>
    <s v="16"/>
  </r>
  <r>
    <s v="B-26319"/>
    <n v="7748"/>
    <n v="1706"/>
    <n v="16"/>
    <x v="0"/>
    <s v="Electronic Games"/>
    <s v="EMI"/>
    <d v="2020-05-02T00:00:00"/>
    <x v="231"/>
    <s v="Ohio"/>
    <s v="Cincinnati"/>
    <s v="2020-05"/>
    <n v="2020"/>
    <s v="05"/>
    <s v="02"/>
  </r>
  <r>
    <s v="B-26319"/>
    <n v="6381"/>
    <n v="2763"/>
    <n v="20"/>
    <x v="1"/>
    <s v="Markers"/>
    <s v="UPI"/>
    <d v="2020-05-02T00:00:00"/>
    <x v="231"/>
    <s v="Ohio"/>
    <s v="Cincinnati"/>
    <s v="2020-05"/>
    <n v="2020"/>
    <s v="05"/>
    <s v="02"/>
  </r>
  <r>
    <s v="B-26319"/>
    <n v="992"/>
    <n v="64"/>
    <n v="6"/>
    <x v="0"/>
    <s v="Phones"/>
    <s v="Credit Card"/>
    <d v="2020-05-02T00:00:00"/>
    <x v="231"/>
    <s v="Ohio"/>
    <s v="Cincinnati"/>
    <s v="2020-05"/>
    <n v="2020"/>
    <s v="05"/>
    <s v="02"/>
  </r>
  <r>
    <s v="B-25364"/>
    <n v="8649"/>
    <n v="2631"/>
    <n v="13"/>
    <x v="0"/>
    <s v="Laptops"/>
    <s v="EMI"/>
    <d v="2024-01-10T00:00:00"/>
    <x v="232"/>
    <s v="California"/>
    <s v="San Francisco"/>
    <s v="2024-01"/>
    <n v="2024"/>
    <s v="01"/>
    <s v="10"/>
  </r>
  <r>
    <s v="B-25364"/>
    <n v="8649"/>
    <n v="2631"/>
    <n v="13"/>
    <x v="0"/>
    <s v="Laptops"/>
    <s v="EMI"/>
    <d v="2020-09-30T00:00:00"/>
    <x v="233"/>
    <s v="New York"/>
    <s v="Rochester"/>
    <s v="2020-09"/>
    <n v="2020"/>
    <s v="09"/>
    <s v="30"/>
  </r>
  <r>
    <s v="B-25655"/>
    <n v="4099"/>
    <n v="52"/>
    <n v="18"/>
    <x v="0"/>
    <s v="Laptops"/>
    <s v="UPI"/>
    <d v="2022-03-28T00:00:00"/>
    <x v="234"/>
    <s v="New York"/>
    <s v="New York City"/>
    <s v="2022-03"/>
    <n v="2022"/>
    <s v="03"/>
    <s v="28"/>
  </r>
  <r>
    <s v="B-26864"/>
    <n v="2539"/>
    <n v="324"/>
    <n v="5"/>
    <x v="0"/>
    <s v="Electronic Games"/>
    <s v="UPI"/>
    <d v="2021-01-30T00:00:00"/>
    <x v="235"/>
    <s v="California"/>
    <s v="San Francisco"/>
    <s v="2021-01"/>
    <n v="2021"/>
    <s v="01"/>
    <s v="30"/>
  </r>
  <r>
    <s v="B-26019"/>
    <n v="9845"/>
    <n v="3062"/>
    <n v="9"/>
    <x v="1"/>
    <s v="Paper"/>
    <s v="COD"/>
    <d v="2025-03-14T00:00:00"/>
    <x v="236"/>
    <s v="Florida"/>
    <s v="Orlando"/>
    <s v="2025-03"/>
    <n v="2025"/>
    <s v="03"/>
    <s v="14"/>
  </r>
  <r>
    <s v="B-25849"/>
    <n v="2901"/>
    <n v="1411"/>
    <n v="2"/>
    <x v="1"/>
    <s v="Paper"/>
    <s v="Debit Card"/>
    <d v="2021-10-26T00:00:00"/>
    <x v="237"/>
    <s v="Texas"/>
    <s v="Austin"/>
    <s v="2021-10"/>
    <n v="2021"/>
    <s v="10"/>
    <s v="26"/>
  </r>
  <r>
    <s v="B-25849"/>
    <n v="2901"/>
    <n v="1411"/>
    <n v="2"/>
    <x v="1"/>
    <s v="Paper"/>
    <s v="Debit Card"/>
    <d v="2023-01-11T00:00:00"/>
    <x v="238"/>
    <s v="California"/>
    <s v="Los Angeles"/>
    <s v="2023-01"/>
    <n v="2023"/>
    <s v="01"/>
    <s v="11"/>
  </r>
  <r>
    <s v="B-25849"/>
    <n v="6934"/>
    <n v="1152"/>
    <n v="6"/>
    <x v="1"/>
    <s v="Pens"/>
    <s v="Credit Card"/>
    <d v="2021-10-26T00:00:00"/>
    <x v="237"/>
    <s v="Texas"/>
    <s v="Austin"/>
    <s v="2021-10"/>
    <n v="2021"/>
    <s v="10"/>
    <s v="26"/>
  </r>
  <r>
    <s v="B-25849"/>
    <n v="6934"/>
    <n v="1152"/>
    <n v="6"/>
    <x v="1"/>
    <s v="Pens"/>
    <s v="Credit Card"/>
    <d v="2023-01-11T00:00:00"/>
    <x v="238"/>
    <s v="California"/>
    <s v="Los Angeles"/>
    <s v="2023-01"/>
    <n v="2023"/>
    <s v="01"/>
    <s v="11"/>
  </r>
  <r>
    <s v="B-25829"/>
    <n v="9640"/>
    <n v="2606"/>
    <n v="2"/>
    <x v="2"/>
    <s v="Bookcases"/>
    <s v="Credit Card"/>
    <d v="2021-10-31T00:00:00"/>
    <x v="239"/>
    <s v="Illinois"/>
    <s v="Peoria"/>
    <s v="2021-10"/>
    <n v="2021"/>
    <s v="10"/>
    <s v="31"/>
  </r>
  <r>
    <s v="B-26065"/>
    <n v="7930"/>
    <n v="1981"/>
    <n v="13"/>
    <x v="2"/>
    <s v="Chairs"/>
    <s v="Credit Card"/>
    <d v="2023-05-04T00:00:00"/>
    <x v="240"/>
    <s v="Ohio"/>
    <s v="Cleveland"/>
    <s v="2023-05"/>
    <n v="2023"/>
    <s v="05"/>
    <s v="04"/>
  </r>
  <r>
    <s v="B-26065"/>
    <n v="7930"/>
    <n v="1981"/>
    <n v="13"/>
    <x v="2"/>
    <s v="Chairs"/>
    <s v="Credit Card"/>
    <d v="2024-08-09T00:00:00"/>
    <x v="241"/>
    <s v="Illinois"/>
    <s v="Springfield"/>
    <s v="2024-08"/>
    <n v="2024"/>
    <s v="08"/>
    <s v="09"/>
  </r>
  <r>
    <s v="B-25267"/>
    <n v="9894"/>
    <n v="829"/>
    <n v="1"/>
    <x v="1"/>
    <s v="Binders"/>
    <s v="COD"/>
    <d v="2022-08-21T00:00:00"/>
    <x v="242"/>
    <s v="California"/>
    <s v="San Diego"/>
    <s v="2022-08"/>
    <n v="2022"/>
    <s v="08"/>
    <s v="21"/>
  </r>
  <r>
    <s v="B-25267"/>
    <n v="4534"/>
    <n v="2235"/>
    <n v="4"/>
    <x v="2"/>
    <s v="Tables"/>
    <s v="COD"/>
    <d v="2022-08-21T00:00:00"/>
    <x v="242"/>
    <s v="California"/>
    <s v="San Diego"/>
    <s v="2022-08"/>
    <n v="2022"/>
    <s v="08"/>
    <s v="21"/>
  </r>
  <r>
    <s v="B-25972"/>
    <n v="4911"/>
    <n v="186"/>
    <n v="20"/>
    <x v="0"/>
    <s v="Phones"/>
    <s v="Debit Card"/>
    <d v="2022-06-19T00:00:00"/>
    <x v="243"/>
    <s v="New York"/>
    <s v="Buffalo"/>
    <s v="2022-06"/>
    <n v="2022"/>
    <s v="06"/>
    <s v="19"/>
  </r>
  <r>
    <s v="B-25972"/>
    <n v="531"/>
    <n v="189"/>
    <n v="20"/>
    <x v="2"/>
    <s v="Bookcases"/>
    <s v="Debit Card"/>
    <d v="2022-06-19T00:00:00"/>
    <x v="243"/>
    <s v="New York"/>
    <s v="Buffalo"/>
    <s v="2022-06"/>
    <n v="2022"/>
    <s v="06"/>
    <s v="19"/>
  </r>
  <r>
    <s v="B-25511"/>
    <n v="9707"/>
    <n v="3483"/>
    <n v="10"/>
    <x v="0"/>
    <s v="Electronic Games"/>
    <s v="EMI"/>
    <d v="2025-01-29T00:00:00"/>
    <x v="244"/>
    <s v="Illinois"/>
    <s v="Peoria"/>
    <s v="2025-01"/>
    <n v="2025"/>
    <s v="01"/>
    <s v="29"/>
  </r>
  <r>
    <s v="B-25511"/>
    <n v="8521"/>
    <n v="2584"/>
    <n v="7"/>
    <x v="1"/>
    <s v="Paper"/>
    <s v="COD"/>
    <d v="2025-01-29T00:00:00"/>
    <x v="244"/>
    <s v="Illinois"/>
    <s v="Peoria"/>
    <s v="2025-01"/>
    <n v="2025"/>
    <s v="01"/>
    <s v="29"/>
  </r>
  <r>
    <s v="B-25744"/>
    <n v="8438"/>
    <n v="3427"/>
    <n v="12"/>
    <x v="1"/>
    <s v="Binders"/>
    <s v="Credit Card"/>
    <d v="2022-01-14T00:00:00"/>
    <x v="245"/>
    <s v="New York"/>
    <s v="Buffalo"/>
    <s v="2022-01"/>
    <n v="2022"/>
    <s v="01"/>
    <s v="14"/>
  </r>
  <r>
    <s v="B-25744"/>
    <n v="1689"/>
    <n v="109"/>
    <n v="9"/>
    <x v="0"/>
    <s v="Electronic Games"/>
    <s v="UPI"/>
    <d v="2022-01-14T00:00:00"/>
    <x v="245"/>
    <s v="New York"/>
    <s v="Buffalo"/>
    <s v="2022-01"/>
    <n v="2022"/>
    <s v="01"/>
    <s v="14"/>
  </r>
  <r>
    <s v="B-25744"/>
    <n v="3936"/>
    <n v="1626"/>
    <n v="14"/>
    <x v="1"/>
    <s v="Paper"/>
    <s v="COD"/>
    <d v="2022-01-14T00:00:00"/>
    <x v="245"/>
    <s v="New York"/>
    <s v="Buffalo"/>
    <s v="2022-01"/>
    <n v="2022"/>
    <s v="01"/>
    <s v="14"/>
  </r>
  <r>
    <s v="B-26805"/>
    <n v="7664"/>
    <n v="1753"/>
    <n v="19"/>
    <x v="0"/>
    <s v="Phones"/>
    <s v="Debit Card"/>
    <d v="2023-06-15T00:00:00"/>
    <x v="246"/>
    <s v="Ohio"/>
    <s v="Cincinnati"/>
    <s v="2023-06"/>
    <n v="2023"/>
    <s v="06"/>
    <s v="15"/>
  </r>
  <r>
    <s v="B-25620"/>
    <n v="721"/>
    <n v="258"/>
    <n v="13"/>
    <x v="0"/>
    <s v="Laptops"/>
    <s v="Debit Card"/>
    <d v="2023-10-18T00:00:00"/>
    <x v="247"/>
    <s v="Illinois"/>
    <s v="Peoria"/>
    <s v="2023-10"/>
    <n v="2023"/>
    <s v="10"/>
    <s v="18"/>
  </r>
  <r>
    <s v="B-25620"/>
    <n v="721"/>
    <n v="258"/>
    <n v="13"/>
    <x v="0"/>
    <s v="Laptops"/>
    <s v="Debit Card"/>
    <d v="2022-06-13T00:00:00"/>
    <x v="248"/>
    <s v="New York"/>
    <s v="Buffalo"/>
    <s v="2022-06"/>
    <n v="2022"/>
    <s v="06"/>
    <s v="13"/>
  </r>
  <r>
    <s v="B-25620"/>
    <n v="8364"/>
    <n v="3055"/>
    <n v="17"/>
    <x v="0"/>
    <s v="Laptops"/>
    <s v="Credit Card"/>
    <d v="2023-10-18T00:00:00"/>
    <x v="247"/>
    <s v="Illinois"/>
    <s v="Peoria"/>
    <s v="2023-10"/>
    <n v="2023"/>
    <s v="10"/>
    <s v="18"/>
  </r>
  <r>
    <s v="B-25620"/>
    <n v="8364"/>
    <n v="3055"/>
    <n v="17"/>
    <x v="0"/>
    <s v="Laptops"/>
    <s v="Credit Card"/>
    <d v="2022-06-13T00:00:00"/>
    <x v="248"/>
    <s v="New York"/>
    <s v="Buffalo"/>
    <s v="2022-06"/>
    <n v="2022"/>
    <s v="06"/>
    <s v="13"/>
  </r>
  <r>
    <s v="B-25620"/>
    <n v="5234"/>
    <n v="2021"/>
    <n v="15"/>
    <x v="2"/>
    <s v="Bookcases"/>
    <s v="EMI"/>
    <d v="2023-10-18T00:00:00"/>
    <x v="247"/>
    <s v="Illinois"/>
    <s v="Peoria"/>
    <s v="2023-10"/>
    <n v="2023"/>
    <s v="10"/>
    <s v="18"/>
  </r>
  <r>
    <s v="B-25620"/>
    <n v="5234"/>
    <n v="2021"/>
    <n v="15"/>
    <x v="2"/>
    <s v="Bookcases"/>
    <s v="EMI"/>
    <d v="2022-06-13T00:00:00"/>
    <x v="248"/>
    <s v="New York"/>
    <s v="Buffalo"/>
    <s v="2022-06"/>
    <n v="2022"/>
    <s v="06"/>
    <s v="13"/>
  </r>
  <r>
    <s v="B-25325"/>
    <n v="3944"/>
    <n v="1559"/>
    <n v="18"/>
    <x v="0"/>
    <s v="Phones"/>
    <s v="Credit Card"/>
    <d v="2024-06-12T00:00:00"/>
    <x v="249"/>
    <s v="California"/>
    <s v="San Francisco"/>
    <s v="2024-06"/>
    <n v="2024"/>
    <s v="06"/>
    <s v="12"/>
  </r>
  <r>
    <s v="B-25325"/>
    <n v="6711"/>
    <n v="1045"/>
    <n v="12"/>
    <x v="1"/>
    <s v="Pens"/>
    <s v="Credit Card"/>
    <d v="2024-06-12T00:00:00"/>
    <x v="249"/>
    <s v="California"/>
    <s v="San Francisco"/>
    <s v="2024-06"/>
    <n v="2024"/>
    <s v="06"/>
    <s v="12"/>
  </r>
  <r>
    <s v="B-25325"/>
    <n v="5031"/>
    <n v="714"/>
    <n v="4"/>
    <x v="2"/>
    <s v="Tables"/>
    <s v="Credit Card"/>
    <d v="2024-06-12T00:00:00"/>
    <x v="249"/>
    <s v="California"/>
    <s v="San Francisco"/>
    <s v="2024-06"/>
    <n v="2024"/>
    <s v="06"/>
    <s v="12"/>
  </r>
  <r>
    <s v="B-25325"/>
    <n v="6295"/>
    <n v="2469"/>
    <n v="14"/>
    <x v="1"/>
    <s v="Binders"/>
    <s v="EMI"/>
    <d v="2024-06-12T00:00:00"/>
    <x v="249"/>
    <s v="California"/>
    <s v="San Francisco"/>
    <s v="2024-06"/>
    <n v="2024"/>
    <s v="06"/>
    <s v="12"/>
  </r>
  <r>
    <s v="B-25131"/>
    <n v="9654"/>
    <n v="4111"/>
    <n v="1"/>
    <x v="1"/>
    <s v="Paper"/>
    <s v="UPI"/>
    <d v="2022-06-27T00:00:00"/>
    <x v="250"/>
    <s v="California"/>
    <s v="San Francisco"/>
    <s v="2022-06"/>
    <n v="2022"/>
    <s v="06"/>
    <s v="27"/>
  </r>
  <r>
    <s v="B-25131"/>
    <n v="3112"/>
    <n v="1065"/>
    <n v="20"/>
    <x v="1"/>
    <s v="Binders"/>
    <s v="COD"/>
    <d v="2022-06-27T00:00:00"/>
    <x v="250"/>
    <s v="California"/>
    <s v="San Francisco"/>
    <s v="2022-06"/>
    <n v="2022"/>
    <s v="06"/>
    <s v="27"/>
  </r>
  <r>
    <s v="B-26654"/>
    <n v="7838"/>
    <n v="1142"/>
    <n v="13"/>
    <x v="0"/>
    <s v="Phones"/>
    <s v="UPI"/>
    <d v="2021-02-18T00:00:00"/>
    <x v="251"/>
    <s v="California"/>
    <s v="San Francisco"/>
    <s v="2021-02"/>
    <n v="2021"/>
    <s v="02"/>
    <s v="18"/>
  </r>
  <r>
    <s v="B-26654"/>
    <n v="9300"/>
    <n v="3146"/>
    <n v="6"/>
    <x v="0"/>
    <s v="Phones"/>
    <s v="Credit Card"/>
    <d v="2021-02-18T00:00:00"/>
    <x v="251"/>
    <s v="California"/>
    <s v="San Francisco"/>
    <s v="2021-02"/>
    <n v="2021"/>
    <s v="02"/>
    <s v="18"/>
  </r>
  <r>
    <s v="B-26654"/>
    <n v="1733"/>
    <n v="133"/>
    <n v="17"/>
    <x v="1"/>
    <s v="Paper"/>
    <s v="Debit Card"/>
    <d v="2021-02-18T00:00:00"/>
    <x v="251"/>
    <s v="California"/>
    <s v="San Francisco"/>
    <s v="2021-02"/>
    <n v="2021"/>
    <s v="02"/>
    <s v="18"/>
  </r>
  <r>
    <s v="B-26195"/>
    <n v="874"/>
    <n v="235"/>
    <n v="15"/>
    <x v="1"/>
    <s v="Binders"/>
    <s v="Debit Card"/>
    <d v="2023-05-29T00:00:00"/>
    <x v="252"/>
    <s v="New York"/>
    <s v="Rochester"/>
    <s v="2023-05"/>
    <n v="2023"/>
    <s v="05"/>
    <s v="29"/>
  </r>
  <r>
    <s v="B-26195"/>
    <n v="874"/>
    <n v="235"/>
    <n v="15"/>
    <x v="1"/>
    <s v="Binders"/>
    <s v="Debit Card"/>
    <d v="2021-06-04T00:00:00"/>
    <x v="253"/>
    <s v="Florida"/>
    <s v="Miami"/>
    <s v="2021-06"/>
    <n v="2021"/>
    <s v="06"/>
    <s v="04"/>
  </r>
  <r>
    <s v="B-25842"/>
    <n v="1248"/>
    <n v="584"/>
    <n v="13"/>
    <x v="1"/>
    <s v="Pens"/>
    <s v="EMI"/>
    <d v="2024-01-22T00:00:00"/>
    <x v="254"/>
    <s v="Ohio"/>
    <s v="Columbus"/>
    <s v="2024-01"/>
    <n v="2024"/>
    <s v="01"/>
    <s v="22"/>
  </r>
  <r>
    <s v="B-25842"/>
    <n v="1248"/>
    <n v="584"/>
    <n v="13"/>
    <x v="1"/>
    <s v="Pens"/>
    <s v="EMI"/>
    <d v="2022-12-27T00:00:00"/>
    <x v="255"/>
    <s v="California"/>
    <s v="San Francisco"/>
    <s v="2022-12"/>
    <n v="2022"/>
    <s v="12"/>
    <s v="27"/>
  </r>
  <r>
    <s v="B-25842"/>
    <n v="3669"/>
    <n v="154"/>
    <n v="14"/>
    <x v="1"/>
    <s v="Markers"/>
    <s v="EMI"/>
    <d v="2024-01-22T00:00:00"/>
    <x v="254"/>
    <s v="Ohio"/>
    <s v="Columbus"/>
    <s v="2024-01"/>
    <n v="2024"/>
    <s v="01"/>
    <s v="22"/>
  </r>
  <r>
    <s v="B-25842"/>
    <n v="3669"/>
    <n v="154"/>
    <n v="14"/>
    <x v="1"/>
    <s v="Markers"/>
    <s v="EMI"/>
    <d v="2022-12-27T00:00:00"/>
    <x v="255"/>
    <s v="California"/>
    <s v="San Francisco"/>
    <s v="2022-12"/>
    <n v="2022"/>
    <s v="12"/>
    <s v="27"/>
  </r>
  <r>
    <s v="B-25842"/>
    <n v="514"/>
    <n v="109"/>
    <n v="15"/>
    <x v="1"/>
    <s v="Paper"/>
    <s v="Debit Card"/>
    <d v="2024-01-22T00:00:00"/>
    <x v="254"/>
    <s v="Ohio"/>
    <s v="Columbus"/>
    <s v="2024-01"/>
    <n v="2024"/>
    <s v="01"/>
    <s v="22"/>
  </r>
  <r>
    <s v="B-25842"/>
    <n v="514"/>
    <n v="109"/>
    <n v="15"/>
    <x v="1"/>
    <s v="Paper"/>
    <s v="Debit Card"/>
    <d v="2022-12-27T00:00:00"/>
    <x v="255"/>
    <s v="California"/>
    <s v="San Francisco"/>
    <s v="2022-12"/>
    <n v="2022"/>
    <s v="12"/>
    <s v="27"/>
  </r>
  <r>
    <s v="B-25851"/>
    <n v="3273"/>
    <n v="85"/>
    <n v="16"/>
    <x v="0"/>
    <s v="Phones"/>
    <s v="UPI"/>
    <d v="2024-03-30T00:00:00"/>
    <x v="256"/>
    <s v="Ohio"/>
    <s v="Cincinnati"/>
    <s v="2024-03"/>
    <n v="2024"/>
    <s v="03"/>
    <s v="30"/>
  </r>
  <r>
    <s v="B-25427"/>
    <n v="5035"/>
    <n v="2008"/>
    <n v="2"/>
    <x v="2"/>
    <s v="Chairs"/>
    <s v="COD"/>
    <d v="2020-04-04T00:00:00"/>
    <x v="257"/>
    <s v="Florida"/>
    <s v="Miami"/>
    <s v="2020-04"/>
    <n v="2020"/>
    <s v="04"/>
    <s v="04"/>
  </r>
  <r>
    <s v="B-25427"/>
    <n v="7702"/>
    <n v="60"/>
    <n v="19"/>
    <x v="0"/>
    <s v="Printers"/>
    <s v="UPI"/>
    <d v="2020-04-04T00:00:00"/>
    <x v="257"/>
    <s v="Florida"/>
    <s v="Miami"/>
    <s v="2020-04"/>
    <n v="2020"/>
    <s v="04"/>
    <s v="04"/>
  </r>
  <r>
    <s v="B-25427"/>
    <n v="9884"/>
    <n v="4446"/>
    <n v="7"/>
    <x v="0"/>
    <s v="Printers"/>
    <s v="EMI"/>
    <d v="2020-04-04T00:00:00"/>
    <x v="257"/>
    <s v="Florida"/>
    <s v="Miami"/>
    <s v="2020-04"/>
    <n v="2020"/>
    <s v="04"/>
    <s v="04"/>
  </r>
  <r>
    <s v="B-26224"/>
    <n v="5564"/>
    <n v="175"/>
    <n v="11"/>
    <x v="0"/>
    <s v="Laptops"/>
    <s v="COD"/>
    <d v="2023-01-22T00:00:00"/>
    <x v="258"/>
    <s v="Illinois"/>
    <s v="Chicago"/>
    <s v="2023-01"/>
    <n v="2023"/>
    <s v="01"/>
    <s v="22"/>
  </r>
  <r>
    <s v="B-26224"/>
    <n v="5564"/>
    <n v="175"/>
    <n v="11"/>
    <x v="0"/>
    <s v="Laptops"/>
    <s v="COD"/>
    <d v="2022-04-12T00:00:00"/>
    <x v="259"/>
    <s v="Texas"/>
    <s v="Houston"/>
    <s v="2022-04"/>
    <n v="2022"/>
    <s v="04"/>
    <s v="12"/>
  </r>
  <r>
    <s v="B-26224"/>
    <n v="5564"/>
    <n v="175"/>
    <n v="11"/>
    <x v="0"/>
    <s v="Laptops"/>
    <s v="COD"/>
    <d v="2023-12-13T00:00:00"/>
    <x v="260"/>
    <s v="Florida"/>
    <s v="Miami"/>
    <s v="2023-12"/>
    <n v="2023"/>
    <s v="12"/>
    <s v="13"/>
  </r>
  <r>
    <s v="B-26224"/>
    <n v="3953"/>
    <n v="1776"/>
    <n v="15"/>
    <x v="0"/>
    <s v="Electronic Games"/>
    <s v="UPI"/>
    <d v="2023-01-22T00:00:00"/>
    <x v="258"/>
    <s v="Illinois"/>
    <s v="Chicago"/>
    <s v="2023-01"/>
    <n v="2023"/>
    <s v="01"/>
    <s v="22"/>
  </r>
  <r>
    <s v="B-26224"/>
    <n v="3953"/>
    <n v="1776"/>
    <n v="15"/>
    <x v="0"/>
    <s v="Electronic Games"/>
    <s v="UPI"/>
    <d v="2022-04-12T00:00:00"/>
    <x v="259"/>
    <s v="Texas"/>
    <s v="Houston"/>
    <s v="2022-04"/>
    <n v="2022"/>
    <s v="04"/>
    <s v="12"/>
  </r>
  <r>
    <s v="B-26224"/>
    <n v="3953"/>
    <n v="1776"/>
    <n v="15"/>
    <x v="0"/>
    <s v="Electronic Games"/>
    <s v="UPI"/>
    <d v="2023-12-13T00:00:00"/>
    <x v="260"/>
    <s v="Florida"/>
    <s v="Miami"/>
    <s v="2023-12"/>
    <n v="2023"/>
    <s v="12"/>
    <s v="13"/>
  </r>
  <r>
    <s v="B-26896"/>
    <n v="6488"/>
    <n v="1591"/>
    <n v="18"/>
    <x v="0"/>
    <s v="Printers"/>
    <s v="EMI"/>
    <d v="2023-05-24T00:00:00"/>
    <x v="261"/>
    <s v="Texas"/>
    <s v="Dallas"/>
    <s v="2023-05"/>
    <n v="2023"/>
    <s v="05"/>
    <s v="24"/>
  </r>
  <r>
    <s v="B-26896"/>
    <n v="6488"/>
    <n v="1591"/>
    <n v="18"/>
    <x v="0"/>
    <s v="Printers"/>
    <s v="EMI"/>
    <d v="2020-11-29T00:00:00"/>
    <x v="262"/>
    <s v="Texas"/>
    <s v="Houston"/>
    <s v="2020-11"/>
    <n v="2020"/>
    <s v="11"/>
    <s v="29"/>
  </r>
  <r>
    <s v="B-26469"/>
    <n v="7856"/>
    <n v="3699"/>
    <n v="17"/>
    <x v="0"/>
    <s v="Electronic Games"/>
    <s v="UPI"/>
    <d v="2021-03-24T00:00:00"/>
    <x v="263"/>
    <s v="Florida"/>
    <s v="Orlando"/>
    <s v="2021-03"/>
    <n v="2021"/>
    <s v="03"/>
    <s v="24"/>
  </r>
  <r>
    <s v="B-26469"/>
    <n v="1165"/>
    <n v="51"/>
    <n v="3"/>
    <x v="1"/>
    <s v="Pens"/>
    <s v="EMI"/>
    <d v="2021-03-24T00:00:00"/>
    <x v="263"/>
    <s v="Florida"/>
    <s v="Orlando"/>
    <s v="2021-03"/>
    <n v="2021"/>
    <s v="03"/>
    <s v="24"/>
  </r>
  <r>
    <s v="B-26219"/>
    <n v="9386"/>
    <n v="2555"/>
    <n v="20"/>
    <x v="1"/>
    <s v="Markers"/>
    <s v="Credit Card"/>
    <d v="2020-08-19T00:00:00"/>
    <x v="264"/>
    <s v="California"/>
    <s v="San Diego"/>
    <s v="2020-08"/>
    <n v="2020"/>
    <s v="08"/>
    <s v="19"/>
  </r>
  <r>
    <s v="B-26219"/>
    <n v="9386"/>
    <n v="2555"/>
    <n v="20"/>
    <x v="1"/>
    <s v="Markers"/>
    <s v="Credit Card"/>
    <d v="2022-10-20T00:00:00"/>
    <x v="265"/>
    <s v="Ohio"/>
    <s v="Cleveland"/>
    <s v="2022-10"/>
    <n v="2022"/>
    <s v="10"/>
    <s v="20"/>
  </r>
  <r>
    <s v="B-26119"/>
    <n v="3956"/>
    <n v="142"/>
    <n v="12"/>
    <x v="1"/>
    <s v="Pens"/>
    <s v="Debit Card"/>
    <d v="2023-09-20T00:00:00"/>
    <x v="266"/>
    <s v="Florida"/>
    <s v="Tampa"/>
    <s v="2023-09"/>
    <n v="2023"/>
    <s v="09"/>
    <s v="20"/>
  </r>
  <r>
    <s v="B-26119"/>
    <n v="3956"/>
    <n v="142"/>
    <n v="12"/>
    <x v="1"/>
    <s v="Pens"/>
    <s v="Debit Card"/>
    <d v="2024-12-26T00:00:00"/>
    <x v="267"/>
    <s v="Texas"/>
    <s v="Dallas"/>
    <s v="2024-12"/>
    <n v="2024"/>
    <s v="12"/>
    <s v="26"/>
  </r>
  <r>
    <s v="B-26119"/>
    <n v="6449"/>
    <n v="2628"/>
    <n v="11"/>
    <x v="2"/>
    <s v="Bookcases"/>
    <s v="EMI"/>
    <d v="2023-09-20T00:00:00"/>
    <x v="266"/>
    <s v="Florida"/>
    <s v="Tampa"/>
    <s v="2023-09"/>
    <n v="2023"/>
    <s v="09"/>
    <s v="20"/>
  </r>
  <r>
    <s v="B-26119"/>
    <n v="6449"/>
    <n v="2628"/>
    <n v="11"/>
    <x v="2"/>
    <s v="Bookcases"/>
    <s v="EMI"/>
    <d v="2024-12-26T00:00:00"/>
    <x v="267"/>
    <s v="Texas"/>
    <s v="Dallas"/>
    <s v="2024-12"/>
    <n v="2024"/>
    <s v="12"/>
    <s v="26"/>
  </r>
  <r>
    <s v="B-26988"/>
    <n v="6255"/>
    <n v="437"/>
    <n v="18"/>
    <x v="1"/>
    <s v="Markers"/>
    <s v="COD"/>
    <d v="2021-12-03T00:00:00"/>
    <x v="268"/>
    <s v="New York"/>
    <s v="Rochester"/>
    <s v="2021-12"/>
    <n v="2021"/>
    <s v="12"/>
    <s v="03"/>
  </r>
  <r>
    <s v="B-26988"/>
    <n v="2109"/>
    <n v="681"/>
    <n v="20"/>
    <x v="0"/>
    <s v="Electronic Games"/>
    <s v="UPI"/>
    <d v="2021-12-03T00:00:00"/>
    <x v="268"/>
    <s v="New York"/>
    <s v="Rochester"/>
    <s v="2021-12"/>
    <n v="2021"/>
    <s v="12"/>
    <s v="03"/>
  </r>
  <r>
    <s v="B-25596"/>
    <n v="6707"/>
    <n v="1041"/>
    <n v="20"/>
    <x v="0"/>
    <s v="Phones"/>
    <s v="Credit Card"/>
    <d v="2021-09-14T00:00:00"/>
    <x v="269"/>
    <s v="Texas"/>
    <s v="Austin"/>
    <s v="2021-09"/>
    <n v="2021"/>
    <s v="09"/>
    <s v="14"/>
  </r>
  <r>
    <s v="B-26845"/>
    <n v="7633"/>
    <n v="184"/>
    <n v="13"/>
    <x v="1"/>
    <s v="Pens"/>
    <s v="COD"/>
    <d v="2021-09-30T00:00:00"/>
    <x v="270"/>
    <s v="Illinois"/>
    <s v="Springfield"/>
    <s v="2021-09"/>
    <n v="2021"/>
    <s v="09"/>
    <s v="30"/>
  </r>
  <r>
    <s v="B-25099"/>
    <n v="975"/>
    <n v="224"/>
    <n v="18"/>
    <x v="1"/>
    <s v="Pens"/>
    <s v="COD"/>
    <d v="2021-12-22T00:00:00"/>
    <x v="271"/>
    <s v="California"/>
    <s v="San Diego"/>
    <s v="2021-12"/>
    <n v="2021"/>
    <s v="12"/>
    <s v="22"/>
  </r>
  <r>
    <s v="B-25099"/>
    <n v="4492"/>
    <n v="1450"/>
    <n v="7"/>
    <x v="2"/>
    <s v="Tables"/>
    <s v="EMI"/>
    <d v="2021-12-22T00:00:00"/>
    <x v="271"/>
    <s v="California"/>
    <s v="San Diego"/>
    <s v="2021-12"/>
    <n v="2021"/>
    <s v="12"/>
    <s v="22"/>
  </r>
  <r>
    <s v="B-25099"/>
    <n v="7957"/>
    <n v="2834"/>
    <n v="12"/>
    <x v="2"/>
    <s v="Chairs"/>
    <s v="UPI"/>
    <d v="2021-12-22T00:00:00"/>
    <x v="271"/>
    <s v="California"/>
    <s v="San Diego"/>
    <s v="2021-12"/>
    <n v="2021"/>
    <s v="12"/>
    <s v="22"/>
  </r>
  <r>
    <s v="B-26153"/>
    <n v="4906"/>
    <n v="975"/>
    <n v="7"/>
    <x v="2"/>
    <s v="Tables"/>
    <s v="Debit Card"/>
    <d v="2022-05-18T00:00:00"/>
    <x v="272"/>
    <s v="Texas"/>
    <s v="Houston"/>
    <s v="2022-05"/>
    <n v="2022"/>
    <s v="05"/>
    <s v="18"/>
  </r>
  <r>
    <s v="B-25060"/>
    <n v="1379"/>
    <n v="250"/>
    <n v="3"/>
    <x v="1"/>
    <s v="Pens"/>
    <s v="Credit Card"/>
    <d v="2020-10-08T00:00:00"/>
    <x v="273"/>
    <s v="New York"/>
    <s v="Buffalo"/>
    <s v="2020-10"/>
    <n v="2020"/>
    <s v="10"/>
    <s v="08"/>
  </r>
  <r>
    <s v="B-25060"/>
    <n v="4244"/>
    <n v="340"/>
    <n v="10"/>
    <x v="0"/>
    <s v="Laptops"/>
    <s v="Debit Card"/>
    <d v="2020-10-08T00:00:00"/>
    <x v="273"/>
    <s v="New York"/>
    <s v="Buffalo"/>
    <s v="2020-10"/>
    <n v="2020"/>
    <s v="10"/>
    <s v="08"/>
  </r>
  <r>
    <s v="B-26572"/>
    <n v="5911"/>
    <n v="2333"/>
    <n v="14"/>
    <x v="2"/>
    <s v="Bookcases"/>
    <s v="EMI"/>
    <d v="2022-08-20T00:00:00"/>
    <x v="274"/>
    <s v="California"/>
    <s v="San Diego"/>
    <s v="2022-08"/>
    <n v="2022"/>
    <s v="08"/>
    <s v="20"/>
  </r>
  <r>
    <s v="B-26572"/>
    <n v="5911"/>
    <n v="2333"/>
    <n v="14"/>
    <x v="2"/>
    <s v="Bookcases"/>
    <s v="EMI"/>
    <d v="2024-11-25T00:00:00"/>
    <x v="275"/>
    <s v="California"/>
    <s v="San Francisco"/>
    <s v="2024-11"/>
    <n v="2024"/>
    <s v="11"/>
    <s v="25"/>
  </r>
  <r>
    <s v="B-26572"/>
    <n v="1818"/>
    <n v="738"/>
    <n v="11"/>
    <x v="1"/>
    <s v="Markers"/>
    <s v="EMI"/>
    <d v="2022-08-20T00:00:00"/>
    <x v="274"/>
    <s v="California"/>
    <s v="San Diego"/>
    <s v="2022-08"/>
    <n v="2022"/>
    <s v="08"/>
    <s v="20"/>
  </r>
  <r>
    <s v="B-26572"/>
    <n v="1818"/>
    <n v="738"/>
    <n v="11"/>
    <x v="1"/>
    <s v="Markers"/>
    <s v="EMI"/>
    <d v="2024-11-25T00:00:00"/>
    <x v="275"/>
    <s v="California"/>
    <s v="San Francisco"/>
    <s v="2024-11"/>
    <n v="2024"/>
    <s v="11"/>
    <s v="25"/>
  </r>
  <r>
    <s v="B-25919"/>
    <n v="2140"/>
    <n v="970"/>
    <n v="4"/>
    <x v="1"/>
    <s v="Paper"/>
    <s v="Credit Card"/>
    <d v="2020-09-30T00:00:00"/>
    <x v="276"/>
    <s v="California"/>
    <s v="San Diego"/>
    <s v="2020-09"/>
    <n v="2020"/>
    <s v="09"/>
    <s v="30"/>
  </r>
  <r>
    <s v="B-25919"/>
    <n v="2140"/>
    <n v="970"/>
    <n v="4"/>
    <x v="1"/>
    <s v="Paper"/>
    <s v="Credit Card"/>
    <d v="2025-02-20T00:00:00"/>
    <x v="277"/>
    <s v="Florida"/>
    <s v="Orlando"/>
    <s v="2025-02"/>
    <n v="2025"/>
    <s v="02"/>
    <s v="20"/>
  </r>
  <r>
    <s v="B-25919"/>
    <n v="2140"/>
    <n v="970"/>
    <n v="4"/>
    <x v="1"/>
    <s v="Paper"/>
    <s v="Credit Card"/>
    <d v="2022-03-20T00:00:00"/>
    <x v="278"/>
    <s v="California"/>
    <s v="San Francisco"/>
    <s v="2022-03"/>
    <n v="2022"/>
    <s v="03"/>
    <s v="20"/>
  </r>
  <r>
    <s v="B-25919"/>
    <n v="2670"/>
    <n v="1026"/>
    <n v="1"/>
    <x v="0"/>
    <s v="Laptops"/>
    <s v="Debit Card"/>
    <d v="2020-09-30T00:00:00"/>
    <x v="276"/>
    <s v="California"/>
    <s v="San Diego"/>
    <s v="2020-09"/>
    <n v="2020"/>
    <s v="09"/>
    <s v="30"/>
  </r>
  <r>
    <s v="B-25919"/>
    <n v="2670"/>
    <n v="1026"/>
    <n v="1"/>
    <x v="0"/>
    <s v="Laptops"/>
    <s v="Debit Card"/>
    <d v="2025-02-20T00:00:00"/>
    <x v="277"/>
    <s v="Florida"/>
    <s v="Orlando"/>
    <s v="2025-02"/>
    <n v="2025"/>
    <s v="02"/>
    <s v="20"/>
  </r>
  <r>
    <s v="B-25919"/>
    <n v="2670"/>
    <n v="1026"/>
    <n v="1"/>
    <x v="0"/>
    <s v="Laptops"/>
    <s v="Debit Card"/>
    <d v="2022-03-20T00:00:00"/>
    <x v="278"/>
    <s v="California"/>
    <s v="San Francisco"/>
    <s v="2022-03"/>
    <n v="2022"/>
    <s v="03"/>
    <s v="20"/>
  </r>
  <r>
    <s v="B-26978"/>
    <n v="1108"/>
    <n v="167"/>
    <n v="18"/>
    <x v="0"/>
    <s v="Laptops"/>
    <s v="Debit Card"/>
    <d v="2025-03-07T00:00:00"/>
    <x v="279"/>
    <s v="Illinois"/>
    <s v="Springfield"/>
    <s v="2025-03"/>
    <n v="2025"/>
    <s v="03"/>
    <s v="07"/>
  </r>
  <r>
    <s v="B-26978"/>
    <n v="9776"/>
    <n v="3750"/>
    <n v="9"/>
    <x v="1"/>
    <s v="Binders"/>
    <s v="UPI"/>
    <d v="2025-03-07T00:00:00"/>
    <x v="279"/>
    <s v="Illinois"/>
    <s v="Springfield"/>
    <s v="2025-03"/>
    <n v="2025"/>
    <s v="03"/>
    <s v="07"/>
  </r>
  <r>
    <s v="B-26978"/>
    <n v="535"/>
    <n v="72"/>
    <n v="6"/>
    <x v="2"/>
    <s v="Bookcases"/>
    <s v="COD"/>
    <d v="2025-03-07T00:00:00"/>
    <x v="279"/>
    <s v="Illinois"/>
    <s v="Springfield"/>
    <s v="2025-03"/>
    <n v="2025"/>
    <s v="03"/>
    <s v="07"/>
  </r>
  <r>
    <s v="B-26554"/>
    <n v="7564"/>
    <n v="3463"/>
    <n v="5"/>
    <x v="1"/>
    <s v="Paper"/>
    <s v="Credit Card"/>
    <d v="2024-06-16T00:00:00"/>
    <x v="280"/>
    <s v="Florida"/>
    <s v="Tampa"/>
    <s v="2024-06"/>
    <n v="2024"/>
    <s v="06"/>
    <s v="16"/>
  </r>
  <r>
    <s v="B-26554"/>
    <n v="7564"/>
    <n v="3463"/>
    <n v="5"/>
    <x v="1"/>
    <s v="Paper"/>
    <s v="Credit Card"/>
    <d v="2020-11-21T00:00:00"/>
    <x v="281"/>
    <s v="Illinois"/>
    <s v="Peoria"/>
    <s v="2020-11"/>
    <n v="2020"/>
    <s v="11"/>
    <s v="21"/>
  </r>
  <r>
    <s v="B-26554"/>
    <n v="7564"/>
    <n v="3463"/>
    <n v="5"/>
    <x v="1"/>
    <s v="Paper"/>
    <s v="Credit Card"/>
    <d v="2024-10-01T00:00:00"/>
    <x v="282"/>
    <s v="Florida"/>
    <s v="Miami"/>
    <s v="2024-10"/>
    <n v="2024"/>
    <s v="10"/>
    <s v="01"/>
  </r>
  <r>
    <s v="B-26554"/>
    <n v="7564"/>
    <n v="3463"/>
    <n v="5"/>
    <x v="1"/>
    <s v="Paper"/>
    <s v="Credit Card"/>
    <d v="2024-07-01T00:00:00"/>
    <x v="283"/>
    <s v="Texas"/>
    <s v="Houston"/>
    <s v="2024-07"/>
    <n v="2024"/>
    <s v="07"/>
    <s v="01"/>
  </r>
  <r>
    <s v="B-26554"/>
    <n v="3409"/>
    <n v="1605"/>
    <n v="20"/>
    <x v="0"/>
    <s v="Electronic Games"/>
    <s v="UPI"/>
    <d v="2024-06-16T00:00:00"/>
    <x v="280"/>
    <s v="Florida"/>
    <s v="Tampa"/>
    <s v="2024-06"/>
    <n v="2024"/>
    <s v="06"/>
    <s v="16"/>
  </r>
  <r>
    <s v="B-26554"/>
    <n v="3409"/>
    <n v="1605"/>
    <n v="20"/>
    <x v="0"/>
    <s v="Electronic Games"/>
    <s v="UPI"/>
    <d v="2020-11-21T00:00:00"/>
    <x v="281"/>
    <s v="Illinois"/>
    <s v="Peoria"/>
    <s v="2020-11"/>
    <n v="2020"/>
    <s v="11"/>
    <s v="21"/>
  </r>
  <r>
    <s v="B-26554"/>
    <n v="3409"/>
    <n v="1605"/>
    <n v="20"/>
    <x v="0"/>
    <s v="Electronic Games"/>
    <s v="UPI"/>
    <d v="2024-10-01T00:00:00"/>
    <x v="282"/>
    <s v="Florida"/>
    <s v="Miami"/>
    <s v="2024-10"/>
    <n v="2024"/>
    <s v="10"/>
    <s v="01"/>
  </r>
  <r>
    <s v="B-26554"/>
    <n v="3409"/>
    <n v="1605"/>
    <n v="20"/>
    <x v="0"/>
    <s v="Electronic Games"/>
    <s v="UPI"/>
    <d v="2024-07-01T00:00:00"/>
    <x v="283"/>
    <s v="Texas"/>
    <s v="Houston"/>
    <s v="2024-07"/>
    <n v="2024"/>
    <s v="07"/>
    <s v="01"/>
  </r>
  <r>
    <s v="B-26883"/>
    <n v="9751"/>
    <n v="2459"/>
    <n v="13"/>
    <x v="1"/>
    <s v="Pens"/>
    <s v="COD"/>
    <d v="2020-11-23T00:00:00"/>
    <x v="284"/>
    <s v="New York"/>
    <s v="Buffalo"/>
    <s v="2020-11"/>
    <n v="2020"/>
    <s v="11"/>
    <s v="23"/>
  </r>
  <r>
    <s v="B-25423"/>
    <n v="6385"/>
    <n v="2656"/>
    <n v="11"/>
    <x v="0"/>
    <s v="Printers"/>
    <s v="Credit Card"/>
    <d v="2023-03-18T00:00:00"/>
    <x v="285"/>
    <s v="Florida"/>
    <s v="Orlando"/>
    <s v="2023-03"/>
    <n v="2023"/>
    <s v="03"/>
    <s v="18"/>
  </r>
  <r>
    <s v="B-25423"/>
    <n v="6385"/>
    <n v="2656"/>
    <n v="11"/>
    <x v="0"/>
    <s v="Printers"/>
    <s v="Credit Card"/>
    <d v="2022-10-19T00:00:00"/>
    <x v="286"/>
    <s v="Florida"/>
    <s v="Tampa"/>
    <s v="2022-10"/>
    <n v="2022"/>
    <s v="10"/>
    <s v="19"/>
  </r>
  <r>
    <s v="B-26324"/>
    <n v="6355"/>
    <n v="1335"/>
    <n v="15"/>
    <x v="0"/>
    <s v="Electronic Games"/>
    <s v="Debit Card"/>
    <d v="2023-08-31T00:00:00"/>
    <x v="287"/>
    <s v="Texas"/>
    <s v="Austin"/>
    <s v="2023-08"/>
    <n v="2023"/>
    <s v="08"/>
    <s v="31"/>
  </r>
  <r>
    <s v="B-26324"/>
    <n v="6355"/>
    <n v="1335"/>
    <n v="15"/>
    <x v="0"/>
    <s v="Electronic Games"/>
    <s v="Debit Card"/>
    <d v="2021-06-06T00:00:00"/>
    <x v="288"/>
    <s v="Texas"/>
    <s v="Austin"/>
    <s v="2021-06"/>
    <n v="2021"/>
    <s v="06"/>
    <s v="06"/>
  </r>
  <r>
    <s v="B-26945"/>
    <n v="7377"/>
    <n v="320"/>
    <n v="15"/>
    <x v="0"/>
    <s v="Printers"/>
    <s v="Debit Card"/>
    <d v="2022-12-21T00:00:00"/>
    <x v="289"/>
    <s v="Texas"/>
    <s v="Austin"/>
    <s v="2022-12"/>
    <n v="2022"/>
    <s v="12"/>
    <s v="21"/>
  </r>
  <r>
    <s v="B-26945"/>
    <n v="2054"/>
    <n v="371"/>
    <n v="12"/>
    <x v="1"/>
    <s v="Markers"/>
    <s v="EMI"/>
    <d v="2022-12-21T00:00:00"/>
    <x v="289"/>
    <s v="Texas"/>
    <s v="Austin"/>
    <s v="2022-12"/>
    <n v="2022"/>
    <s v="12"/>
    <s v="21"/>
  </r>
  <r>
    <s v="B-26405"/>
    <n v="7497"/>
    <n v="319"/>
    <n v="18"/>
    <x v="2"/>
    <s v="Chairs"/>
    <s v="COD"/>
    <d v="2024-02-12T00:00:00"/>
    <x v="290"/>
    <s v="Illinois"/>
    <s v="Peoria"/>
    <s v="2024-02"/>
    <n v="2024"/>
    <s v="02"/>
    <s v="12"/>
  </r>
  <r>
    <s v="B-26046"/>
    <n v="2565"/>
    <n v="983"/>
    <n v="20"/>
    <x v="0"/>
    <s v="Electronic Games"/>
    <s v="Debit Card"/>
    <d v="2022-12-05T00:00:00"/>
    <x v="291"/>
    <s v="Florida"/>
    <s v="Miami"/>
    <s v="2022-12"/>
    <n v="2022"/>
    <s v="12"/>
    <s v="05"/>
  </r>
  <r>
    <s v="B-26046"/>
    <n v="5024"/>
    <n v="1544"/>
    <n v="19"/>
    <x v="1"/>
    <s v="Pens"/>
    <s v="COD"/>
    <d v="2022-12-05T00:00:00"/>
    <x v="291"/>
    <s v="Florida"/>
    <s v="Miami"/>
    <s v="2022-12"/>
    <n v="2022"/>
    <s v="12"/>
    <s v="05"/>
  </r>
  <r>
    <s v="B-25746"/>
    <n v="8243"/>
    <n v="1346"/>
    <n v="15"/>
    <x v="1"/>
    <s v="Binders"/>
    <s v="Debit Card"/>
    <d v="2021-04-04T00:00:00"/>
    <x v="292"/>
    <s v="Texas"/>
    <s v="Houston"/>
    <s v="2021-04"/>
    <n v="2021"/>
    <s v="04"/>
    <s v="04"/>
  </r>
  <r>
    <s v="B-25232"/>
    <n v="7792"/>
    <n v="1403"/>
    <n v="13"/>
    <x v="1"/>
    <s v="Paper"/>
    <s v="UPI"/>
    <d v="2021-02-12T00:00:00"/>
    <x v="293"/>
    <s v="Illinois"/>
    <s v="Peoria"/>
    <s v="2021-02"/>
    <n v="2021"/>
    <s v="02"/>
    <s v="12"/>
  </r>
  <r>
    <s v="B-25232"/>
    <n v="7792"/>
    <n v="1403"/>
    <n v="13"/>
    <x v="1"/>
    <s v="Paper"/>
    <s v="UPI"/>
    <d v="2022-12-27T00:00:00"/>
    <x v="294"/>
    <s v="New York"/>
    <s v="Rochester"/>
    <s v="2022-12"/>
    <n v="2022"/>
    <s v="12"/>
    <s v="27"/>
  </r>
  <r>
    <s v="B-25232"/>
    <n v="7792"/>
    <n v="1403"/>
    <n v="13"/>
    <x v="1"/>
    <s v="Paper"/>
    <s v="UPI"/>
    <d v="2024-01-19T00:00:00"/>
    <x v="295"/>
    <s v="California"/>
    <s v="San Diego"/>
    <s v="2024-01"/>
    <n v="2024"/>
    <s v="01"/>
    <s v="19"/>
  </r>
  <r>
    <s v="B-25232"/>
    <n v="2346"/>
    <n v="388"/>
    <n v="14"/>
    <x v="2"/>
    <s v="Chairs"/>
    <s v="Debit Card"/>
    <d v="2021-02-12T00:00:00"/>
    <x v="293"/>
    <s v="Illinois"/>
    <s v="Peoria"/>
    <s v="2021-02"/>
    <n v="2021"/>
    <s v="02"/>
    <s v="12"/>
  </r>
  <r>
    <s v="B-25232"/>
    <n v="2346"/>
    <n v="388"/>
    <n v="14"/>
    <x v="2"/>
    <s v="Chairs"/>
    <s v="Debit Card"/>
    <d v="2022-12-27T00:00:00"/>
    <x v="294"/>
    <s v="New York"/>
    <s v="Rochester"/>
    <s v="2022-12"/>
    <n v="2022"/>
    <s v="12"/>
    <s v="27"/>
  </r>
  <r>
    <s v="B-25232"/>
    <n v="2346"/>
    <n v="388"/>
    <n v="14"/>
    <x v="2"/>
    <s v="Chairs"/>
    <s v="Debit Card"/>
    <d v="2024-01-19T00:00:00"/>
    <x v="295"/>
    <s v="California"/>
    <s v="San Diego"/>
    <s v="2024-01"/>
    <n v="2024"/>
    <s v="01"/>
    <s v="19"/>
  </r>
  <r>
    <s v="B-25591"/>
    <n v="7346"/>
    <n v="1043"/>
    <n v="10"/>
    <x v="2"/>
    <s v="Sofas"/>
    <s v="Credit Card"/>
    <d v="2022-12-25T00:00:00"/>
    <x v="296"/>
    <s v="Ohio"/>
    <s v="Columbus"/>
    <s v="2022-12"/>
    <n v="2022"/>
    <s v="12"/>
    <s v="25"/>
  </r>
  <r>
    <s v="B-25591"/>
    <n v="9770"/>
    <n v="4132"/>
    <n v="7"/>
    <x v="0"/>
    <s v="Electronic Games"/>
    <s v="UPI"/>
    <d v="2022-12-25T00:00:00"/>
    <x v="296"/>
    <s v="Ohio"/>
    <s v="Columbus"/>
    <s v="2022-12"/>
    <n v="2022"/>
    <s v="12"/>
    <s v="25"/>
  </r>
  <r>
    <s v="B-25591"/>
    <n v="7179"/>
    <n v="683"/>
    <n v="13"/>
    <x v="0"/>
    <s v="Laptops"/>
    <s v="Credit Card"/>
    <d v="2022-12-25T00:00:00"/>
    <x v="296"/>
    <s v="Ohio"/>
    <s v="Columbus"/>
    <s v="2022-12"/>
    <n v="2022"/>
    <s v="12"/>
    <s v="25"/>
  </r>
  <r>
    <s v="B-26325"/>
    <n v="5449"/>
    <n v="2389"/>
    <n v="2"/>
    <x v="0"/>
    <s v="Phones"/>
    <s v="UPI"/>
    <d v="2022-10-06T00:00:00"/>
    <x v="297"/>
    <s v="Florida"/>
    <s v="Miami"/>
    <s v="2022-10"/>
    <n v="2022"/>
    <s v="10"/>
    <s v="06"/>
  </r>
  <r>
    <s v="B-25251"/>
    <n v="2895"/>
    <n v="104"/>
    <n v="6"/>
    <x v="2"/>
    <s v="Chairs"/>
    <s v="COD"/>
    <d v="2020-04-27T00:00:00"/>
    <x v="298"/>
    <s v="New York"/>
    <s v="Buffalo"/>
    <s v="2020-04"/>
    <n v="2020"/>
    <s v="04"/>
    <s v="27"/>
  </r>
  <r>
    <s v="B-25251"/>
    <n v="2895"/>
    <n v="104"/>
    <n v="6"/>
    <x v="2"/>
    <s v="Chairs"/>
    <s v="COD"/>
    <d v="2024-05-13T00:00:00"/>
    <x v="299"/>
    <s v="Texas"/>
    <s v="Houston"/>
    <s v="2024-05"/>
    <n v="2024"/>
    <s v="05"/>
    <s v="13"/>
  </r>
  <r>
    <s v="B-25251"/>
    <n v="697"/>
    <n v="116"/>
    <n v="1"/>
    <x v="2"/>
    <s v="Chairs"/>
    <s v="UPI"/>
    <d v="2020-04-27T00:00:00"/>
    <x v="298"/>
    <s v="New York"/>
    <s v="Buffalo"/>
    <s v="2020-04"/>
    <n v="2020"/>
    <s v="04"/>
    <s v="27"/>
  </r>
  <r>
    <s v="B-25251"/>
    <n v="697"/>
    <n v="116"/>
    <n v="1"/>
    <x v="2"/>
    <s v="Chairs"/>
    <s v="UPI"/>
    <d v="2024-05-13T00:00:00"/>
    <x v="299"/>
    <s v="Texas"/>
    <s v="Houston"/>
    <s v="2024-05"/>
    <n v="2024"/>
    <s v="05"/>
    <s v="13"/>
  </r>
  <r>
    <s v="B-25464"/>
    <n v="6145"/>
    <n v="1414"/>
    <n v="4"/>
    <x v="2"/>
    <s v="Chairs"/>
    <s v="COD"/>
    <d v="2020-10-23T00:00:00"/>
    <x v="300"/>
    <s v="California"/>
    <s v="Los Angeles"/>
    <s v="2020-10"/>
    <n v="2020"/>
    <s v="10"/>
    <s v="23"/>
  </r>
  <r>
    <s v="B-25464"/>
    <n v="2504"/>
    <n v="440"/>
    <n v="18"/>
    <x v="0"/>
    <s v="Printers"/>
    <s v="UPI"/>
    <d v="2020-10-23T00:00:00"/>
    <x v="300"/>
    <s v="California"/>
    <s v="Los Angeles"/>
    <s v="2020-10"/>
    <n v="2020"/>
    <s v="10"/>
    <s v="23"/>
  </r>
  <r>
    <s v="B-25464"/>
    <n v="3124"/>
    <n v="138"/>
    <n v="16"/>
    <x v="0"/>
    <s v="Phones"/>
    <s v="Debit Card"/>
    <d v="2020-10-23T00:00:00"/>
    <x v="300"/>
    <s v="California"/>
    <s v="Los Angeles"/>
    <s v="2020-10"/>
    <n v="2020"/>
    <s v="10"/>
    <s v="23"/>
  </r>
  <r>
    <s v="B-26678"/>
    <n v="6934"/>
    <n v="1226"/>
    <n v="1"/>
    <x v="0"/>
    <s v="Electronic Games"/>
    <s v="Debit Card"/>
    <d v="2021-06-11T00:00:00"/>
    <x v="301"/>
    <s v="Ohio"/>
    <s v="Cincinnati"/>
    <s v="2021-06"/>
    <n v="2021"/>
    <s v="06"/>
    <s v="11"/>
  </r>
  <r>
    <s v="B-26678"/>
    <n v="6934"/>
    <n v="1226"/>
    <n v="1"/>
    <x v="0"/>
    <s v="Electronic Games"/>
    <s v="Debit Card"/>
    <d v="2021-09-08T00:00:00"/>
    <x v="284"/>
    <s v="New York"/>
    <s v="Rochester"/>
    <s v="2021-09"/>
    <n v="2021"/>
    <s v="09"/>
    <s v="08"/>
  </r>
  <r>
    <s v="B-25962"/>
    <n v="4202"/>
    <n v="1171"/>
    <n v="3"/>
    <x v="1"/>
    <s v="Markers"/>
    <s v="COD"/>
    <d v="2022-11-23T00:00:00"/>
    <x v="302"/>
    <s v="Illinois"/>
    <s v="Peoria"/>
    <s v="2022-11"/>
    <n v="2022"/>
    <s v="11"/>
    <s v="23"/>
  </r>
  <r>
    <s v="B-25962"/>
    <n v="4202"/>
    <n v="1171"/>
    <n v="3"/>
    <x v="1"/>
    <s v="Markers"/>
    <s v="COD"/>
    <d v="2022-10-31T00:00:00"/>
    <x v="303"/>
    <s v="New York"/>
    <s v="Rochester"/>
    <s v="2022-10"/>
    <n v="2022"/>
    <s v="10"/>
    <s v="31"/>
  </r>
  <r>
    <s v="B-25962"/>
    <n v="4202"/>
    <n v="1171"/>
    <n v="3"/>
    <x v="1"/>
    <s v="Markers"/>
    <s v="COD"/>
    <d v="2023-11-06T00:00:00"/>
    <x v="304"/>
    <s v="Florida"/>
    <s v="Tampa"/>
    <s v="2023-11"/>
    <n v="2023"/>
    <s v="11"/>
    <s v="06"/>
  </r>
  <r>
    <s v="B-25962"/>
    <n v="4202"/>
    <n v="1171"/>
    <n v="3"/>
    <x v="1"/>
    <s v="Markers"/>
    <s v="COD"/>
    <d v="2023-11-12T00:00:00"/>
    <x v="305"/>
    <s v="Texas"/>
    <s v="Houston"/>
    <s v="2023-11"/>
    <n v="2023"/>
    <s v="11"/>
    <s v="12"/>
  </r>
  <r>
    <s v="B-26586"/>
    <n v="2239"/>
    <n v="828"/>
    <n v="1"/>
    <x v="0"/>
    <s v="Printers"/>
    <s v="UPI"/>
    <d v="2023-06-26T00:00:00"/>
    <x v="306"/>
    <s v="California"/>
    <s v="Los Angeles"/>
    <s v="2023-06"/>
    <n v="2023"/>
    <s v="06"/>
    <s v="26"/>
  </r>
  <r>
    <s v="B-26586"/>
    <n v="2239"/>
    <n v="828"/>
    <n v="1"/>
    <x v="0"/>
    <s v="Printers"/>
    <s v="UPI"/>
    <d v="2023-09-30T00:00:00"/>
    <x v="307"/>
    <s v="Illinois"/>
    <s v="Chicago"/>
    <s v="2023-09"/>
    <n v="2023"/>
    <s v="09"/>
    <s v="30"/>
  </r>
  <r>
    <s v="B-26586"/>
    <n v="2450"/>
    <n v="1002"/>
    <n v="4"/>
    <x v="0"/>
    <s v="Phones"/>
    <s v="Debit Card"/>
    <d v="2023-06-26T00:00:00"/>
    <x v="306"/>
    <s v="California"/>
    <s v="Los Angeles"/>
    <s v="2023-06"/>
    <n v="2023"/>
    <s v="06"/>
    <s v="26"/>
  </r>
  <r>
    <s v="B-26586"/>
    <n v="2450"/>
    <n v="1002"/>
    <n v="4"/>
    <x v="0"/>
    <s v="Phones"/>
    <s v="Debit Card"/>
    <d v="2023-09-30T00:00:00"/>
    <x v="307"/>
    <s v="Illinois"/>
    <s v="Chicago"/>
    <s v="2023-09"/>
    <n v="2023"/>
    <s v="09"/>
    <s v="30"/>
  </r>
  <r>
    <s v="B-26841"/>
    <n v="9827"/>
    <n v="4208"/>
    <n v="13"/>
    <x v="2"/>
    <s v="Chairs"/>
    <s v="Debit Card"/>
    <d v="2020-09-12T00:00:00"/>
    <x v="308"/>
    <s v="New York"/>
    <s v="New York City"/>
    <s v="2020-09"/>
    <n v="2020"/>
    <s v="09"/>
    <s v="12"/>
  </r>
  <r>
    <s v="B-26841"/>
    <n v="8077"/>
    <n v="240"/>
    <n v="15"/>
    <x v="2"/>
    <s v="Sofas"/>
    <s v="Credit Card"/>
    <d v="2020-09-12T00:00:00"/>
    <x v="308"/>
    <s v="New York"/>
    <s v="New York City"/>
    <s v="2020-09"/>
    <n v="2020"/>
    <s v="09"/>
    <s v="12"/>
  </r>
  <r>
    <s v="B-26284"/>
    <n v="5152"/>
    <n v="2045"/>
    <n v="14"/>
    <x v="0"/>
    <s v="Phones"/>
    <s v="UPI"/>
    <d v="2020-11-27T00:00:00"/>
    <x v="309"/>
    <s v="Illinois"/>
    <s v="Springfield"/>
    <s v="2020-11"/>
    <n v="2020"/>
    <s v="11"/>
    <s v="27"/>
  </r>
  <r>
    <s v="B-26284"/>
    <n v="5152"/>
    <n v="2045"/>
    <n v="14"/>
    <x v="0"/>
    <s v="Phones"/>
    <s v="UPI"/>
    <d v="2022-08-25T00:00:00"/>
    <x v="310"/>
    <s v="California"/>
    <s v="Los Angeles"/>
    <s v="2022-08"/>
    <n v="2022"/>
    <s v="08"/>
    <s v="25"/>
  </r>
  <r>
    <s v="B-26284"/>
    <n v="5152"/>
    <n v="2045"/>
    <n v="14"/>
    <x v="0"/>
    <s v="Phones"/>
    <s v="UPI"/>
    <d v="2023-08-23T00:00:00"/>
    <x v="311"/>
    <s v="Illinois"/>
    <s v="Chicago"/>
    <s v="2023-08"/>
    <n v="2023"/>
    <s v="08"/>
    <s v="23"/>
  </r>
  <r>
    <s v="B-26284"/>
    <n v="5152"/>
    <n v="2045"/>
    <n v="14"/>
    <x v="0"/>
    <s v="Phones"/>
    <s v="UPI"/>
    <d v="2023-10-11T00:00:00"/>
    <x v="312"/>
    <s v="New York"/>
    <s v="Rochester"/>
    <s v="2023-10"/>
    <n v="2023"/>
    <s v="10"/>
    <s v="11"/>
  </r>
  <r>
    <s v="B-26478"/>
    <n v="2542"/>
    <n v="190"/>
    <n v="1"/>
    <x v="1"/>
    <s v="Markers"/>
    <s v="Credit Card"/>
    <d v="2022-04-21T00:00:00"/>
    <x v="313"/>
    <s v="Texas"/>
    <s v="Houston"/>
    <s v="2022-04"/>
    <n v="2022"/>
    <s v="04"/>
    <s v="21"/>
  </r>
  <r>
    <s v="B-26679"/>
    <n v="8102"/>
    <n v="1800"/>
    <n v="5"/>
    <x v="1"/>
    <s v="Markers"/>
    <s v="UPI"/>
    <d v="2023-09-14T00:00:00"/>
    <x v="314"/>
    <s v="California"/>
    <s v="San Francisco"/>
    <s v="2023-09"/>
    <n v="2023"/>
    <s v="09"/>
    <s v="14"/>
  </r>
  <r>
    <s v="B-26679"/>
    <n v="8102"/>
    <n v="1800"/>
    <n v="5"/>
    <x v="1"/>
    <s v="Markers"/>
    <s v="UPI"/>
    <d v="2020-04-29T00:00:00"/>
    <x v="315"/>
    <s v="New York"/>
    <s v="Buffalo"/>
    <s v="2020-04"/>
    <n v="2020"/>
    <s v="04"/>
    <s v="29"/>
  </r>
  <r>
    <s v="B-26679"/>
    <n v="8102"/>
    <n v="1800"/>
    <n v="5"/>
    <x v="1"/>
    <s v="Markers"/>
    <s v="UPI"/>
    <d v="2020-12-15T00:00:00"/>
    <x v="316"/>
    <s v="Ohio"/>
    <s v="Cleveland"/>
    <s v="2020-12"/>
    <n v="2020"/>
    <s v="12"/>
    <s v="15"/>
  </r>
  <r>
    <s v="B-26679"/>
    <n v="3234"/>
    <n v="1274"/>
    <n v="10"/>
    <x v="2"/>
    <s v="Tables"/>
    <s v="EMI"/>
    <d v="2023-09-14T00:00:00"/>
    <x v="314"/>
    <s v="California"/>
    <s v="San Francisco"/>
    <s v="2023-09"/>
    <n v="2023"/>
    <s v="09"/>
    <s v="14"/>
  </r>
  <r>
    <s v="B-26679"/>
    <n v="3234"/>
    <n v="1274"/>
    <n v="10"/>
    <x v="2"/>
    <s v="Tables"/>
    <s v="EMI"/>
    <d v="2020-04-29T00:00:00"/>
    <x v="315"/>
    <s v="New York"/>
    <s v="Buffalo"/>
    <s v="2020-04"/>
    <n v="2020"/>
    <s v="04"/>
    <s v="29"/>
  </r>
  <r>
    <s v="B-26679"/>
    <n v="3234"/>
    <n v="1274"/>
    <n v="10"/>
    <x v="2"/>
    <s v="Tables"/>
    <s v="EMI"/>
    <d v="2020-12-15T00:00:00"/>
    <x v="316"/>
    <s v="Ohio"/>
    <s v="Cleveland"/>
    <s v="2020-12"/>
    <n v="2020"/>
    <s v="12"/>
    <s v="15"/>
  </r>
  <r>
    <s v="B-26397"/>
    <n v="6200"/>
    <n v="2321"/>
    <n v="18"/>
    <x v="2"/>
    <s v="Tables"/>
    <s v="Credit Card"/>
    <d v="2024-07-11T00:00:00"/>
    <x v="317"/>
    <s v="California"/>
    <s v="Los Angeles"/>
    <s v="2024-07"/>
    <n v="2024"/>
    <s v="07"/>
    <s v="11"/>
  </r>
  <r>
    <s v="B-26397"/>
    <n v="6200"/>
    <n v="2321"/>
    <n v="18"/>
    <x v="2"/>
    <s v="Tables"/>
    <s v="Credit Card"/>
    <d v="2024-09-21T00:00:00"/>
    <x v="318"/>
    <s v="Florida"/>
    <s v="Miami"/>
    <s v="2024-09"/>
    <n v="2024"/>
    <s v="09"/>
    <s v="21"/>
  </r>
  <r>
    <s v="B-25957"/>
    <n v="4470"/>
    <n v="413"/>
    <n v="13"/>
    <x v="0"/>
    <s v="Laptops"/>
    <s v="UPI"/>
    <d v="2025-02-02T00:00:00"/>
    <x v="319"/>
    <s v="California"/>
    <s v="Los Angeles"/>
    <s v="2025-02"/>
    <n v="2025"/>
    <s v="02"/>
    <s v="02"/>
  </r>
  <r>
    <s v="B-26916"/>
    <n v="916"/>
    <n v="362"/>
    <n v="7"/>
    <x v="1"/>
    <s v="Pens"/>
    <s v="UPI"/>
    <d v="2022-10-21T00:00:00"/>
    <x v="320"/>
    <s v="Illinois"/>
    <s v="Springfield"/>
    <s v="2022-10"/>
    <n v="2022"/>
    <s v="10"/>
    <s v="21"/>
  </r>
  <r>
    <s v="B-26916"/>
    <n v="916"/>
    <n v="362"/>
    <n v="7"/>
    <x v="1"/>
    <s v="Pens"/>
    <s v="UPI"/>
    <d v="2020-10-21T00:00:00"/>
    <x v="321"/>
    <s v="California"/>
    <s v="San Francisco"/>
    <s v="2020-10"/>
    <n v="2020"/>
    <s v="10"/>
    <s v="21"/>
  </r>
  <r>
    <s v="B-26916"/>
    <n v="1165"/>
    <n v="302"/>
    <n v="20"/>
    <x v="2"/>
    <s v="Sofas"/>
    <s v="UPI"/>
    <d v="2022-10-21T00:00:00"/>
    <x v="320"/>
    <s v="Illinois"/>
    <s v="Springfield"/>
    <s v="2022-10"/>
    <n v="2022"/>
    <s v="10"/>
    <s v="21"/>
  </r>
  <r>
    <s v="B-26916"/>
    <n v="1165"/>
    <n v="302"/>
    <n v="20"/>
    <x v="2"/>
    <s v="Sofas"/>
    <s v="UPI"/>
    <d v="2020-10-21T00:00:00"/>
    <x v="321"/>
    <s v="California"/>
    <s v="San Francisco"/>
    <s v="2020-10"/>
    <n v="2020"/>
    <s v="10"/>
    <s v="21"/>
  </r>
  <r>
    <s v="B-26916"/>
    <n v="7846"/>
    <n v="677"/>
    <n v="12"/>
    <x v="2"/>
    <s v="Chairs"/>
    <s v="UPI"/>
    <d v="2022-10-21T00:00:00"/>
    <x v="320"/>
    <s v="Illinois"/>
    <s v="Springfield"/>
    <s v="2022-10"/>
    <n v="2022"/>
    <s v="10"/>
    <s v="21"/>
  </r>
  <r>
    <s v="B-26916"/>
    <n v="7846"/>
    <n v="677"/>
    <n v="12"/>
    <x v="2"/>
    <s v="Chairs"/>
    <s v="UPI"/>
    <d v="2020-10-21T00:00:00"/>
    <x v="321"/>
    <s v="California"/>
    <s v="San Francisco"/>
    <s v="2020-10"/>
    <n v="2020"/>
    <s v="10"/>
    <s v="21"/>
  </r>
  <r>
    <s v="B-25925"/>
    <n v="3022"/>
    <n v="384"/>
    <n v="1"/>
    <x v="1"/>
    <s v="Pens"/>
    <s v="Credit Card"/>
    <d v="2022-01-11T00:00:00"/>
    <x v="322"/>
    <s v="Texas"/>
    <s v="Austin"/>
    <s v="2022-01"/>
    <n v="2022"/>
    <s v="01"/>
    <s v="11"/>
  </r>
  <r>
    <s v="B-25925"/>
    <n v="3022"/>
    <n v="384"/>
    <n v="1"/>
    <x v="1"/>
    <s v="Pens"/>
    <s v="Credit Card"/>
    <d v="2021-02-17T00:00:00"/>
    <x v="323"/>
    <s v="Illinois"/>
    <s v="Chicago"/>
    <s v="2021-02"/>
    <n v="2021"/>
    <s v="02"/>
    <s v="17"/>
  </r>
  <r>
    <s v="B-25925"/>
    <n v="5266"/>
    <n v="1111"/>
    <n v="13"/>
    <x v="0"/>
    <s v="Electronic Games"/>
    <s v="Debit Card"/>
    <d v="2022-01-11T00:00:00"/>
    <x v="322"/>
    <s v="Texas"/>
    <s v="Austin"/>
    <s v="2022-01"/>
    <n v="2022"/>
    <s v="01"/>
    <s v="11"/>
  </r>
  <r>
    <s v="B-25925"/>
    <n v="5266"/>
    <n v="1111"/>
    <n v="13"/>
    <x v="0"/>
    <s v="Electronic Games"/>
    <s v="Debit Card"/>
    <d v="2021-02-17T00:00:00"/>
    <x v="323"/>
    <s v="Illinois"/>
    <s v="Chicago"/>
    <s v="2021-02"/>
    <n v="2021"/>
    <s v="02"/>
    <s v="17"/>
  </r>
  <r>
    <s v="B-25602"/>
    <n v="4853"/>
    <n v="1764"/>
    <n v="9"/>
    <x v="1"/>
    <s v="Pens"/>
    <s v="Debit Card"/>
    <d v="2021-11-06T00:00:00"/>
    <x v="324"/>
    <s v="Florida"/>
    <s v="Orlando"/>
    <s v="2021-11"/>
    <n v="2021"/>
    <s v="11"/>
    <s v="06"/>
  </r>
  <r>
    <s v="B-25602"/>
    <n v="4853"/>
    <n v="1764"/>
    <n v="9"/>
    <x v="1"/>
    <s v="Pens"/>
    <s v="Debit Card"/>
    <d v="2022-08-30T00:00:00"/>
    <x v="325"/>
    <s v="Texas"/>
    <s v="Houston"/>
    <s v="2022-08"/>
    <n v="2022"/>
    <s v="08"/>
    <s v="30"/>
  </r>
  <r>
    <s v="B-26592"/>
    <n v="9832"/>
    <n v="1270"/>
    <n v="1"/>
    <x v="1"/>
    <s v="Pens"/>
    <s v="COD"/>
    <d v="2022-10-07T00:00:00"/>
    <x v="326"/>
    <s v="California"/>
    <s v="San Francisco"/>
    <s v="2022-10"/>
    <n v="2022"/>
    <s v="10"/>
    <s v="07"/>
  </r>
  <r>
    <s v="B-26592"/>
    <n v="796"/>
    <n v="153"/>
    <n v="15"/>
    <x v="1"/>
    <s v="Pens"/>
    <s v="Credit Card"/>
    <d v="2022-10-07T00:00:00"/>
    <x v="326"/>
    <s v="California"/>
    <s v="San Francisco"/>
    <s v="2022-10"/>
    <n v="2022"/>
    <s v="10"/>
    <s v="07"/>
  </r>
  <r>
    <s v="B-26251"/>
    <n v="883"/>
    <n v="127"/>
    <n v="7"/>
    <x v="2"/>
    <s v="Chairs"/>
    <s v="COD"/>
    <d v="2023-06-04T00:00:00"/>
    <x v="327"/>
    <s v="California"/>
    <s v="San Francisco"/>
    <s v="2023-06"/>
    <n v="2023"/>
    <s v="06"/>
    <s v="04"/>
  </r>
  <r>
    <s v="B-26251"/>
    <n v="4539"/>
    <n v="1155"/>
    <n v="8"/>
    <x v="2"/>
    <s v="Bookcases"/>
    <s v="Debit Card"/>
    <d v="2023-06-04T00:00:00"/>
    <x v="327"/>
    <s v="California"/>
    <s v="San Francisco"/>
    <s v="2023-06"/>
    <n v="2023"/>
    <s v="06"/>
    <s v="04"/>
  </r>
  <r>
    <s v="B-26251"/>
    <n v="9659"/>
    <n v="2226"/>
    <n v="16"/>
    <x v="1"/>
    <s v="Binders"/>
    <s v="Debit Card"/>
    <d v="2023-06-04T00:00:00"/>
    <x v="327"/>
    <s v="California"/>
    <s v="San Francisco"/>
    <s v="2023-06"/>
    <n v="2023"/>
    <s v="06"/>
    <s v="04"/>
  </r>
  <r>
    <s v="B-25979"/>
    <n v="9562"/>
    <n v="325"/>
    <n v="2"/>
    <x v="0"/>
    <s v="Printers"/>
    <s v="Debit Card"/>
    <d v="2022-05-13T00:00:00"/>
    <x v="328"/>
    <s v="California"/>
    <s v="San Diego"/>
    <s v="2022-05"/>
    <n v="2022"/>
    <s v="05"/>
    <s v="13"/>
  </r>
  <r>
    <s v="B-25437"/>
    <n v="4688"/>
    <n v="1841"/>
    <n v="3"/>
    <x v="0"/>
    <s v="Laptops"/>
    <s v="Credit Card"/>
    <d v="2023-01-23T00:00:00"/>
    <x v="329"/>
    <s v="California"/>
    <s v="San Francisco"/>
    <s v="2023-01"/>
    <n v="2023"/>
    <s v="01"/>
    <s v="23"/>
  </r>
  <r>
    <s v="B-25437"/>
    <n v="4688"/>
    <n v="1841"/>
    <n v="3"/>
    <x v="0"/>
    <s v="Laptops"/>
    <s v="Credit Card"/>
    <d v="2021-07-25T00:00:00"/>
    <x v="330"/>
    <s v="California"/>
    <s v="San Diego"/>
    <s v="2021-07"/>
    <n v="2021"/>
    <s v="07"/>
    <s v="25"/>
  </r>
  <r>
    <s v="B-26986"/>
    <n v="7900"/>
    <n v="482"/>
    <n v="4"/>
    <x v="0"/>
    <s v="Phones"/>
    <s v="COD"/>
    <d v="2025-03-08T00:00:00"/>
    <x v="331"/>
    <s v="Ohio"/>
    <s v="Columbus"/>
    <s v="2025-03"/>
    <n v="2025"/>
    <s v="03"/>
    <s v="08"/>
  </r>
  <r>
    <s v="B-25990"/>
    <n v="6967"/>
    <n v="3257"/>
    <n v="17"/>
    <x v="2"/>
    <s v="Bookcases"/>
    <s v="COD"/>
    <d v="2022-12-25T00:00:00"/>
    <x v="332"/>
    <s v="Ohio"/>
    <s v="Cincinnati"/>
    <s v="2022-12"/>
    <n v="2022"/>
    <s v="12"/>
    <s v="25"/>
  </r>
  <r>
    <s v="B-25990"/>
    <n v="1091"/>
    <n v="277"/>
    <n v="6"/>
    <x v="1"/>
    <s v="Paper"/>
    <s v="COD"/>
    <d v="2022-12-25T00:00:00"/>
    <x v="332"/>
    <s v="Ohio"/>
    <s v="Cincinnati"/>
    <s v="2022-12"/>
    <n v="2022"/>
    <s v="12"/>
    <s v="25"/>
  </r>
  <r>
    <s v="B-25990"/>
    <n v="6027"/>
    <n v="1530"/>
    <n v="2"/>
    <x v="1"/>
    <s v="Binders"/>
    <s v="Credit Card"/>
    <d v="2022-12-25T00:00:00"/>
    <x v="332"/>
    <s v="Ohio"/>
    <s v="Cincinnati"/>
    <s v="2022-12"/>
    <n v="2022"/>
    <s v="12"/>
    <s v="25"/>
  </r>
  <r>
    <s v="B-25222"/>
    <n v="4852"/>
    <n v="218"/>
    <n v="2"/>
    <x v="2"/>
    <s v="Tables"/>
    <s v="EMI"/>
    <d v="2024-04-24T00:00:00"/>
    <x v="333"/>
    <s v="Texas"/>
    <s v="Dallas"/>
    <s v="2024-04"/>
    <n v="2024"/>
    <s v="04"/>
    <s v="24"/>
  </r>
  <r>
    <s v="B-25222"/>
    <n v="4852"/>
    <n v="218"/>
    <n v="2"/>
    <x v="2"/>
    <s v="Tables"/>
    <s v="EMI"/>
    <d v="2021-12-24T00:00:00"/>
    <x v="334"/>
    <s v="Florida"/>
    <s v="Tampa"/>
    <s v="2021-12"/>
    <n v="2021"/>
    <s v="12"/>
    <s v="24"/>
  </r>
  <r>
    <s v="B-25222"/>
    <n v="4852"/>
    <n v="218"/>
    <n v="2"/>
    <x v="2"/>
    <s v="Tables"/>
    <s v="EMI"/>
    <d v="2023-09-07T00:00:00"/>
    <x v="335"/>
    <s v="Illinois"/>
    <s v="Springfield"/>
    <s v="2023-09"/>
    <n v="2023"/>
    <s v="09"/>
    <s v="07"/>
  </r>
  <r>
    <s v="B-26402"/>
    <n v="4314"/>
    <n v="1453"/>
    <n v="6"/>
    <x v="2"/>
    <s v="Sofas"/>
    <s v="COD"/>
    <d v="2021-08-10T00:00:00"/>
    <x v="336"/>
    <s v="Florida"/>
    <s v="Tampa"/>
    <s v="2021-08"/>
    <n v="2021"/>
    <s v="08"/>
    <s v="10"/>
  </r>
  <r>
    <s v="B-26792"/>
    <n v="3288"/>
    <n v="1477"/>
    <n v="3"/>
    <x v="1"/>
    <s v="Pens"/>
    <s v="EMI"/>
    <d v="2024-05-26T00:00:00"/>
    <x v="337"/>
    <s v="Texas"/>
    <s v="Austin"/>
    <s v="2024-05"/>
    <n v="2024"/>
    <s v="05"/>
    <s v="26"/>
  </r>
  <r>
    <s v="B-26792"/>
    <n v="3288"/>
    <n v="1477"/>
    <n v="3"/>
    <x v="1"/>
    <s v="Pens"/>
    <s v="EMI"/>
    <d v="2022-02-19T00:00:00"/>
    <x v="338"/>
    <s v="Illinois"/>
    <s v="Springfield"/>
    <s v="2022-02"/>
    <n v="2022"/>
    <s v="02"/>
    <s v="19"/>
  </r>
  <r>
    <s v="B-25154"/>
    <n v="3977"/>
    <n v="813"/>
    <n v="5"/>
    <x v="1"/>
    <s v="Binders"/>
    <s v="Credit Card"/>
    <d v="2024-12-09T00:00:00"/>
    <x v="339"/>
    <s v="New York"/>
    <s v="New York City"/>
    <s v="2024-12"/>
    <n v="2024"/>
    <s v="12"/>
    <s v="09"/>
  </r>
  <r>
    <s v="B-26114"/>
    <n v="6252"/>
    <n v="1377"/>
    <n v="2"/>
    <x v="0"/>
    <s v="Printers"/>
    <s v="EMI"/>
    <d v="2023-06-01T00:00:00"/>
    <x v="340"/>
    <s v="Illinois"/>
    <s v="Chicago"/>
    <s v="2023-06"/>
    <n v="2023"/>
    <s v="06"/>
    <s v="01"/>
  </r>
  <r>
    <s v="B-26485"/>
    <n v="9084"/>
    <n v="3253"/>
    <n v="12"/>
    <x v="1"/>
    <s v="Pens"/>
    <s v="Debit Card"/>
    <d v="2023-11-05T00:00:00"/>
    <x v="341"/>
    <s v="New York"/>
    <s v="Buffalo"/>
    <s v="2023-11"/>
    <n v="2023"/>
    <s v="11"/>
    <s v="05"/>
  </r>
  <r>
    <s v="B-26191"/>
    <n v="8994"/>
    <n v="1481"/>
    <n v="15"/>
    <x v="0"/>
    <s v="Phones"/>
    <s v="Credit Card"/>
    <d v="2020-06-21T00:00:00"/>
    <x v="342"/>
    <s v="California"/>
    <s v="San Diego"/>
    <s v="2020-06"/>
    <n v="2020"/>
    <s v="06"/>
    <s v="21"/>
  </r>
  <r>
    <s v="B-26754"/>
    <n v="1089"/>
    <n v="176"/>
    <n v="16"/>
    <x v="1"/>
    <s v="Markers"/>
    <s v="EMI"/>
    <d v="2020-10-26T00:00:00"/>
    <x v="343"/>
    <s v="Texas"/>
    <s v="Dallas"/>
    <s v="2020-10"/>
    <n v="2020"/>
    <s v="10"/>
    <s v="26"/>
  </r>
  <r>
    <s v="B-25953"/>
    <n v="6690"/>
    <n v="1001"/>
    <n v="19"/>
    <x v="1"/>
    <s v="Binders"/>
    <s v="UPI"/>
    <d v="2022-06-06T00:00:00"/>
    <x v="344"/>
    <s v="Illinois"/>
    <s v="Springfield"/>
    <s v="2022-06"/>
    <n v="2022"/>
    <s v="06"/>
    <s v="06"/>
  </r>
  <r>
    <s v="B-25953"/>
    <n v="6690"/>
    <n v="1001"/>
    <n v="19"/>
    <x v="1"/>
    <s v="Binders"/>
    <s v="UPI"/>
    <d v="2021-11-13T00:00:00"/>
    <x v="345"/>
    <s v="Illinois"/>
    <s v="Chicago"/>
    <s v="2021-11"/>
    <n v="2021"/>
    <s v="11"/>
    <s v="13"/>
  </r>
  <r>
    <s v="B-25953"/>
    <n v="4985"/>
    <n v="1920"/>
    <n v="10"/>
    <x v="2"/>
    <s v="Bookcases"/>
    <s v="Credit Card"/>
    <d v="2022-06-06T00:00:00"/>
    <x v="344"/>
    <s v="Illinois"/>
    <s v="Springfield"/>
    <s v="2022-06"/>
    <n v="2022"/>
    <s v="06"/>
    <s v="06"/>
  </r>
  <r>
    <s v="B-25953"/>
    <n v="4985"/>
    <n v="1920"/>
    <n v="10"/>
    <x v="2"/>
    <s v="Bookcases"/>
    <s v="Credit Card"/>
    <d v="2021-11-13T00:00:00"/>
    <x v="345"/>
    <s v="Illinois"/>
    <s v="Chicago"/>
    <s v="2021-11"/>
    <n v="2021"/>
    <s v="11"/>
    <s v="13"/>
  </r>
  <r>
    <s v="B-26516"/>
    <n v="8590"/>
    <n v="3565"/>
    <n v="15"/>
    <x v="0"/>
    <s v="Electronic Games"/>
    <s v="EMI"/>
    <d v="2021-11-11T00:00:00"/>
    <x v="346"/>
    <s v="Florida"/>
    <s v="Miami"/>
    <s v="2021-11"/>
    <n v="2021"/>
    <s v="11"/>
    <s v="11"/>
  </r>
  <r>
    <s v="B-26516"/>
    <n v="6973"/>
    <n v="3038"/>
    <n v="10"/>
    <x v="2"/>
    <s v="Tables"/>
    <s v="COD"/>
    <d v="2021-11-11T00:00:00"/>
    <x v="346"/>
    <s v="Florida"/>
    <s v="Miami"/>
    <s v="2021-11"/>
    <n v="2021"/>
    <s v="11"/>
    <s v="11"/>
  </r>
  <r>
    <s v="B-26843"/>
    <n v="4591"/>
    <n v="1941"/>
    <n v="19"/>
    <x v="0"/>
    <s v="Printers"/>
    <s v="EMI"/>
    <d v="2021-07-31T00:00:00"/>
    <x v="214"/>
    <s v="Texas"/>
    <s v="Dallas"/>
    <s v="2021-07"/>
    <n v="2021"/>
    <s v="07"/>
    <s v="31"/>
  </r>
  <r>
    <s v="B-26843"/>
    <n v="9612"/>
    <n v="2572"/>
    <n v="17"/>
    <x v="1"/>
    <s v="Pens"/>
    <s v="Credit Card"/>
    <d v="2021-07-31T00:00:00"/>
    <x v="214"/>
    <s v="Texas"/>
    <s v="Dallas"/>
    <s v="2021-07"/>
    <n v="2021"/>
    <s v="07"/>
    <s v="31"/>
  </r>
  <r>
    <s v="B-26167"/>
    <n v="5343"/>
    <n v="655"/>
    <n v="1"/>
    <x v="2"/>
    <s v="Chairs"/>
    <s v="EMI"/>
    <d v="2024-04-13T00:00:00"/>
    <x v="347"/>
    <s v="California"/>
    <s v="San Diego"/>
    <s v="2024-04"/>
    <n v="2024"/>
    <s v="04"/>
    <s v="13"/>
  </r>
  <r>
    <s v="B-26972"/>
    <n v="6956"/>
    <n v="318"/>
    <n v="20"/>
    <x v="1"/>
    <s v="Markers"/>
    <s v="Debit Card"/>
    <d v="2022-04-19T00:00:00"/>
    <x v="348"/>
    <s v="Illinois"/>
    <s v="Springfield"/>
    <s v="2022-04"/>
    <n v="2022"/>
    <s v="04"/>
    <s v="19"/>
  </r>
  <r>
    <s v="B-25673"/>
    <n v="5306"/>
    <n v="2405"/>
    <n v="17"/>
    <x v="2"/>
    <s v="Tables"/>
    <s v="EMI"/>
    <d v="2024-03-23T00:00:00"/>
    <x v="349"/>
    <s v="New York"/>
    <s v="Buffalo"/>
    <s v="2024-03"/>
    <n v="2024"/>
    <s v="03"/>
    <s v="23"/>
  </r>
  <r>
    <s v="B-26587"/>
    <n v="8982"/>
    <n v="448"/>
    <n v="17"/>
    <x v="2"/>
    <s v="Sofas"/>
    <s v="UPI"/>
    <d v="2021-05-07T00:00:00"/>
    <x v="350"/>
    <s v="New York"/>
    <s v="New York City"/>
    <s v="2021-05"/>
    <n v="2021"/>
    <s v="05"/>
    <s v="07"/>
  </r>
  <r>
    <s v="B-26587"/>
    <n v="4826"/>
    <n v="562"/>
    <n v="5"/>
    <x v="1"/>
    <s v="Paper"/>
    <s v="Debit Card"/>
    <d v="2021-05-07T00:00:00"/>
    <x v="350"/>
    <s v="New York"/>
    <s v="New York City"/>
    <s v="2021-05"/>
    <n v="2021"/>
    <s v="05"/>
    <s v="07"/>
  </r>
  <r>
    <s v="B-26668"/>
    <n v="972"/>
    <n v="106"/>
    <n v="15"/>
    <x v="1"/>
    <s v="Pens"/>
    <s v="EMI"/>
    <d v="2022-05-06T00:00:00"/>
    <x v="351"/>
    <s v="Ohio"/>
    <s v="Cincinnati"/>
    <s v="2022-05"/>
    <n v="2022"/>
    <s v="05"/>
    <s v="06"/>
  </r>
  <r>
    <s v="B-26906"/>
    <n v="3665"/>
    <n v="802"/>
    <n v="4"/>
    <x v="1"/>
    <s v="Markers"/>
    <s v="Credit Card"/>
    <d v="2021-08-09T00:00:00"/>
    <x v="352"/>
    <s v="Florida"/>
    <s v="Miami"/>
    <s v="2021-08"/>
    <n v="2021"/>
    <s v="08"/>
    <s v="09"/>
  </r>
  <r>
    <s v="B-26906"/>
    <n v="3665"/>
    <n v="802"/>
    <n v="4"/>
    <x v="1"/>
    <s v="Markers"/>
    <s v="Credit Card"/>
    <d v="2025-02-09T00:00:00"/>
    <x v="353"/>
    <s v="Florida"/>
    <s v="Tampa"/>
    <s v="2025-02"/>
    <n v="2025"/>
    <s v="02"/>
    <s v="09"/>
  </r>
  <r>
    <s v="B-25226"/>
    <n v="9808"/>
    <n v="2117"/>
    <n v="2"/>
    <x v="1"/>
    <s v="Pens"/>
    <s v="UPI"/>
    <d v="2024-04-23T00:00:00"/>
    <x v="354"/>
    <s v="California"/>
    <s v="Los Angeles"/>
    <s v="2024-04"/>
    <n v="2024"/>
    <s v="04"/>
    <s v="23"/>
  </r>
  <r>
    <s v="B-25166"/>
    <n v="1133"/>
    <n v="73"/>
    <n v="17"/>
    <x v="2"/>
    <s v="Chairs"/>
    <s v="UPI"/>
    <d v="2023-02-23T00:00:00"/>
    <x v="355"/>
    <s v="Ohio"/>
    <s v="Cleveland"/>
    <s v="2023-02"/>
    <n v="2023"/>
    <s v="02"/>
    <s v="23"/>
  </r>
  <r>
    <s v="B-25166"/>
    <n v="1133"/>
    <n v="73"/>
    <n v="17"/>
    <x v="2"/>
    <s v="Chairs"/>
    <s v="UPI"/>
    <d v="2024-06-06T00:00:00"/>
    <x v="356"/>
    <s v="California"/>
    <s v="San Diego"/>
    <s v="2024-06"/>
    <n v="2024"/>
    <s v="06"/>
    <s v="06"/>
  </r>
  <r>
    <s v="B-25166"/>
    <n v="6248"/>
    <n v="1168"/>
    <n v="19"/>
    <x v="2"/>
    <s v="Bookcases"/>
    <s v="COD"/>
    <d v="2023-02-23T00:00:00"/>
    <x v="355"/>
    <s v="Ohio"/>
    <s v="Cleveland"/>
    <s v="2023-02"/>
    <n v="2023"/>
    <s v="02"/>
    <s v="23"/>
  </r>
  <r>
    <s v="B-25166"/>
    <n v="6248"/>
    <n v="1168"/>
    <n v="19"/>
    <x v="2"/>
    <s v="Bookcases"/>
    <s v="COD"/>
    <d v="2024-06-06T00:00:00"/>
    <x v="356"/>
    <s v="California"/>
    <s v="San Diego"/>
    <s v="2024-06"/>
    <n v="2024"/>
    <s v="06"/>
    <s v="06"/>
  </r>
  <r>
    <s v="B-25454"/>
    <n v="5666"/>
    <n v="2733"/>
    <n v="17"/>
    <x v="0"/>
    <s v="Electronic Games"/>
    <s v="Credit Card"/>
    <d v="2025-01-27T00:00:00"/>
    <x v="357"/>
    <s v="Florida"/>
    <s v="Tampa"/>
    <s v="2025-01"/>
    <n v="2025"/>
    <s v="01"/>
    <s v="27"/>
  </r>
  <r>
    <s v="B-26215"/>
    <n v="4171"/>
    <n v="1450"/>
    <n v="18"/>
    <x v="1"/>
    <s v="Markers"/>
    <s v="COD"/>
    <d v="2023-04-07T00:00:00"/>
    <x v="358"/>
    <s v="Texas"/>
    <s v="Dallas"/>
    <s v="2023-04"/>
    <n v="2023"/>
    <s v="04"/>
    <s v="07"/>
  </r>
  <r>
    <s v="B-25777"/>
    <n v="6236"/>
    <n v="2839"/>
    <n v="7"/>
    <x v="0"/>
    <s v="Printers"/>
    <s v="Credit Card"/>
    <d v="2022-01-20T00:00:00"/>
    <x v="359"/>
    <s v="Illinois"/>
    <s v="Springfield"/>
    <s v="2022-01"/>
    <n v="2022"/>
    <s v="01"/>
    <s v="20"/>
  </r>
  <r>
    <s v="B-25777"/>
    <n v="6236"/>
    <n v="2839"/>
    <n v="7"/>
    <x v="0"/>
    <s v="Printers"/>
    <s v="Credit Card"/>
    <d v="2022-05-10T00:00:00"/>
    <x v="360"/>
    <s v="Florida"/>
    <s v="Orlando"/>
    <s v="2022-05"/>
    <n v="2022"/>
    <s v="05"/>
    <s v="10"/>
  </r>
  <r>
    <s v="B-25383"/>
    <n v="5410"/>
    <n v="2456"/>
    <n v="8"/>
    <x v="2"/>
    <s v="Chairs"/>
    <s v="Credit Card"/>
    <d v="2024-05-29T00:00:00"/>
    <x v="361"/>
    <s v="California"/>
    <s v="Los Angeles"/>
    <s v="2024-05"/>
    <n v="2024"/>
    <s v="05"/>
    <s v="29"/>
  </r>
  <r>
    <s v="B-25383"/>
    <n v="5410"/>
    <n v="2456"/>
    <n v="8"/>
    <x v="2"/>
    <s v="Chairs"/>
    <s v="Credit Card"/>
    <d v="2022-01-04T00:00:00"/>
    <x v="362"/>
    <s v="Florida"/>
    <s v="Tampa"/>
    <s v="2022-01"/>
    <n v="2022"/>
    <s v="01"/>
    <s v="04"/>
  </r>
  <r>
    <s v="B-26409"/>
    <n v="3024"/>
    <n v="1353"/>
    <n v="1"/>
    <x v="2"/>
    <s v="Sofas"/>
    <s v="Credit Card"/>
    <d v="2024-05-02T00:00:00"/>
    <x v="363"/>
    <s v="California"/>
    <s v="Los Angeles"/>
    <s v="2024-05"/>
    <n v="2024"/>
    <s v="05"/>
    <s v="02"/>
  </r>
  <r>
    <s v="B-26409"/>
    <n v="3024"/>
    <n v="1353"/>
    <n v="1"/>
    <x v="2"/>
    <s v="Sofas"/>
    <s v="Credit Card"/>
    <d v="2021-12-28T00:00:00"/>
    <x v="364"/>
    <s v="Ohio"/>
    <s v="Columbus"/>
    <s v="2021-12"/>
    <n v="2021"/>
    <s v="12"/>
    <s v="28"/>
  </r>
  <r>
    <s v="B-26684"/>
    <n v="7434"/>
    <n v="2851"/>
    <n v="5"/>
    <x v="1"/>
    <s v="Markers"/>
    <s v="UPI"/>
    <d v="2022-12-12T00:00:00"/>
    <x v="365"/>
    <s v="Illinois"/>
    <s v="Springfield"/>
    <s v="2022-12"/>
    <n v="2022"/>
    <s v="12"/>
    <s v="12"/>
  </r>
  <r>
    <s v="B-26726"/>
    <n v="7213"/>
    <n v="508"/>
    <n v="19"/>
    <x v="0"/>
    <s v="Electronic Games"/>
    <s v="Debit Card"/>
    <d v="2023-08-17T00:00:00"/>
    <x v="366"/>
    <s v="Texas"/>
    <s v="Dallas"/>
    <s v="2023-08"/>
    <n v="2023"/>
    <s v="08"/>
    <s v="17"/>
  </r>
  <r>
    <s v="B-26726"/>
    <n v="7213"/>
    <n v="508"/>
    <n v="19"/>
    <x v="0"/>
    <s v="Electronic Games"/>
    <s v="Debit Card"/>
    <d v="2021-11-29T00:00:00"/>
    <x v="367"/>
    <s v="Ohio"/>
    <s v="Cincinnati"/>
    <s v="2021-11"/>
    <n v="2021"/>
    <s v="11"/>
    <s v="29"/>
  </r>
  <r>
    <s v="B-26726"/>
    <n v="3176"/>
    <n v="586"/>
    <n v="9"/>
    <x v="2"/>
    <s v="Tables"/>
    <s v="EMI"/>
    <d v="2023-08-17T00:00:00"/>
    <x v="366"/>
    <s v="Texas"/>
    <s v="Dallas"/>
    <s v="2023-08"/>
    <n v="2023"/>
    <s v="08"/>
    <s v="17"/>
  </r>
  <r>
    <s v="B-26726"/>
    <n v="3176"/>
    <n v="586"/>
    <n v="9"/>
    <x v="2"/>
    <s v="Tables"/>
    <s v="EMI"/>
    <d v="2021-11-29T00:00:00"/>
    <x v="367"/>
    <s v="Ohio"/>
    <s v="Cincinnati"/>
    <s v="2021-11"/>
    <n v="2021"/>
    <s v="11"/>
    <s v="29"/>
  </r>
  <r>
    <s v="B-26136"/>
    <n v="9144"/>
    <n v="2220"/>
    <n v="18"/>
    <x v="1"/>
    <s v="Binders"/>
    <s v="Credit Card"/>
    <d v="2021-06-13T00:00:00"/>
    <x v="368"/>
    <s v="Florida"/>
    <s v="Miami"/>
    <s v="2021-06"/>
    <n v="2021"/>
    <s v="06"/>
    <s v="13"/>
  </r>
  <r>
    <s v="B-26098"/>
    <n v="4146"/>
    <n v="865"/>
    <n v="19"/>
    <x v="2"/>
    <s v="Tables"/>
    <s v="EMI"/>
    <d v="2022-07-04T00:00:00"/>
    <x v="369"/>
    <s v="Texas"/>
    <s v="Houston"/>
    <s v="2022-07"/>
    <n v="2022"/>
    <s v="07"/>
    <s v="04"/>
  </r>
  <r>
    <s v="B-26098"/>
    <n v="3793"/>
    <n v="875"/>
    <n v="7"/>
    <x v="2"/>
    <s v="Tables"/>
    <s v="EMI"/>
    <d v="2022-07-04T00:00:00"/>
    <x v="369"/>
    <s v="Texas"/>
    <s v="Houston"/>
    <s v="2022-07"/>
    <n v="2022"/>
    <s v="07"/>
    <s v="04"/>
  </r>
  <r>
    <s v="B-25430"/>
    <n v="7169"/>
    <n v="2385"/>
    <n v="11"/>
    <x v="2"/>
    <s v="Sofas"/>
    <s v="COD"/>
    <d v="2021-06-27T00:00:00"/>
    <x v="370"/>
    <s v="California"/>
    <s v="Los Angeles"/>
    <s v="2021-06"/>
    <n v="2021"/>
    <s v="06"/>
    <s v="27"/>
  </r>
  <r>
    <s v="B-25430"/>
    <n v="4046"/>
    <n v="417"/>
    <n v="18"/>
    <x v="2"/>
    <s v="Chairs"/>
    <s v="Credit Card"/>
    <d v="2021-06-27T00:00:00"/>
    <x v="370"/>
    <s v="California"/>
    <s v="Los Angeles"/>
    <s v="2021-06"/>
    <n v="2021"/>
    <s v="06"/>
    <s v="27"/>
  </r>
  <r>
    <s v="B-25266"/>
    <n v="4164"/>
    <n v="905"/>
    <n v="11"/>
    <x v="0"/>
    <s v="Phones"/>
    <s v="COD"/>
    <d v="2023-12-04T00:00:00"/>
    <x v="371"/>
    <s v="California"/>
    <s v="San Diego"/>
    <s v="2023-12"/>
    <n v="2023"/>
    <s v="12"/>
    <s v="04"/>
  </r>
  <r>
    <s v="B-25266"/>
    <n v="5389"/>
    <n v="2196"/>
    <n v="5"/>
    <x v="2"/>
    <s v="Tables"/>
    <s v="UPI"/>
    <d v="2023-12-04T00:00:00"/>
    <x v="371"/>
    <s v="California"/>
    <s v="San Diego"/>
    <s v="2023-12"/>
    <n v="2023"/>
    <s v="12"/>
    <s v="04"/>
  </r>
  <r>
    <s v="B-25283"/>
    <n v="5448"/>
    <n v="2204"/>
    <n v="5"/>
    <x v="2"/>
    <s v="Sofas"/>
    <s v="COD"/>
    <d v="2022-08-09T00:00:00"/>
    <x v="372"/>
    <s v="New York"/>
    <s v="New York City"/>
    <s v="2022-08"/>
    <n v="2022"/>
    <s v="08"/>
    <s v="09"/>
  </r>
  <r>
    <s v="B-25227"/>
    <n v="4115"/>
    <n v="1285"/>
    <n v="1"/>
    <x v="2"/>
    <s v="Sofas"/>
    <s v="UPI"/>
    <d v="2020-04-08T00:00:00"/>
    <x v="373"/>
    <s v="Florida"/>
    <s v="Orlando"/>
    <s v="2020-04"/>
    <n v="2020"/>
    <s v="04"/>
    <s v="08"/>
  </r>
  <r>
    <s v="B-25227"/>
    <n v="4761"/>
    <n v="2231"/>
    <n v="12"/>
    <x v="2"/>
    <s v="Tables"/>
    <s v="UPI"/>
    <d v="2020-04-08T00:00:00"/>
    <x v="373"/>
    <s v="Florida"/>
    <s v="Orlando"/>
    <s v="2020-04"/>
    <n v="2020"/>
    <s v="04"/>
    <s v="08"/>
  </r>
  <r>
    <s v="B-25669"/>
    <n v="5899"/>
    <n v="2264"/>
    <n v="6"/>
    <x v="1"/>
    <s v="Binders"/>
    <s v="EMI"/>
    <d v="2023-10-20T00:00:00"/>
    <x v="374"/>
    <s v="New York"/>
    <s v="Buffalo"/>
    <s v="2023-10"/>
    <n v="2023"/>
    <s v="10"/>
    <s v="20"/>
  </r>
  <r>
    <s v="B-25064"/>
    <n v="6109"/>
    <n v="3040"/>
    <n v="9"/>
    <x v="2"/>
    <s v="Chairs"/>
    <s v="EMI"/>
    <d v="2022-02-10T00:00:00"/>
    <x v="375"/>
    <s v="New York"/>
    <s v="Buffalo"/>
    <s v="2022-02"/>
    <n v="2022"/>
    <s v="02"/>
    <s v="10"/>
  </r>
  <r>
    <s v="B-25064"/>
    <n v="6109"/>
    <n v="3040"/>
    <n v="9"/>
    <x v="2"/>
    <s v="Chairs"/>
    <s v="EMI"/>
    <d v="2023-10-05T00:00:00"/>
    <x v="376"/>
    <s v="New York"/>
    <s v="Rochester"/>
    <s v="2023-10"/>
    <n v="2023"/>
    <s v="10"/>
    <s v="05"/>
  </r>
  <r>
    <s v="B-25064"/>
    <n v="4628"/>
    <n v="1491"/>
    <n v="17"/>
    <x v="0"/>
    <s v="Electronic Games"/>
    <s v="UPI"/>
    <d v="2022-02-10T00:00:00"/>
    <x v="375"/>
    <s v="New York"/>
    <s v="Buffalo"/>
    <s v="2022-02"/>
    <n v="2022"/>
    <s v="02"/>
    <s v="10"/>
  </r>
  <r>
    <s v="B-25064"/>
    <n v="4628"/>
    <n v="1491"/>
    <n v="17"/>
    <x v="0"/>
    <s v="Electronic Games"/>
    <s v="UPI"/>
    <d v="2023-10-05T00:00:00"/>
    <x v="376"/>
    <s v="New York"/>
    <s v="Rochester"/>
    <s v="2023-10"/>
    <n v="2023"/>
    <s v="10"/>
    <s v="05"/>
  </r>
  <r>
    <s v="B-26268"/>
    <n v="4369"/>
    <n v="584"/>
    <n v="13"/>
    <x v="1"/>
    <s v="Pens"/>
    <s v="Credit Card"/>
    <d v="2022-09-22T00:00:00"/>
    <x v="377"/>
    <s v="Illinois"/>
    <s v="Peoria"/>
    <s v="2022-09"/>
    <n v="2022"/>
    <s v="09"/>
    <s v="22"/>
  </r>
  <r>
    <s v="B-26268"/>
    <n v="4369"/>
    <n v="584"/>
    <n v="13"/>
    <x v="1"/>
    <s v="Pens"/>
    <s v="Credit Card"/>
    <d v="2021-04-03T00:00:00"/>
    <x v="378"/>
    <s v="Texas"/>
    <s v="Austin"/>
    <s v="2021-04"/>
    <n v="2021"/>
    <s v="04"/>
    <s v="03"/>
  </r>
  <r>
    <s v="B-25456"/>
    <n v="5632"/>
    <n v="2358"/>
    <n v="20"/>
    <x v="2"/>
    <s v="Sofas"/>
    <s v="Credit Card"/>
    <d v="2021-05-03T00:00:00"/>
    <x v="379"/>
    <s v="California"/>
    <s v="Los Angeles"/>
    <s v="2021-05"/>
    <n v="2021"/>
    <s v="05"/>
    <s v="03"/>
  </r>
  <r>
    <s v="B-25456"/>
    <n v="5632"/>
    <n v="2358"/>
    <n v="20"/>
    <x v="2"/>
    <s v="Sofas"/>
    <s v="Credit Card"/>
    <d v="2024-02-11T00:00:00"/>
    <x v="380"/>
    <s v="Florida"/>
    <s v="Miami"/>
    <s v="2024-02"/>
    <n v="2024"/>
    <s v="02"/>
    <s v="11"/>
  </r>
  <r>
    <s v="B-25456"/>
    <n v="5632"/>
    <n v="2358"/>
    <n v="20"/>
    <x v="2"/>
    <s v="Sofas"/>
    <s v="Credit Card"/>
    <d v="2025-02-04T00:00:00"/>
    <x v="381"/>
    <s v="Ohio"/>
    <s v="Cleveland"/>
    <s v="2025-02"/>
    <n v="2025"/>
    <s v="02"/>
    <s v="04"/>
  </r>
  <r>
    <s v="B-25495"/>
    <n v="7519"/>
    <n v="402"/>
    <n v="14"/>
    <x v="1"/>
    <s v="Paper"/>
    <s v="UPI"/>
    <d v="2022-10-12T00:00:00"/>
    <x v="382"/>
    <s v="California"/>
    <s v="San Diego"/>
    <s v="2022-10"/>
    <n v="2022"/>
    <s v="10"/>
    <s v="12"/>
  </r>
  <r>
    <s v="B-25495"/>
    <n v="1564"/>
    <n v="674"/>
    <n v="13"/>
    <x v="0"/>
    <s v="Electronic Games"/>
    <s v="Debit Card"/>
    <d v="2022-10-12T00:00:00"/>
    <x v="382"/>
    <s v="California"/>
    <s v="San Diego"/>
    <s v="2022-10"/>
    <n v="2022"/>
    <s v="10"/>
    <s v="12"/>
  </r>
  <r>
    <s v="B-26552"/>
    <n v="2804"/>
    <n v="936"/>
    <n v="10"/>
    <x v="0"/>
    <s v="Electronic Games"/>
    <s v="Credit Card"/>
    <d v="2022-02-06T00:00:00"/>
    <x v="383"/>
    <s v="Texas"/>
    <s v="Austin"/>
    <s v="2022-02"/>
    <n v="2022"/>
    <s v="02"/>
    <s v="06"/>
  </r>
  <r>
    <s v="B-26552"/>
    <n v="2804"/>
    <n v="936"/>
    <n v="10"/>
    <x v="0"/>
    <s v="Electronic Games"/>
    <s v="Credit Card"/>
    <d v="2020-11-09T00:00:00"/>
    <x v="384"/>
    <s v="Florida"/>
    <s v="Tampa"/>
    <s v="2020-11"/>
    <n v="2020"/>
    <s v="11"/>
    <s v="09"/>
  </r>
  <r>
    <s v="B-26552"/>
    <n v="2804"/>
    <n v="936"/>
    <n v="10"/>
    <x v="0"/>
    <s v="Electronic Games"/>
    <s v="Credit Card"/>
    <d v="2023-05-03T00:00:00"/>
    <x v="385"/>
    <s v="Florida"/>
    <s v="Tampa"/>
    <s v="2023-05"/>
    <n v="2023"/>
    <s v="05"/>
    <s v="03"/>
  </r>
  <r>
    <s v="B-25203"/>
    <n v="2321"/>
    <n v="505"/>
    <n v="6"/>
    <x v="2"/>
    <s v="Chairs"/>
    <s v="EMI"/>
    <d v="2022-10-04T00:00:00"/>
    <x v="386"/>
    <s v="Illinois"/>
    <s v="Springfield"/>
    <s v="2022-10"/>
    <n v="2022"/>
    <s v="10"/>
    <s v="04"/>
  </r>
  <r>
    <s v="B-25462"/>
    <n v="5730"/>
    <n v="482"/>
    <n v="6"/>
    <x v="0"/>
    <s v="Laptops"/>
    <s v="COD"/>
    <d v="2024-08-21T00:00:00"/>
    <x v="387"/>
    <s v="Florida"/>
    <s v="Tampa"/>
    <s v="2024-08"/>
    <n v="2024"/>
    <s v="08"/>
    <s v="21"/>
  </r>
  <r>
    <s v="B-26145"/>
    <n v="7441"/>
    <n v="867"/>
    <n v="12"/>
    <x v="2"/>
    <s v="Sofas"/>
    <s v="COD"/>
    <d v="2021-11-20T00:00:00"/>
    <x v="388"/>
    <s v="Illinois"/>
    <s v="Chicago"/>
    <s v="2021-11"/>
    <n v="2021"/>
    <s v="11"/>
    <s v="20"/>
  </r>
  <r>
    <s v="B-26145"/>
    <n v="7441"/>
    <n v="867"/>
    <n v="12"/>
    <x v="2"/>
    <s v="Sofas"/>
    <s v="COD"/>
    <d v="2020-05-13T00:00:00"/>
    <x v="389"/>
    <s v="Texas"/>
    <s v="Austin"/>
    <s v="2020-05"/>
    <n v="2020"/>
    <s v="05"/>
    <s v="13"/>
  </r>
  <r>
    <s v="B-25552"/>
    <n v="1732"/>
    <n v="766"/>
    <n v="7"/>
    <x v="1"/>
    <s v="Binders"/>
    <s v="UPI"/>
    <d v="2023-02-28T00:00:00"/>
    <x v="390"/>
    <s v="New York"/>
    <s v="New York City"/>
    <s v="2023-02"/>
    <n v="2023"/>
    <s v="02"/>
    <s v="28"/>
  </r>
  <r>
    <s v="B-25552"/>
    <n v="8788"/>
    <n v="3944"/>
    <n v="19"/>
    <x v="1"/>
    <s v="Paper"/>
    <s v="EMI"/>
    <d v="2023-02-28T00:00:00"/>
    <x v="390"/>
    <s v="New York"/>
    <s v="New York City"/>
    <s v="2023-02"/>
    <n v="2023"/>
    <s v="02"/>
    <s v="28"/>
  </r>
  <r>
    <s v="B-26069"/>
    <n v="838"/>
    <n v="271"/>
    <n v="11"/>
    <x v="1"/>
    <s v="Markers"/>
    <s v="EMI"/>
    <d v="2021-01-21T00:00:00"/>
    <x v="391"/>
    <s v="Ohio"/>
    <s v="Columbus"/>
    <s v="2021-01"/>
    <n v="2021"/>
    <s v="01"/>
    <s v="21"/>
  </r>
  <r>
    <s v="B-26069"/>
    <n v="838"/>
    <n v="271"/>
    <n v="11"/>
    <x v="1"/>
    <s v="Markers"/>
    <s v="EMI"/>
    <d v="2022-02-28T00:00:00"/>
    <x v="392"/>
    <s v="Illinois"/>
    <s v="Peoria"/>
    <s v="2022-02"/>
    <n v="2022"/>
    <s v="02"/>
    <s v="28"/>
  </r>
  <r>
    <s v="B-26069"/>
    <n v="3577"/>
    <n v="699"/>
    <n v="2"/>
    <x v="2"/>
    <s v="Tables"/>
    <s v="UPI"/>
    <d v="2021-01-21T00:00:00"/>
    <x v="391"/>
    <s v="Ohio"/>
    <s v="Columbus"/>
    <s v="2021-01"/>
    <n v="2021"/>
    <s v="01"/>
    <s v="21"/>
  </r>
  <r>
    <s v="B-26069"/>
    <n v="3577"/>
    <n v="699"/>
    <n v="2"/>
    <x v="2"/>
    <s v="Tables"/>
    <s v="UPI"/>
    <d v="2022-02-28T00:00:00"/>
    <x v="392"/>
    <s v="Illinois"/>
    <s v="Peoria"/>
    <s v="2022-02"/>
    <n v="2022"/>
    <s v="02"/>
    <s v="28"/>
  </r>
  <r>
    <s v="B-25120"/>
    <n v="7122"/>
    <n v="1836"/>
    <n v="6"/>
    <x v="0"/>
    <s v="Phones"/>
    <s v="Debit Card"/>
    <d v="2024-04-25T00:00:00"/>
    <x v="393"/>
    <s v="Texas"/>
    <s v="Dallas"/>
    <s v="2024-04"/>
    <n v="2024"/>
    <s v="04"/>
    <s v="25"/>
  </r>
  <r>
    <s v="B-25120"/>
    <n v="7122"/>
    <n v="1836"/>
    <n v="6"/>
    <x v="0"/>
    <s v="Phones"/>
    <s v="Debit Card"/>
    <d v="2023-03-10T00:00:00"/>
    <x v="394"/>
    <s v="Texas"/>
    <s v="Houston"/>
    <s v="2023-03"/>
    <n v="2023"/>
    <s v="03"/>
    <s v="10"/>
  </r>
  <r>
    <s v="B-25120"/>
    <n v="7122"/>
    <n v="1836"/>
    <n v="6"/>
    <x v="0"/>
    <s v="Phones"/>
    <s v="Debit Card"/>
    <d v="2023-07-10T00:00:00"/>
    <x v="395"/>
    <s v="New York"/>
    <s v="New York City"/>
    <s v="2023-07"/>
    <n v="2023"/>
    <s v="07"/>
    <s v="10"/>
  </r>
  <r>
    <s v="B-25120"/>
    <n v="7327"/>
    <n v="2596"/>
    <n v="15"/>
    <x v="1"/>
    <s v="Markers"/>
    <s v="Credit Card"/>
    <d v="2024-04-25T00:00:00"/>
    <x v="393"/>
    <s v="Texas"/>
    <s v="Dallas"/>
    <s v="2024-04"/>
    <n v="2024"/>
    <s v="04"/>
    <s v="25"/>
  </r>
  <r>
    <s v="B-25120"/>
    <n v="7327"/>
    <n v="2596"/>
    <n v="15"/>
    <x v="1"/>
    <s v="Markers"/>
    <s v="Credit Card"/>
    <d v="2023-03-10T00:00:00"/>
    <x v="394"/>
    <s v="Texas"/>
    <s v="Houston"/>
    <s v="2023-03"/>
    <n v="2023"/>
    <s v="03"/>
    <s v="10"/>
  </r>
  <r>
    <s v="B-25120"/>
    <n v="7327"/>
    <n v="2596"/>
    <n v="15"/>
    <x v="1"/>
    <s v="Markers"/>
    <s v="Credit Card"/>
    <d v="2023-07-10T00:00:00"/>
    <x v="395"/>
    <s v="New York"/>
    <s v="New York City"/>
    <s v="2023-07"/>
    <n v="2023"/>
    <s v="07"/>
    <s v="10"/>
  </r>
  <r>
    <s v="B-26146"/>
    <n v="2239"/>
    <n v="1094"/>
    <n v="18"/>
    <x v="0"/>
    <s v="Printers"/>
    <s v="COD"/>
    <d v="2024-07-28T00:00:00"/>
    <x v="396"/>
    <s v="Florida"/>
    <s v="Tampa"/>
    <s v="2024-07"/>
    <n v="2024"/>
    <s v="07"/>
    <s v="28"/>
  </r>
  <r>
    <s v="B-26146"/>
    <n v="4932"/>
    <n v="1153"/>
    <n v="1"/>
    <x v="1"/>
    <s v="Markers"/>
    <s v="COD"/>
    <d v="2024-07-28T00:00:00"/>
    <x v="396"/>
    <s v="Florida"/>
    <s v="Tampa"/>
    <s v="2024-07"/>
    <n v="2024"/>
    <s v="07"/>
    <s v="28"/>
  </r>
  <r>
    <s v="B-25549"/>
    <n v="4609"/>
    <n v="1084"/>
    <n v="8"/>
    <x v="0"/>
    <s v="Printers"/>
    <s v="UPI"/>
    <d v="2023-07-30T00:00:00"/>
    <x v="397"/>
    <s v="Florida"/>
    <s v="Orlando"/>
    <s v="2023-07"/>
    <n v="2023"/>
    <s v="07"/>
    <s v="30"/>
  </r>
  <r>
    <s v="B-25549"/>
    <n v="2328"/>
    <n v="788"/>
    <n v="4"/>
    <x v="1"/>
    <s v="Paper"/>
    <s v="UPI"/>
    <d v="2023-07-30T00:00:00"/>
    <x v="397"/>
    <s v="Florida"/>
    <s v="Orlando"/>
    <s v="2023-07"/>
    <n v="2023"/>
    <s v="07"/>
    <s v="30"/>
  </r>
  <r>
    <s v="B-25549"/>
    <n v="4734"/>
    <n v="958"/>
    <n v="7"/>
    <x v="0"/>
    <s v="Printers"/>
    <s v="Debit Card"/>
    <d v="2023-07-30T00:00:00"/>
    <x v="397"/>
    <s v="Florida"/>
    <s v="Orlando"/>
    <s v="2023-07"/>
    <n v="2023"/>
    <s v="07"/>
    <s v="30"/>
  </r>
  <r>
    <s v="B-25488"/>
    <n v="1388"/>
    <n v="345"/>
    <n v="5"/>
    <x v="2"/>
    <s v="Sofas"/>
    <s v="UPI"/>
    <d v="2024-10-05T00:00:00"/>
    <x v="398"/>
    <s v="New York"/>
    <s v="New York City"/>
    <s v="2024-10"/>
    <n v="2024"/>
    <s v="10"/>
    <s v="05"/>
  </r>
  <r>
    <s v="B-25488"/>
    <n v="8555"/>
    <n v="1638"/>
    <n v="8"/>
    <x v="0"/>
    <s v="Laptops"/>
    <s v="Credit Card"/>
    <d v="2024-10-05T00:00:00"/>
    <x v="398"/>
    <s v="New York"/>
    <s v="New York City"/>
    <s v="2024-10"/>
    <n v="2024"/>
    <s v="10"/>
    <s v="05"/>
  </r>
  <r>
    <s v="B-26885"/>
    <n v="9024"/>
    <n v="730"/>
    <n v="4"/>
    <x v="2"/>
    <s v="Tables"/>
    <s v="Credit Card"/>
    <d v="2024-02-20T00:00:00"/>
    <x v="399"/>
    <s v="Texas"/>
    <s v="Dallas"/>
    <s v="2024-02"/>
    <n v="2024"/>
    <s v="02"/>
    <s v="20"/>
  </r>
  <r>
    <s v="B-26885"/>
    <n v="2468"/>
    <n v="418"/>
    <n v="4"/>
    <x v="0"/>
    <s v="Laptops"/>
    <s v="Credit Card"/>
    <d v="2024-02-20T00:00:00"/>
    <x v="399"/>
    <s v="Texas"/>
    <s v="Dallas"/>
    <s v="2024-02"/>
    <n v="2024"/>
    <s v="02"/>
    <s v="20"/>
  </r>
  <r>
    <s v="B-25703"/>
    <n v="9438"/>
    <n v="1801"/>
    <n v="4"/>
    <x v="0"/>
    <s v="Electronic Games"/>
    <s v="COD"/>
    <d v="2023-04-19T00:00:00"/>
    <x v="400"/>
    <s v="Florida"/>
    <s v="Orlando"/>
    <s v="2023-04"/>
    <n v="2023"/>
    <s v="04"/>
    <s v="19"/>
  </r>
  <r>
    <s v="B-25703"/>
    <n v="9438"/>
    <n v="1801"/>
    <n v="4"/>
    <x v="0"/>
    <s v="Electronic Games"/>
    <s v="COD"/>
    <d v="2023-10-29T00:00:00"/>
    <x v="401"/>
    <s v="Texas"/>
    <s v="Austin"/>
    <s v="2023-10"/>
    <n v="2023"/>
    <s v="10"/>
    <s v="29"/>
  </r>
  <r>
    <s v="B-25809"/>
    <n v="2685"/>
    <n v="379"/>
    <n v="18"/>
    <x v="0"/>
    <s v="Phones"/>
    <s v="UPI"/>
    <d v="2022-03-08T00:00:00"/>
    <x v="402"/>
    <s v="Ohio"/>
    <s v="Cleveland"/>
    <s v="2022-03"/>
    <n v="2022"/>
    <s v="03"/>
    <s v="08"/>
  </r>
  <r>
    <s v="B-25809"/>
    <n v="2685"/>
    <n v="379"/>
    <n v="18"/>
    <x v="0"/>
    <s v="Phones"/>
    <s v="UPI"/>
    <d v="2022-12-08T00:00:00"/>
    <x v="403"/>
    <s v="Florida"/>
    <s v="Tampa"/>
    <s v="2022-12"/>
    <n v="2022"/>
    <s v="12"/>
    <s v="08"/>
  </r>
  <r>
    <s v="B-25809"/>
    <n v="9916"/>
    <n v="4602"/>
    <n v="14"/>
    <x v="2"/>
    <s v="Chairs"/>
    <s v="UPI"/>
    <d v="2022-03-08T00:00:00"/>
    <x v="402"/>
    <s v="Ohio"/>
    <s v="Cleveland"/>
    <s v="2022-03"/>
    <n v="2022"/>
    <s v="03"/>
    <s v="08"/>
  </r>
  <r>
    <s v="B-25809"/>
    <n v="9916"/>
    <n v="4602"/>
    <n v="14"/>
    <x v="2"/>
    <s v="Chairs"/>
    <s v="UPI"/>
    <d v="2022-12-08T00:00:00"/>
    <x v="403"/>
    <s v="Florida"/>
    <s v="Tampa"/>
    <s v="2022-12"/>
    <n v="2022"/>
    <s v="12"/>
    <s v="08"/>
  </r>
  <r>
    <s v="B-25809"/>
    <n v="6184"/>
    <n v="50"/>
    <n v="14"/>
    <x v="0"/>
    <s v="Electronic Games"/>
    <s v="Credit Card"/>
    <d v="2022-03-08T00:00:00"/>
    <x v="402"/>
    <s v="Ohio"/>
    <s v="Cleveland"/>
    <s v="2022-03"/>
    <n v="2022"/>
    <s v="03"/>
    <s v="08"/>
  </r>
  <r>
    <s v="B-25809"/>
    <n v="6184"/>
    <n v="50"/>
    <n v="14"/>
    <x v="0"/>
    <s v="Electronic Games"/>
    <s v="Credit Card"/>
    <d v="2022-12-08T00:00:00"/>
    <x v="403"/>
    <s v="Florida"/>
    <s v="Tampa"/>
    <s v="2022-12"/>
    <n v="2022"/>
    <s v="12"/>
    <s v="08"/>
  </r>
  <r>
    <s v="B-25809"/>
    <n v="4548"/>
    <n v="2135"/>
    <n v="8"/>
    <x v="1"/>
    <s v="Markers"/>
    <s v="Debit Card"/>
    <d v="2022-03-08T00:00:00"/>
    <x v="402"/>
    <s v="Ohio"/>
    <s v="Cleveland"/>
    <s v="2022-03"/>
    <n v="2022"/>
    <s v="03"/>
    <s v="08"/>
  </r>
  <r>
    <s v="B-25809"/>
    <n v="4548"/>
    <n v="2135"/>
    <n v="8"/>
    <x v="1"/>
    <s v="Markers"/>
    <s v="Debit Card"/>
    <d v="2022-12-08T00:00:00"/>
    <x v="403"/>
    <s v="Florida"/>
    <s v="Tampa"/>
    <s v="2022-12"/>
    <n v="2022"/>
    <s v="12"/>
    <s v="08"/>
  </r>
  <r>
    <s v="B-25477"/>
    <n v="7195"/>
    <n v="1665"/>
    <n v="7"/>
    <x v="1"/>
    <s v="Markers"/>
    <s v="COD"/>
    <d v="2024-07-27T00:00:00"/>
    <x v="404"/>
    <s v="New York"/>
    <s v="Rochester"/>
    <s v="2024-07"/>
    <n v="2024"/>
    <s v="07"/>
    <s v="27"/>
  </r>
  <r>
    <s v="B-25477"/>
    <n v="7195"/>
    <n v="1665"/>
    <n v="7"/>
    <x v="1"/>
    <s v="Markers"/>
    <s v="COD"/>
    <d v="2022-07-05T00:00:00"/>
    <x v="405"/>
    <s v="New York"/>
    <s v="Buffalo"/>
    <s v="2022-07"/>
    <n v="2022"/>
    <s v="07"/>
    <s v="05"/>
  </r>
  <r>
    <s v="B-26018"/>
    <n v="3098"/>
    <n v="957"/>
    <n v="18"/>
    <x v="2"/>
    <s v="Bookcases"/>
    <s v="COD"/>
    <d v="2024-07-04T00:00:00"/>
    <x v="406"/>
    <s v="Texas"/>
    <s v="Austin"/>
    <s v="2024-07"/>
    <n v="2024"/>
    <s v="07"/>
    <s v="04"/>
  </r>
  <r>
    <s v="B-25329"/>
    <n v="5412"/>
    <n v="1192"/>
    <n v="18"/>
    <x v="2"/>
    <s v="Tables"/>
    <s v="Credit Card"/>
    <d v="2024-02-28T00:00:00"/>
    <x v="407"/>
    <s v="California"/>
    <s v="San Diego"/>
    <s v="2024-02"/>
    <n v="2024"/>
    <s v="02"/>
    <s v="28"/>
  </r>
  <r>
    <s v="B-25329"/>
    <n v="5412"/>
    <n v="1192"/>
    <n v="18"/>
    <x v="2"/>
    <s v="Tables"/>
    <s v="Credit Card"/>
    <d v="2025-01-03T00:00:00"/>
    <x v="408"/>
    <s v="California"/>
    <s v="Los Angeles"/>
    <s v="2025-01"/>
    <n v="2025"/>
    <s v="01"/>
    <s v="03"/>
  </r>
  <r>
    <s v="B-25182"/>
    <n v="1397"/>
    <n v="686"/>
    <n v="11"/>
    <x v="2"/>
    <s v="Chairs"/>
    <s v="Credit Card"/>
    <d v="2021-12-07T00:00:00"/>
    <x v="409"/>
    <s v="New York"/>
    <s v="New York City"/>
    <s v="2021-12"/>
    <n v="2021"/>
    <s v="12"/>
    <s v="07"/>
  </r>
  <r>
    <s v="B-25492"/>
    <n v="9279"/>
    <n v="552"/>
    <n v="14"/>
    <x v="2"/>
    <s v="Chairs"/>
    <s v="EMI"/>
    <d v="2021-12-14T00:00:00"/>
    <x v="410"/>
    <s v="New York"/>
    <s v="Buffalo"/>
    <s v="2021-12"/>
    <n v="2021"/>
    <s v="12"/>
    <s v="14"/>
  </r>
  <r>
    <s v="B-25492"/>
    <n v="9279"/>
    <n v="552"/>
    <n v="14"/>
    <x v="2"/>
    <s v="Chairs"/>
    <s v="EMI"/>
    <d v="2020-11-30T00:00:00"/>
    <x v="411"/>
    <s v="California"/>
    <s v="San Francisco"/>
    <s v="2020-11"/>
    <n v="2020"/>
    <s v="11"/>
    <s v="30"/>
  </r>
  <r>
    <s v="B-25492"/>
    <n v="2596"/>
    <n v="1003"/>
    <n v="19"/>
    <x v="1"/>
    <s v="Paper"/>
    <s v="Credit Card"/>
    <d v="2021-12-14T00:00:00"/>
    <x v="410"/>
    <s v="New York"/>
    <s v="Buffalo"/>
    <s v="2021-12"/>
    <n v="2021"/>
    <s v="12"/>
    <s v="14"/>
  </r>
  <r>
    <s v="B-25492"/>
    <n v="2596"/>
    <n v="1003"/>
    <n v="19"/>
    <x v="1"/>
    <s v="Paper"/>
    <s v="Credit Card"/>
    <d v="2020-11-30T00:00:00"/>
    <x v="411"/>
    <s v="California"/>
    <s v="San Francisco"/>
    <s v="2020-11"/>
    <n v="2020"/>
    <s v="11"/>
    <s v="30"/>
  </r>
  <r>
    <s v="B-25517"/>
    <n v="6732"/>
    <n v="911"/>
    <n v="19"/>
    <x v="2"/>
    <s v="Bookcases"/>
    <s v="EMI"/>
    <d v="2021-12-29T00:00:00"/>
    <x v="412"/>
    <s v="New York"/>
    <s v="Buffalo"/>
    <s v="2021-12"/>
    <n v="2021"/>
    <s v="12"/>
    <s v="29"/>
  </r>
  <r>
    <s v="B-25517"/>
    <n v="4495"/>
    <n v="1408"/>
    <n v="14"/>
    <x v="1"/>
    <s v="Pens"/>
    <s v="EMI"/>
    <d v="2021-12-29T00:00:00"/>
    <x v="412"/>
    <s v="New York"/>
    <s v="Buffalo"/>
    <s v="2021-12"/>
    <n v="2021"/>
    <s v="12"/>
    <s v="29"/>
  </r>
  <r>
    <s v="B-25200"/>
    <n v="9653"/>
    <n v="2471"/>
    <n v="6"/>
    <x v="1"/>
    <s v="Paper"/>
    <s v="UPI"/>
    <d v="2024-07-08T00:00:00"/>
    <x v="413"/>
    <s v="New York"/>
    <s v="Buffalo"/>
    <s v="2024-07"/>
    <n v="2024"/>
    <s v="07"/>
    <s v="08"/>
  </r>
  <r>
    <s v="B-26009"/>
    <n v="8945"/>
    <n v="1728"/>
    <n v="10"/>
    <x v="2"/>
    <s v="Tables"/>
    <s v="UPI"/>
    <d v="2021-02-10T00:00:00"/>
    <x v="414"/>
    <s v="Illinois"/>
    <s v="Peoria"/>
    <s v="2021-02"/>
    <n v="2021"/>
    <s v="02"/>
    <s v="10"/>
  </r>
  <r>
    <s v="B-26580"/>
    <n v="4007"/>
    <n v="201"/>
    <n v="13"/>
    <x v="2"/>
    <s v="Bookcases"/>
    <s v="COD"/>
    <d v="2020-10-21T00:00:00"/>
    <x v="415"/>
    <s v="Ohio"/>
    <s v="Columbus"/>
    <s v="2020-10"/>
    <n v="2020"/>
    <s v="10"/>
    <s v="21"/>
  </r>
  <r>
    <s v="B-26580"/>
    <n v="4007"/>
    <n v="201"/>
    <n v="13"/>
    <x v="2"/>
    <s v="Bookcases"/>
    <s v="COD"/>
    <d v="2023-04-17T00:00:00"/>
    <x v="416"/>
    <s v="Texas"/>
    <s v="Dallas"/>
    <s v="2023-04"/>
    <n v="2023"/>
    <s v="04"/>
    <s v="17"/>
  </r>
  <r>
    <s v="B-25679"/>
    <n v="810"/>
    <n v="231"/>
    <n v="18"/>
    <x v="2"/>
    <s v="Bookcases"/>
    <s v="EMI"/>
    <d v="2020-10-21T00:00:00"/>
    <x v="417"/>
    <s v="Florida"/>
    <s v="Tampa"/>
    <s v="2020-10"/>
    <n v="2020"/>
    <s v="10"/>
    <s v="21"/>
  </r>
  <r>
    <s v="B-26034"/>
    <n v="9789"/>
    <n v="2071"/>
    <n v="18"/>
    <x v="2"/>
    <s v="Bookcases"/>
    <s v="Debit Card"/>
    <d v="2023-12-28T00:00:00"/>
    <x v="418"/>
    <s v="New York"/>
    <s v="Rochester"/>
    <s v="2023-12"/>
    <n v="2023"/>
    <s v="12"/>
    <s v="28"/>
  </r>
  <r>
    <s v="B-26034"/>
    <n v="9229"/>
    <n v="4090"/>
    <n v="8"/>
    <x v="0"/>
    <s v="Electronic Games"/>
    <s v="COD"/>
    <d v="2023-12-28T00:00:00"/>
    <x v="418"/>
    <s v="New York"/>
    <s v="Rochester"/>
    <s v="2023-12"/>
    <n v="2023"/>
    <s v="12"/>
    <s v="28"/>
  </r>
  <r>
    <s v="B-25148"/>
    <n v="8141"/>
    <n v="3968"/>
    <n v="18"/>
    <x v="1"/>
    <s v="Markers"/>
    <s v="Debit Card"/>
    <d v="2022-12-23T00:00:00"/>
    <x v="419"/>
    <s v="New York"/>
    <s v="Rochester"/>
    <s v="2022-12"/>
    <n v="2022"/>
    <s v="12"/>
    <s v="23"/>
  </r>
  <r>
    <s v="B-25148"/>
    <n v="8141"/>
    <n v="3968"/>
    <n v="18"/>
    <x v="1"/>
    <s v="Markers"/>
    <s v="Debit Card"/>
    <d v="2022-08-10T00:00:00"/>
    <x v="420"/>
    <s v="Illinois"/>
    <s v="Peoria"/>
    <s v="2022-08"/>
    <n v="2022"/>
    <s v="08"/>
    <s v="10"/>
  </r>
  <r>
    <s v="B-25148"/>
    <n v="1067"/>
    <n v="251"/>
    <n v="14"/>
    <x v="2"/>
    <s v="Sofas"/>
    <s v="EMI"/>
    <d v="2022-12-23T00:00:00"/>
    <x v="419"/>
    <s v="New York"/>
    <s v="Rochester"/>
    <s v="2022-12"/>
    <n v="2022"/>
    <s v="12"/>
    <s v="23"/>
  </r>
  <r>
    <s v="B-25148"/>
    <n v="1067"/>
    <n v="251"/>
    <n v="14"/>
    <x v="2"/>
    <s v="Sofas"/>
    <s v="EMI"/>
    <d v="2022-08-10T00:00:00"/>
    <x v="420"/>
    <s v="Illinois"/>
    <s v="Peoria"/>
    <s v="2022-08"/>
    <n v="2022"/>
    <s v="08"/>
    <s v="10"/>
  </r>
  <r>
    <s v="B-25830"/>
    <n v="3839"/>
    <n v="1415"/>
    <n v="10"/>
    <x v="1"/>
    <s v="Binders"/>
    <s v="UPI"/>
    <d v="2023-10-17T00:00:00"/>
    <x v="421"/>
    <s v="California"/>
    <s v="Los Angeles"/>
    <s v="2023-10"/>
    <n v="2023"/>
    <s v="10"/>
    <s v="17"/>
  </r>
  <r>
    <s v="B-25830"/>
    <n v="3839"/>
    <n v="1415"/>
    <n v="10"/>
    <x v="1"/>
    <s v="Binders"/>
    <s v="UPI"/>
    <d v="2022-02-28T00:00:00"/>
    <x v="422"/>
    <s v="Florida"/>
    <s v="Orlando"/>
    <s v="2022-02"/>
    <n v="2022"/>
    <s v="02"/>
    <s v="28"/>
  </r>
  <r>
    <s v="B-25762"/>
    <n v="2858"/>
    <n v="482"/>
    <n v="13"/>
    <x v="0"/>
    <s v="Electronic Games"/>
    <s v="COD"/>
    <d v="2024-05-24T00:00:00"/>
    <x v="423"/>
    <s v="Texas"/>
    <s v="Austin"/>
    <s v="2024-05"/>
    <n v="2024"/>
    <s v="05"/>
    <s v="24"/>
  </r>
  <r>
    <s v="B-26794"/>
    <n v="2137"/>
    <n v="638"/>
    <n v="12"/>
    <x v="2"/>
    <s v="Bookcases"/>
    <s v="Debit Card"/>
    <d v="2020-10-02T00:00:00"/>
    <x v="424"/>
    <s v="New York"/>
    <s v="New York City"/>
    <s v="2020-10"/>
    <n v="2020"/>
    <s v="10"/>
    <s v="02"/>
  </r>
  <r>
    <s v="B-26794"/>
    <n v="2831"/>
    <n v="1289"/>
    <n v="12"/>
    <x v="2"/>
    <s v="Chairs"/>
    <s v="Debit Card"/>
    <d v="2020-10-02T00:00:00"/>
    <x v="424"/>
    <s v="New York"/>
    <s v="New York City"/>
    <s v="2020-10"/>
    <n v="2020"/>
    <s v="10"/>
    <s v="02"/>
  </r>
  <r>
    <s v="B-25011"/>
    <n v="3913"/>
    <n v="961"/>
    <n v="15"/>
    <x v="2"/>
    <s v="Sofas"/>
    <s v="UPI"/>
    <d v="2024-02-10T00:00:00"/>
    <x v="425"/>
    <s v="Ohio"/>
    <s v="Columbus"/>
    <s v="2024-02"/>
    <n v="2024"/>
    <s v="02"/>
    <s v="10"/>
  </r>
  <r>
    <s v="B-25011"/>
    <n v="3913"/>
    <n v="961"/>
    <n v="15"/>
    <x v="2"/>
    <s v="Sofas"/>
    <s v="UPI"/>
    <d v="2021-02-06T00:00:00"/>
    <x v="426"/>
    <s v="California"/>
    <s v="San Francisco"/>
    <s v="2021-02"/>
    <n v="2021"/>
    <s v="02"/>
    <s v="06"/>
  </r>
  <r>
    <s v="B-25515"/>
    <n v="4468"/>
    <n v="1940"/>
    <n v="9"/>
    <x v="1"/>
    <s v="Paper"/>
    <s v="COD"/>
    <d v="2022-03-16T00:00:00"/>
    <x v="427"/>
    <s v="Florida"/>
    <s v="Tampa"/>
    <s v="2022-03"/>
    <n v="2022"/>
    <s v="03"/>
    <s v="16"/>
  </r>
  <r>
    <s v="B-25369"/>
    <n v="1579"/>
    <n v="602"/>
    <n v="9"/>
    <x v="0"/>
    <s v="Laptops"/>
    <s v="Credit Card"/>
    <d v="2020-05-24T00:00:00"/>
    <x v="428"/>
    <s v="Ohio"/>
    <s v="Cincinnati"/>
    <s v="2020-05"/>
    <n v="2020"/>
    <s v="05"/>
    <s v="24"/>
  </r>
  <r>
    <s v="B-25369"/>
    <n v="1579"/>
    <n v="602"/>
    <n v="9"/>
    <x v="0"/>
    <s v="Laptops"/>
    <s v="Credit Card"/>
    <d v="2025-02-16T00:00:00"/>
    <x v="429"/>
    <s v="Texas"/>
    <s v="Dallas"/>
    <s v="2025-02"/>
    <n v="2025"/>
    <s v="02"/>
    <s v="16"/>
  </r>
  <r>
    <s v="B-25369"/>
    <n v="1579"/>
    <n v="602"/>
    <n v="9"/>
    <x v="0"/>
    <s v="Laptops"/>
    <s v="Credit Card"/>
    <d v="2021-11-16T00:00:00"/>
    <x v="430"/>
    <s v="Ohio"/>
    <s v="Cincinnati"/>
    <s v="2021-11"/>
    <n v="2021"/>
    <s v="11"/>
    <s v="16"/>
  </r>
  <r>
    <s v="B-25369"/>
    <n v="1579"/>
    <n v="602"/>
    <n v="9"/>
    <x v="0"/>
    <s v="Laptops"/>
    <s v="Credit Card"/>
    <d v="2024-09-08T00:00:00"/>
    <x v="431"/>
    <s v="New York"/>
    <s v="Rochester"/>
    <s v="2024-09"/>
    <n v="2024"/>
    <s v="09"/>
    <s v="08"/>
  </r>
  <r>
    <s v="B-25369"/>
    <n v="3760"/>
    <n v="1849"/>
    <n v="19"/>
    <x v="2"/>
    <s v="Chairs"/>
    <s v="EMI"/>
    <d v="2020-05-24T00:00:00"/>
    <x v="428"/>
    <s v="Ohio"/>
    <s v="Cincinnati"/>
    <s v="2020-05"/>
    <n v="2020"/>
    <s v="05"/>
    <s v="24"/>
  </r>
  <r>
    <s v="B-25369"/>
    <n v="3760"/>
    <n v="1849"/>
    <n v="19"/>
    <x v="2"/>
    <s v="Chairs"/>
    <s v="EMI"/>
    <d v="2025-02-16T00:00:00"/>
    <x v="429"/>
    <s v="Texas"/>
    <s v="Dallas"/>
    <s v="2025-02"/>
    <n v="2025"/>
    <s v="02"/>
    <s v="16"/>
  </r>
  <r>
    <s v="B-25369"/>
    <n v="3760"/>
    <n v="1849"/>
    <n v="19"/>
    <x v="2"/>
    <s v="Chairs"/>
    <s v="EMI"/>
    <d v="2021-11-16T00:00:00"/>
    <x v="430"/>
    <s v="Ohio"/>
    <s v="Cincinnati"/>
    <s v="2021-11"/>
    <n v="2021"/>
    <s v="11"/>
    <s v="16"/>
  </r>
  <r>
    <s v="B-25369"/>
    <n v="3760"/>
    <n v="1849"/>
    <n v="19"/>
    <x v="2"/>
    <s v="Chairs"/>
    <s v="EMI"/>
    <d v="2024-09-08T00:00:00"/>
    <x v="431"/>
    <s v="New York"/>
    <s v="Rochester"/>
    <s v="2024-09"/>
    <n v="2024"/>
    <s v="09"/>
    <s v="08"/>
  </r>
  <r>
    <s v="B-26222"/>
    <n v="8706"/>
    <n v="3099"/>
    <n v="14"/>
    <x v="1"/>
    <s v="Pens"/>
    <s v="Credit Card"/>
    <d v="2022-06-29T00:00:00"/>
    <x v="432"/>
    <s v="Illinois"/>
    <s v="Chicago"/>
    <s v="2022-06"/>
    <n v="2022"/>
    <s v="06"/>
    <s v="29"/>
  </r>
  <r>
    <s v="B-26222"/>
    <n v="4708"/>
    <n v="696"/>
    <n v="14"/>
    <x v="0"/>
    <s v="Electronic Games"/>
    <s v="Credit Card"/>
    <d v="2022-06-29T00:00:00"/>
    <x v="432"/>
    <s v="Illinois"/>
    <s v="Chicago"/>
    <s v="2022-06"/>
    <n v="2022"/>
    <s v="06"/>
    <s v="29"/>
  </r>
  <r>
    <s v="B-26222"/>
    <n v="8089"/>
    <n v="3132"/>
    <n v="17"/>
    <x v="2"/>
    <s v="Chairs"/>
    <s v="COD"/>
    <d v="2022-06-29T00:00:00"/>
    <x v="432"/>
    <s v="Illinois"/>
    <s v="Chicago"/>
    <s v="2022-06"/>
    <n v="2022"/>
    <s v="06"/>
    <s v="29"/>
  </r>
  <r>
    <s v="B-25316"/>
    <n v="5462"/>
    <n v="673"/>
    <n v="12"/>
    <x v="0"/>
    <s v="Printers"/>
    <s v="Debit Card"/>
    <d v="2022-11-03T00:00:00"/>
    <x v="433"/>
    <s v="Texas"/>
    <s v="Austin"/>
    <s v="2022-11"/>
    <n v="2022"/>
    <s v="11"/>
    <s v="03"/>
  </r>
  <r>
    <s v="B-25507"/>
    <n v="6392"/>
    <n v="444"/>
    <n v="18"/>
    <x v="0"/>
    <s v="Electronic Games"/>
    <s v="Credit Card"/>
    <d v="2023-11-28T00:00:00"/>
    <x v="434"/>
    <s v="Florida"/>
    <s v="Tampa"/>
    <s v="2023-11"/>
    <n v="2023"/>
    <s v="11"/>
    <s v="28"/>
  </r>
  <r>
    <s v="B-25846"/>
    <n v="8706"/>
    <n v="1724"/>
    <n v="3"/>
    <x v="0"/>
    <s v="Electronic Games"/>
    <s v="Debit Card"/>
    <d v="2020-04-25T00:00:00"/>
    <x v="435"/>
    <s v="Florida"/>
    <s v="Orlando"/>
    <s v="2020-04"/>
    <n v="2020"/>
    <s v="04"/>
    <s v="25"/>
  </r>
  <r>
    <s v="B-25763"/>
    <n v="2349"/>
    <n v="319"/>
    <n v="4"/>
    <x v="1"/>
    <s v="Pens"/>
    <s v="UPI"/>
    <d v="2022-01-18T00:00:00"/>
    <x v="436"/>
    <s v="Florida"/>
    <s v="Miami"/>
    <s v="2022-01"/>
    <n v="2022"/>
    <s v="01"/>
    <s v="18"/>
  </r>
  <r>
    <s v="B-25763"/>
    <n v="8220"/>
    <n v="3882"/>
    <n v="14"/>
    <x v="2"/>
    <s v="Chairs"/>
    <s v="UPI"/>
    <d v="2022-01-18T00:00:00"/>
    <x v="436"/>
    <s v="Florida"/>
    <s v="Miami"/>
    <s v="2022-01"/>
    <n v="2022"/>
    <s v="01"/>
    <s v="18"/>
  </r>
  <r>
    <s v="B-25763"/>
    <n v="2379"/>
    <n v="279"/>
    <n v="7"/>
    <x v="2"/>
    <s v="Chairs"/>
    <s v="Debit Card"/>
    <d v="2022-01-18T00:00:00"/>
    <x v="436"/>
    <s v="Florida"/>
    <s v="Miami"/>
    <s v="2022-01"/>
    <n v="2022"/>
    <s v="01"/>
    <s v="18"/>
  </r>
  <r>
    <s v="B-25763"/>
    <n v="7377"/>
    <n v="2049"/>
    <n v="4"/>
    <x v="1"/>
    <s v="Markers"/>
    <s v="UPI"/>
    <d v="2022-01-18T00:00:00"/>
    <x v="436"/>
    <s v="Florida"/>
    <s v="Miami"/>
    <s v="2022-01"/>
    <n v="2022"/>
    <s v="01"/>
    <s v="18"/>
  </r>
  <r>
    <s v="B-25465"/>
    <n v="717"/>
    <n v="158"/>
    <n v="16"/>
    <x v="2"/>
    <s v="Tables"/>
    <s v="Credit Card"/>
    <d v="2022-03-23T00:00:00"/>
    <x v="437"/>
    <s v="Ohio"/>
    <s v="Cleveland"/>
    <s v="2022-03"/>
    <n v="2022"/>
    <s v="03"/>
    <s v="23"/>
  </r>
  <r>
    <s v="B-25465"/>
    <n v="717"/>
    <n v="158"/>
    <n v="16"/>
    <x v="2"/>
    <s v="Tables"/>
    <s v="Credit Card"/>
    <d v="2020-06-24T00:00:00"/>
    <x v="438"/>
    <s v="Florida"/>
    <s v="Miami"/>
    <s v="2020-06"/>
    <n v="2020"/>
    <s v="06"/>
    <s v="24"/>
  </r>
  <r>
    <s v="B-25465"/>
    <n v="717"/>
    <n v="158"/>
    <n v="16"/>
    <x v="2"/>
    <s v="Tables"/>
    <s v="Credit Card"/>
    <d v="2022-12-23T00:00:00"/>
    <x v="439"/>
    <s v="New York"/>
    <s v="Buffalo"/>
    <s v="2022-12"/>
    <n v="2022"/>
    <s v="12"/>
    <s v="23"/>
  </r>
  <r>
    <s v="B-25465"/>
    <n v="717"/>
    <n v="158"/>
    <n v="16"/>
    <x v="2"/>
    <s v="Tables"/>
    <s v="Credit Card"/>
    <d v="2024-11-24T00:00:00"/>
    <x v="440"/>
    <s v="New York"/>
    <s v="New York City"/>
    <s v="2024-11"/>
    <n v="2024"/>
    <s v="11"/>
    <s v="24"/>
  </r>
  <r>
    <s v="B-25465"/>
    <n v="717"/>
    <n v="158"/>
    <n v="16"/>
    <x v="2"/>
    <s v="Tables"/>
    <s v="Credit Card"/>
    <d v="2020-11-06T00:00:00"/>
    <x v="441"/>
    <s v="Florida"/>
    <s v="Orlando"/>
    <s v="2020-11"/>
    <n v="2020"/>
    <s v="11"/>
    <s v="06"/>
  </r>
  <r>
    <s v="B-25465"/>
    <n v="717"/>
    <n v="158"/>
    <n v="16"/>
    <x v="2"/>
    <s v="Tables"/>
    <s v="Credit Card"/>
    <d v="2023-10-24T00:00:00"/>
    <x v="442"/>
    <s v="New York"/>
    <s v="Rochester"/>
    <s v="2023-10"/>
    <n v="2023"/>
    <s v="10"/>
    <s v="24"/>
  </r>
  <r>
    <s v="B-25465"/>
    <n v="508"/>
    <n v="177"/>
    <n v="17"/>
    <x v="2"/>
    <s v="Sofas"/>
    <s v="UPI"/>
    <d v="2022-03-23T00:00:00"/>
    <x v="437"/>
    <s v="Ohio"/>
    <s v="Cleveland"/>
    <s v="2022-03"/>
    <n v="2022"/>
    <s v="03"/>
    <s v="23"/>
  </r>
  <r>
    <s v="B-25465"/>
    <n v="508"/>
    <n v="177"/>
    <n v="17"/>
    <x v="2"/>
    <s v="Sofas"/>
    <s v="UPI"/>
    <d v="2020-06-24T00:00:00"/>
    <x v="438"/>
    <s v="Florida"/>
    <s v="Miami"/>
    <s v="2020-06"/>
    <n v="2020"/>
    <s v="06"/>
    <s v="24"/>
  </r>
  <r>
    <s v="B-25465"/>
    <n v="508"/>
    <n v="177"/>
    <n v="17"/>
    <x v="2"/>
    <s v="Sofas"/>
    <s v="UPI"/>
    <d v="2022-12-23T00:00:00"/>
    <x v="439"/>
    <s v="New York"/>
    <s v="Buffalo"/>
    <s v="2022-12"/>
    <n v="2022"/>
    <s v="12"/>
    <s v="23"/>
  </r>
  <r>
    <s v="B-25465"/>
    <n v="508"/>
    <n v="177"/>
    <n v="17"/>
    <x v="2"/>
    <s v="Sofas"/>
    <s v="UPI"/>
    <d v="2024-11-24T00:00:00"/>
    <x v="440"/>
    <s v="New York"/>
    <s v="New York City"/>
    <s v="2024-11"/>
    <n v="2024"/>
    <s v="11"/>
    <s v="24"/>
  </r>
  <r>
    <s v="B-25465"/>
    <n v="508"/>
    <n v="177"/>
    <n v="17"/>
    <x v="2"/>
    <s v="Sofas"/>
    <s v="UPI"/>
    <d v="2020-11-06T00:00:00"/>
    <x v="441"/>
    <s v="Florida"/>
    <s v="Orlando"/>
    <s v="2020-11"/>
    <n v="2020"/>
    <s v="11"/>
    <s v="06"/>
  </r>
  <r>
    <s v="B-25465"/>
    <n v="508"/>
    <n v="177"/>
    <n v="17"/>
    <x v="2"/>
    <s v="Sofas"/>
    <s v="UPI"/>
    <d v="2023-10-24T00:00:00"/>
    <x v="442"/>
    <s v="New York"/>
    <s v="Rochester"/>
    <s v="2023-10"/>
    <n v="2023"/>
    <s v="10"/>
    <s v="24"/>
  </r>
  <r>
    <s v="B-26352"/>
    <n v="9382"/>
    <n v="1085"/>
    <n v="3"/>
    <x v="0"/>
    <s v="Printers"/>
    <s v="Debit Card"/>
    <d v="2023-07-18T00:00:00"/>
    <x v="443"/>
    <s v="Illinois"/>
    <s v="Chicago"/>
    <s v="2023-07"/>
    <n v="2023"/>
    <s v="07"/>
    <s v="18"/>
  </r>
  <r>
    <s v="B-26352"/>
    <n v="9382"/>
    <n v="1085"/>
    <n v="3"/>
    <x v="0"/>
    <s v="Printers"/>
    <s v="Debit Card"/>
    <d v="2022-05-16T00:00:00"/>
    <x v="444"/>
    <s v="New York"/>
    <s v="Rochester"/>
    <s v="2022-05"/>
    <n v="2022"/>
    <s v="05"/>
    <s v="16"/>
  </r>
  <r>
    <s v="B-26352"/>
    <n v="4936"/>
    <n v="576"/>
    <n v="19"/>
    <x v="2"/>
    <s v="Tables"/>
    <s v="COD"/>
    <d v="2023-07-18T00:00:00"/>
    <x v="443"/>
    <s v="Illinois"/>
    <s v="Chicago"/>
    <s v="2023-07"/>
    <n v="2023"/>
    <s v="07"/>
    <s v="18"/>
  </r>
  <r>
    <s v="B-26352"/>
    <n v="4936"/>
    <n v="576"/>
    <n v="19"/>
    <x v="2"/>
    <s v="Tables"/>
    <s v="COD"/>
    <d v="2022-05-16T00:00:00"/>
    <x v="444"/>
    <s v="New York"/>
    <s v="Rochester"/>
    <s v="2022-05"/>
    <n v="2022"/>
    <s v="05"/>
    <s v="16"/>
  </r>
  <r>
    <s v="B-26528"/>
    <n v="2663"/>
    <n v="64"/>
    <n v="19"/>
    <x v="2"/>
    <s v="Sofas"/>
    <s v="COD"/>
    <d v="2024-06-16T00:00:00"/>
    <x v="445"/>
    <s v="California"/>
    <s v="San Francisco"/>
    <s v="2024-06"/>
    <n v="2024"/>
    <s v="06"/>
    <s v="16"/>
  </r>
  <r>
    <s v="B-26528"/>
    <n v="2663"/>
    <n v="64"/>
    <n v="19"/>
    <x v="2"/>
    <s v="Sofas"/>
    <s v="COD"/>
    <d v="2021-10-23T00:00:00"/>
    <x v="446"/>
    <s v="Ohio"/>
    <s v="Cleveland"/>
    <s v="2021-10"/>
    <n v="2021"/>
    <s v="10"/>
    <s v="23"/>
  </r>
  <r>
    <s v="B-26670"/>
    <n v="5151"/>
    <n v="1680"/>
    <n v="5"/>
    <x v="0"/>
    <s v="Printers"/>
    <s v="EMI"/>
    <d v="2022-10-22T00:00:00"/>
    <x v="447"/>
    <s v="Texas"/>
    <s v="Houston"/>
    <s v="2022-10"/>
    <n v="2022"/>
    <s v="10"/>
    <s v="22"/>
  </r>
  <r>
    <s v="B-25331"/>
    <n v="2514"/>
    <n v="95"/>
    <n v="8"/>
    <x v="1"/>
    <s v="Pens"/>
    <s v="UPI"/>
    <d v="2023-07-17T00:00:00"/>
    <x v="448"/>
    <s v="New York"/>
    <s v="Rochester"/>
    <s v="2023-07"/>
    <n v="2023"/>
    <s v="07"/>
    <s v="17"/>
  </r>
  <r>
    <s v="B-25832"/>
    <n v="6129"/>
    <n v="2976"/>
    <n v="2"/>
    <x v="0"/>
    <s v="Laptops"/>
    <s v="EMI"/>
    <d v="2025-02-24T00:00:00"/>
    <x v="449"/>
    <s v="New York"/>
    <s v="New York City"/>
    <s v="2025-02"/>
    <n v="2025"/>
    <s v="02"/>
    <s v="24"/>
  </r>
  <r>
    <s v="B-25832"/>
    <n v="4395"/>
    <n v="1663"/>
    <n v="3"/>
    <x v="2"/>
    <s v="Bookcases"/>
    <s v="COD"/>
    <d v="2025-02-24T00:00:00"/>
    <x v="449"/>
    <s v="New York"/>
    <s v="New York City"/>
    <s v="2025-02"/>
    <n v="2025"/>
    <s v="02"/>
    <s v="24"/>
  </r>
  <r>
    <s v="B-25897"/>
    <n v="5393"/>
    <n v="2642"/>
    <n v="8"/>
    <x v="2"/>
    <s v="Chairs"/>
    <s v="UPI"/>
    <d v="2021-03-07T00:00:00"/>
    <x v="450"/>
    <s v="Ohio"/>
    <s v="Cincinnati"/>
    <s v="2021-03"/>
    <n v="2021"/>
    <s v="03"/>
    <s v="07"/>
  </r>
  <r>
    <s v="B-25713"/>
    <n v="2280"/>
    <n v="509"/>
    <n v="8"/>
    <x v="0"/>
    <s v="Phones"/>
    <s v="Credit Card"/>
    <d v="2021-01-03T00:00:00"/>
    <x v="451"/>
    <s v="New York"/>
    <s v="Buffalo"/>
    <s v="2021-01"/>
    <n v="2021"/>
    <s v="01"/>
    <s v="03"/>
  </r>
  <r>
    <s v="B-25065"/>
    <n v="6596"/>
    <n v="1439"/>
    <n v="9"/>
    <x v="1"/>
    <s v="Paper"/>
    <s v="Debit Card"/>
    <d v="2023-05-03T00:00:00"/>
    <x v="452"/>
    <s v="Ohio"/>
    <s v="Cincinnati"/>
    <s v="2023-05"/>
    <n v="2023"/>
    <s v="05"/>
    <s v="03"/>
  </r>
  <r>
    <s v="B-25949"/>
    <n v="4510"/>
    <n v="1896"/>
    <n v="5"/>
    <x v="1"/>
    <s v="Paper"/>
    <s v="EMI"/>
    <d v="2023-10-25T00:00:00"/>
    <x v="453"/>
    <s v="California"/>
    <s v="Los Angeles"/>
    <s v="2023-10"/>
    <n v="2023"/>
    <s v="10"/>
    <s v="25"/>
  </r>
  <r>
    <s v="B-26033"/>
    <n v="6077"/>
    <n v="2378"/>
    <n v="18"/>
    <x v="0"/>
    <s v="Phones"/>
    <s v="COD"/>
    <d v="2022-08-21T00:00:00"/>
    <x v="454"/>
    <s v="New York"/>
    <s v="New York City"/>
    <s v="2022-08"/>
    <n v="2022"/>
    <s v="08"/>
    <s v="21"/>
  </r>
  <r>
    <s v="B-26017"/>
    <n v="5379"/>
    <n v="2510"/>
    <n v="17"/>
    <x v="0"/>
    <s v="Printers"/>
    <s v="COD"/>
    <d v="2022-04-16T00:00:00"/>
    <x v="455"/>
    <s v="Ohio"/>
    <s v="Columbus"/>
    <s v="2022-04"/>
    <n v="2022"/>
    <s v="04"/>
    <s v="16"/>
  </r>
  <r>
    <s v="B-26926"/>
    <n v="4629"/>
    <n v="1660"/>
    <n v="16"/>
    <x v="1"/>
    <s v="Markers"/>
    <s v="EMI"/>
    <d v="2023-04-02T00:00:00"/>
    <x v="456"/>
    <s v="California"/>
    <s v="San Diego"/>
    <s v="2023-04"/>
    <n v="2023"/>
    <s v="04"/>
    <s v="02"/>
  </r>
  <r>
    <s v="B-26258"/>
    <n v="2710"/>
    <n v="555"/>
    <n v="20"/>
    <x v="0"/>
    <s v="Laptops"/>
    <s v="Debit Card"/>
    <d v="2024-10-21T00:00:00"/>
    <x v="457"/>
    <s v="Illinois"/>
    <s v="Chicago"/>
    <s v="2024-10"/>
    <n v="2024"/>
    <s v="10"/>
    <s v="21"/>
  </r>
  <r>
    <s v="B-26258"/>
    <n v="3224"/>
    <n v="1018"/>
    <n v="14"/>
    <x v="1"/>
    <s v="Binders"/>
    <s v="UPI"/>
    <d v="2024-10-21T00:00:00"/>
    <x v="457"/>
    <s v="Illinois"/>
    <s v="Chicago"/>
    <s v="2024-10"/>
    <n v="2024"/>
    <s v="10"/>
    <s v="21"/>
  </r>
  <r>
    <s v="B-26240"/>
    <n v="8042"/>
    <n v="936"/>
    <n v="15"/>
    <x v="1"/>
    <s v="Markers"/>
    <s v="EMI"/>
    <d v="2021-07-09T00:00:00"/>
    <x v="458"/>
    <s v="Illinois"/>
    <s v="Springfield"/>
    <s v="2021-07"/>
    <n v="2021"/>
    <s v="07"/>
    <s v="09"/>
  </r>
  <r>
    <s v="B-26240"/>
    <n v="8042"/>
    <n v="936"/>
    <n v="15"/>
    <x v="1"/>
    <s v="Markers"/>
    <s v="EMI"/>
    <d v="2022-04-08T00:00:00"/>
    <x v="459"/>
    <s v="California"/>
    <s v="Los Angeles"/>
    <s v="2022-04"/>
    <n v="2022"/>
    <s v="04"/>
    <s v="08"/>
  </r>
  <r>
    <s v="B-26922"/>
    <n v="3957"/>
    <n v="151"/>
    <n v="10"/>
    <x v="1"/>
    <s v="Binders"/>
    <s v="EMI"/>
    <d v="2022-04-30T00:00:00"/>
    <x v="460"/>
    <s v="Texas"/>
    <s v="Austin"/>
    <s v="2022-04"/>
    <n v="2022"/>
    <s v="04"/>
    <s v="30"/>
  </r>
  <r>
    <s v="B-26894"/>
    <n v="8769"/>
    <n v="3178"/>
    <n v="16"/>
    <x v="1"/>
    <s v="Markers"/>
    <s v="Debit Card"/>
    <d v="2023-01-20T00:00:00"/>
    <x v="461"/>
    <s v="Illinois"/>
    <s v="Chicago"/>
    <s v="2023-01"/>
    <n v="2023"/>
    <s v="01"/>
    <s v="20"/>
  </r>
  <r>
    <s v="B-25330"/>
    <n v="2957"/>
    <n v="917"/>
    <n v="16"/>
    <x v="1"/>
    <s v="Pens"/>
    <s v="Debit Card"/>
    <d v="2024-11-17T00:00:00"/>
    <x v="462"/>
    <s v="Illinois"/>
    <s v="Chicago"/>
    <s v="2024-11"/>
    <n v="2024"/>
    <s v="11"/>
    <s v="17"/>
  </r>
  <r>
    <s v="B-26288"/>
    <n v="5344"/>
    <n v="2607"/>
    <n v="6"/>
    <x v="1"/>
    <s v="Paper"/>
    <s v="Debit Card"/>
    <d v="2022-04-23T00:00:00"/>
    <x v="463"/>
    <s v="Texas"/>
    <s v="Dallas"/>
    <s v="2022-04"/>
    <n v="2022"/>
    <s v="04"/>
    <s v="23"/>
  </r>
  <r>
    <s v="B-26288"/>
    <n v="5344"/>
    <n v="2607"/>
    <n v="6"/>
    <x v="1"/>
    <s v="Paper"/>
    <s v="Debit Card"/>
    <d v="2025-02-18T00:00:00"/>
    <x v="464"/>
    <s v="New York"/>
    <s v="Rochester"/>
    <s v="2025-02"/>
    <n v="2025"/>
    <s v="02"/>
    <s v="18"/>
  </r>
  <r>
    <s v="B-25228"/>
    <n v="6061"/>
    <n v="2121"/>
    <n v="19"/>
    <x v="0"/>
    <s v="Laptops"/>
    <s v="EMI"/>
    <d v="2021-05-27T00:00:00"/>
    <x v="465"/>
    <s v="Ohio"/>
    <s v="Cleveland"/>
    <s v="2021-05"/>
    <n v="2021"/>
    <s v="05"/>
    <s v="27"/>
  </r>
  <r>
    <s v="B-25228"/>
    <n v="6061"/>
    <n v="2121"/>
    <n v="19"/>
    <x v="0"/>
    <s v="Laptops"/>
    <s v="EMI"/>
    <d v="2022-01-17T00:00:00"/>
    <x v="466"/>
    <s v="California"/>
    <s v="San Diego"/>
    <s v="2022-01"/>
    <n v="2022"/>
    <s v="01"/>
    <s v="17"/>
  </r>
  <r>
    <s v="B-26457"/>
    <n v="5376"/>
    <n v="1928"/>
    <n v="7"/>
    <x v="2"/>
    <s v="Tables"/>
    <s v="Credit Card"/>
    <d v="2025-01-15T00:00:00"/>
    <x v="467"/>
    <s v="New York"/>
    <s v="New York City"/>
    <s v="2025-01"/>
    <n v="2025"/>
    <s v="01"/>
    <s v="15"/>
  </r>
  <r>
    <s v="B-25790"/>
    <n v="2792"/>
    <n v="1008"/>
    <n v="8"/>
    <x v="0"/>
    <s v="Printers"/>
    <s v="COD"/>
    <d v="2021-02-14T00:00:00"/>
    <x v="468"/>
    <s v="Florida"/>
    <s v="Miami"/>
    <s v="2021-02"/>
    <n v="2021"/>
    <s v="02"/>
    <s v="14"/>
  </r>
  <r>
    <s v="B-25868"/>
    <n v="2944"/>
    <n v="249"/>
    <n v="5"/>
    <x v="1"/>
    <s v="Binders"/>
    <s v="Credit Card"/>
    <d v="2024-08-31T00:00:00"/>
    <x v="469"/>
    <s v="Ohio"/>
    <s v="Columbus"/>
    <s v="2024-08"/>
    <n v="2024"/>
    <s v="08"/>
    <s v="31"/>
  </r>
  <r>
    <s v="B-25868"/>
    <n v="2944"/>
    <n v="249"/>
    <n v="5"/>
    <x v="1"/>
    <s v="Binders"/>
    <s v="Credit Card"/>
    <d v="2022-12-26T00:00:00"/>
    <x v="470"/>
    <s v="Texas"/>
    <s v="Dallas"/>
    <s v="2022-12"/>
    <n v="2022"/>
    <s v="12"/>
    <s v="26"/>
  </r>
  <r>
    <s v="B-25381"/>
    <n v="4220"/>
    <n v="945"/>
    <n v="13"/>
    <x v="1"/>
    <s v="Markers"/>
    <s v="EMI"/>
    <d v="2024-03-21T00:00:00"/>
    <x v="471"/>
    <s v="Illinois"/>
    <s v="Springfield"/>
    <s v="2024-03"/>
    <n v="2024"/>
    <s v="03"/>
    <s v="21"/>
  </r>
  <r>
    <s v="B-25381"/>
    <n v="4220"/>
    <n v="945"/>
    <n v="13"/>
    <x v="1"/>
    <s v="Markers"/>
    <s v="EMI"/>
    <d v="2020-12-15T00:00:00"/>
    <x v="472"/>
    <s v="Illinois"/>
    <s v="Peoria"/>
    <s v="2020-12"/>
    <n v="2020"/>
    <s v="12"/>
    <s v="15"/>
  </r>
  <r>
    <s v="B-25153"/>
    <n v="8526"/>
    <n v="1704"/>
    <n v="4"/>
    <x v="1"/>
    <s v="Binders"/>
    <s v="Debit Card"/>
    <d v="2023-03-21T00:00:00"/>
    <x v="473"/>
    <s v="Texas"/>
    <s v="Austin"/>
    <s v="2023-03"/>
    <n v="2023"/>
    <s v="03"/>
    <s v="21"/>
  </r>
  <r>
    <s v="B-26576"/>
    <n v="8218"/>
    <n v="1430"/>
    <n v="19"/>
    <x v="2"/>
    <s v="Bookcases"/>
    <s v="Credit Card"/>
    <d v="2023-06-08T00:00:00"/>
    <x v="474"/>
    <s v="California"/>
    <s v="San Francisco"/>
    <s v="2023-06"/>
    <n v="2023"/>
    <s v="06"/>
    <s v="08"/>
  </r>
  <r>
    <s v="B-26526"/>
    <n v="599"/>
    <n v="265"/>
    <n v="4"/>
    <x v="0"/>
    <s v="Phones"/>
    <s v="Credit Card"/>
    <d v="2022-07-17T00:00:00"/>
    <x v="475"/>
    <s v="New York"/>
    <s v="Buffalo"/>
    <s v="2022-07"/>
    <n v="2022"/>
    <s v="07"/>
    <s v="17"/>
  </r>
  <r>
    <s v="B-26526"/>
    <n v="599"/>
    <n v="265"/>
    <n v="4"/>
    <x v="0"/>
    <s v="Phones"/>
    <s v="Credit Card"/>
    <d v="2024-12-05T00:00:00"/>
    <x v="476"/>
    <s v="New York"/>
    <s v="Rochester"/>
    <s v="2024-12"/>
    <n v="2024"/>
    <s v="12"/>
    <s v="05"/>
  </r>
  <r>
    <s v="B-26526"/>
    <n v="2727"/>
    <n v="543"/>
    <n v="10"/>
    <x v="2"/>
    <s v="Bookcases"/>
    <s v="Credit Card"/>
    <d v="2022-07-17T00:00:00"/>
    <x v="475"/>
    <s v="New York"/>
    <s v="Buffalo"/>
    <s v="2022-07"/>
    <n v="2022"/>
    <s v="07"/>
    <s v="17"/>
  </r>
  <r>
    <s v="B-26526"/>
    <n v="2727"/>
    <n v="543"/>
    <n v="10"/>
    <x v="2"/>
    <s v="Bookcases"/>
    <s v="Credit Card"/>
    <d v="2024-12-05T00:00:00"/>
    <x v="476"/>
    <s v="New York"/>
    <s v="Rochester"/>
    <s v="2024-12"/>
    <n v="2024"/>
    <s v="12"/>
    <s v="05"/>
  </r>
  <r>
    <s v="B-25819"/>
    <n v="2589"/>
    <n v="605"/>
    <n v="11"/>
    <x v="1"/>
    <s v="Pens"/>
    <s v="EMI"/>
    <d v="2023-11-02T00:00:00"/>
    <x v="477"/>
    <s v="California"/>
    <s v="San Francisco"/>
    <s v="2023-11"/>
    <n v="2023"/>
    <s v="11"/>
    <s v="02"/>
  </r>
  <r>
    <s v="B-25819"/>
    <n v="2589"/>
    <n v="605"/>
    <n v="11"/>
    <x v="1"/>
    <s v="Pens"/>
    <s v="EMI"/>
    <d v="2024-10-05T00:00:00"/>
    <x v="478"/>
    <s v="Ohio"/>
    <s v="Cleveland"/>
    <s v="2024-10"/>
    <n v="2024"/>
    <s v="10"/>
    <s v="05"/>
  </r>
  <r>
    <s v="B-25698"/>
    <n v="3776"/>
    <n v="1100"/>
    <n v="9"/>
    <x v="0"/>
    <s v="Electronic Games"/>
    <s v="EMI"/>
    <d v="2022-11-13T00:00:00"/>
    <x v="479"/>
    <s v="Texas"/>
    <s v="Austin"/>
    <s v="2022-11"/>
    <n v="2022"/>
    <s v="11"/>
    <s v="13"/>
  </r>
  <r>
    <s v="B-25698"/>
    <n v="3776"/>
    <n v="1100"/>
    <n v="9"/>
    <x v="0"/>
    <s v="Electronic Games"/>
    <s v="EMI"/>
    <d v="2022-12-28T00:00:00"/>
    <x v="480"/>
    <s v="Illinois"/>
    <s v="Peoria"/>
    <s v="2022-12"/>
    <n v="2022"/>
    <s v="12"/>
    <s v="28"/>
  </r>
  <r>
    <s v="B-26820"/>
    <n v="5402"/>
    <n v="1666"/>
    <n v="12"/>
    <x v="2"/>
    <s v="Bookcases"/>
    <s v="EMI"/>
    <d v="2025-02-26T00:00:00"/>
    <x v="481"/>
    <s v="Ohio"/>
    <s v="Cleveland"/>
    <s v="2025-02"/>
    <n v="2025"/>
    <s v="02"/>
    <s v="26"/>
  </r>
  <r>
    <s v="B-25396"/>
    <n v="5165"/>
    <n v="885"/>
    <n v="16"/>
    <x v="1"/>
    <s v="Pens"/>
    <s v="EMI"/>
    <d v="2022-11-12T00:00:00"/>
    <x v="482"/>
    <s v="Illinois"/>
    <s v="Peoria"/>
    <s v="2022-11"/>
    <n v="2022"/>
    <s v="11"/>
    <s v="12"/>
  </r>
  <r>
    <s v="B-25396"/>
    <n v="4863"/>
    <n v="2394"/>
    <n v="4"/>
    <x v="2"/>
    <s v="Bookcases"/>
    <s v="EMI"/>
    <d v="2022-11-12T00:00:00"/>
    <x v="482"/>
    <s v="Illinois"/>
    <s v="Peoria"/>
    <s v="2022-11"/>
    <n v="2022"/>
    <s v="11"/>
    <s v="12"/>
  </r>
  <r>
    <s v="B-25529"/>
    <n v="1626"/>
    <n v="258"/>
    <n v="15"/>
    <x v="1"/>
    <s v="Pens"/>
    <s v="EMI"/>
    <d v="2021-06-07T00:00:00"/>
    <x v="483"/>
    <s v="Florida"/>
    <s v="Orlando"/>
    <s v="2021-06"/>
    <n v="2021"/>
    <s v="06"/>
    <s v="07"/>
  </r>
  <r>
    <s v="B-26501"/>
    <n v="8851"/>
    <n v="3962"/>
    <n v="7"/>
    <x v="2"/>
    <s v="Tables"/>
    <s v="EMI"/>
    <d v="2020-09-26T00:00:00"/>
    <x v="484"/>
    <s v="Florida"/>
    <s v="Miami"/>
    <s v="2020-09"/>
    <n v="2020"/>
    <s v="09"/>
    <s v="26"/>
  </r>
  <r>
    <s v="B-26910"/>
    <n v="9680"/>
    <n v="3295"/>
    <n v="9"/>
    <x v="2"/>
    <s v="Tables"/>
    <s v="COD"/>
    <d v="2024-04-29T00:00:00"/>
    <x v="485"/>
    <s v="New York"/>
    <s v="Rochester"/>
    <s v="2024-04"/>
    <n v="2024"/>
    <s v="04"/>
    <s v="29"/>
  </r>
  <r>
    <s v="B-26910"/>
    <n v="8468"/>
    <n v="3666"/>
    <n v="8"/>
    <x v="1"/>
    <s v="Pens"/>
    <s v="UPI"/>
    <d v="2024-04-29T00:00:00"/>
    <x v="485"/>
    <s v="New York"/>
    <s v="Rochester"/>
    <s v="2024-04"/>
    <n v="2024"/>
    <s v="04"/>
    <s v="29"/>
  </r>
  <r>
    <s v="B-26910"/>
    <n v="4441"/>
    <n v="314"/>
    <n v="14"/>
    <x v="2"/>
    <s v="Chairs"/>
    <s v="Debit Card"/>
    <d v="2024-04-29T00:00:00"/>
    <x v="485"/>
    <s v="New York"/>
    <s v="Rochester"/>
    <s v="2024-04"/>
    <n v="2024"/>
    <s v="04"/>
    <s v="29"/>
  </r>
  <r>
    <s v="B-25978"/>
    <n v="6622"/>
    <n v="2673"/>
    <n v="8"/>
    <x v="2"/>
    <s v="Sofas"/>
    <s v="COD"/>
    <d v="2024-04-10T00:00:00"/>
    <x v="486"/>
    <s v="New York"/>
    <s v="New York City"/>
    <s v="2024-04"/>
    <n v="2024"/>
    <s v="04"/>
    <s v="10"/>
  </r>
  <r>
    <s v="B-26537"/>
    <n v="3260"/>
    <n v="207"/>
    <n v="17"/>
    <x v="2"/>
    <s v="Tables"/>
    <s v="UPI"/>
    <d v="2023-12-21T00:00:00"/>
    <x v="487"/>
    <s v="California"/>
    <s v="San Diego"/>
    <s v="2023-12"/>
    <n v="2023"/>
    <s v="12"/>
    <s v="21"/>
  </r>
  <r>
    <s v="B-25881"/>
    <n v="8709"/>
    <n v="2322"/>
    <n v="8"/>
    <x v="2"/>
    <s v="Tables"/>
    <s v="Debit Card"/>
    <d v="2024-05-02T00:00:00"/>
    <x v="488"/>
    <s v="Texas"/>
    <s v="Austin"/>
    <s v="2024-05"/>
    <n v="2024"/>
    <s v="05"/>
    <s v="02"/>
  </r>
  <r>
    <s v="B-25881"/>
    <n v="8709"/>
    <n v="2322"/>
    <n v="8"/>
    <x v="2"/>
    <s v="Tables"/>
    <s v="Debit Card"/>
    <d v="2024-11-21T00:00:00"/>
    <x v="489"/>
    <s v="California"/>
    <s v="San Francisco"/>
    <s v="2024-11"/>
    <n v="2024"/>
    <s v="11"/>
    <s v="21"/>
  </r>
  <r>
    <s v="B-25237"/>
    <n v="5250"/>
    <n v="187"/>
    <n v="1"/>
    <x v="1"/>
    <s v="Binders"/>
    <s v="COD"/>
    <d v="2022-03-17T00:00:00"/>
    <x v="490"/>
    <s v="Ohio"/>
    <s v="Cincinnati"/>
    <s v="2022-03"/>
    <n v="2022"/>
    <s v="03"/>
    <s v="17"/>
  </r>
  <r>
    <s v="B-25237"/>
    <n v="5250"/>
    <n v="187"/>
    <n v="1"/>
    <x v="1"/>
    <s v="Binders"/>
    <s v="COD"/>
    <d v="2023-05-14T00:00:00"/>
    <x v="491"/>
    <s v="Texas"/>
    <s v="Houston"/>
    <s v="2023-05"/>
    <n v="2023"/>
    <s v="05"/>
    <s v="14"/>
  </r>
  <r>
    <s v="B-26122"/>
    <n v="4116"/>
    <n v="921"/>
    <n v="20"/>
    <x v="1"/>
    <s v="Paper"/>
    <s v="UPI"/>
    <d v="2024-10-07T00:00:00"/>
    <x v="492"/>
    <s v="California"/>
    <s v="Los Angeles"/>
    <s v="2024-10"/>
    <n v="2024"/>
    <s v="10"/>
    <s v="07"/>
  </r>
  <r>
    <s v="B-26122"/>
    <n v="4116"/>
    <n v="921"/>
    <n v="20"/>
    <x v="1"/>
    <s v="Paper"/>
    <s v="UPI"/>
    <d v="2020-09-08T00:00:00"/>
    <x v="493"/>
    <s v="Illinois"/>
    <s v="Springfield"/>
    <s v="2020-09"/>
    <n v="2020"/>
    <s v="09"/>
    <s v="08"/>
  </r>
  <r>
    <s v="B-25709"/>
    <n v="1109"/>
    <n v="418"/>
    <n v="15"/>
    <x v="1"/>
    <s v="Paper"/>
    <s v="UPI"/>
    <d v="2021-08-19T00:00:00"/>
    <x v="494"/>
    <s v="California"/>
    <s v="Los Angeles"/>
    <s v="2021-08"/>
    <n v="2021"/>
    <s v="08"/>
    <s v="19"/>
  </r>
  <r>
    <s v="B-26656"/>
    <n v="3573"/>
    <n v="562"/>
    <n v="7"/>
    <x v="1"/>
    <s v="Pens"/>
    <s v="EMI"/>
    <d v="2022-10-12T00:00:00"/>
    <x v="201"/>
    <s v="New York"/>
    <s v="Rochester"/>
    <s v="2022-10"/>
    <n v="2022"/>
    <s v="10"/>
    <s v="12"/>
  </r>
  <r>
    <s v="B-26656"/>
    <n v="3573"/>
    <n v="562"/>
    <n v="7"/>
    <x v="1"/>
    <s v="Pens"/>
    <s v="EMI"/>
    <d v="2020-05-23T00:00:00"/>
    <x v="495"/>
    <s v="California"/>
    <s v="San Diego"/>
    <s v="2020-05"/>
    <n v="2020"/>
    <s v="05"/>
    <s v="23"/>
  </r>
  <r>
    <s v="B-26656"/>
    <n v="3573"/>
    <n v="562"/>
    <n v="7"/>
    <x v="1"/>
    <s v="Pens"/>
    <s v="EMI"/>
    <d v="2020-04-18T00:00:00"/>
    <x v="496"/>
    <s v="Florida"/>
    <s v="Tampa"/>
    <s v="2020-04"/>
    <n v="2020"/>
    <s v="04"/>
    <s v="18"/>
  </r>
  <r>
    <s v="B-26656"/>
    <n v="8055"/>
    <n v="661"/>
    <n v="10"/>
    <x v="0"/>
    <s v="Phones"/>
    <s v="EMI"/>
    <d v="2022-10-12T00:00:00"/>
    <x v="201"/>
    <s v="New York"/>
    <s v="Rochester"/>
    <s v="2022-10"/>
    <n v="2022"/>
    <s v="10"/>
    <s v="12"/>
  </r>
  <r>
    <s v="B-26656"/>
    <n v="8055"/>
    <n v="661"/>
    <n v="10"/>
    <x v="0"/>
    <s v="Phones"/>
    <s v="EMI"/>
    <d v="2020-05-23T00:00:00"/>
    <x v="495"/>
    <s v="California"/>
    <s v="San Diego"/>
    <s v="2020-05"/>
    <n v="2020"/>
    <s v="05"/>
    <s v="23"/>
  </r>
  <r>
    <s v="B-26656"/>
    <n v="8055"/>
    <n v="661"/>
    <n v="10"/>
    <x v="0"/>
    <s v="Phones"/>
    <s v="EMI"/>
    <d v="2020-04-18T00:00:00"/>
    <x v="496"/>
    <s v="Florida"/>
    <s v="Tampa"/>
    <s v="2020-04"/>
    <n v="2020"/>
    <s v="04"/>
    <s v="18"/>
  </r>
  <r>
    <s v="B-25801"/>
    <n v="6829"/>
    <n v="2609"/>
    <n v="2"/>
    <x v="0"/>
    <s v="Laptops"/>
    <s v="EMI"/>
    <d v="2022-06-04T00:00:00"/>
    <x v="497"/>
    <s v="California"/>
    <s v="San Francisco"/>
    <s v="2022-06"/>
    <n v="2022"/>
    <s v="06"/>
    <s v="04"/>
  </r>
  <r>
    <s v="B-25801"/>
    <n v="6390"/>
    <n v="3089"/>
    <n v="12"/>
    <x v="1"/>
    <s v="Paper"/>
    <s v="COD"/>
    <d v="2022-06-04T00:00:00"/>
    <x v="497"/>
    <s v="California"/>
    <s v="San Francisco"/>
    <s v="2022-06"/>
    <n v="2022"/>
    <s v="06"/>
    <s v="04"/>
  </r>
  <r>
    <s v="B-25006"/>
    <n v="5831"/>
    <n v="1574"/>
    <n v="17"/>
    <x v="1"/>
    <s v="Pens"/>
    <s v="Debit Card"/>
    <d v="2022-11-16T00:00:00"/>
    <x v="498"/>
    <s v="California"/>
    <s v="San Francisco"/>
    <s v="2022-11"/>
    <n v="2022"/>
    <s v="11"/>
    <s v="16"/>
  </r>
  <r>
    <s v="B-25006"/>
    <n v="5831"/>
    <n v="1574"/>
    <n v="17"/>
    <x v="1"/>
    <s v="Pens"/>
    <s v="Debit Card"/>
    <d v="2024-07-18T00:00:00"/>
    <x v="499"/>
    <s v="California"/>
    <s v="San Diego"/>
    <s v="2024-07"/>
    <n v="2024"/>
    <s v="07"/>
    <s v="18"/>
  </r>
  <r>
    <s v="B-25006"/>
    <n v="5831"/>
    <n v="1574"/>
    <n v="17"/>
    <x v="1"/>
    <s v="Pens"/>
    <s v="Debit Card"/>
    <d v="2023-07-16T00:00:00"/>
    <x v="500"/>
    <s v="Florida"/>
    <s v="Miami"/>
    <s v="2023-07"/>
    <n v="2023"/>
    <s v="07"/>
    <s v="16"/>
  </r>
  <r>
    <s v="B-26106"/>
    <n v="7952"/>
    <n v="3865"/>
    <n v="8"/>
    <x v="2"/>
    <s v="Sofas"/>
    <s v="Debit Card"/>
    <d v="2020-08-10T00:00:00"/>
    <x v="501"/>
    <s v="Illinois"/>
    <s v="Peoria"/>
    <s v="2020-08"/>
    <n v="2020"/>
    <s v="08"/>
    <s v="10"/>
  </r>
  <r>
    <s v="B-25789"/>
    <n v="3659"/>
    <n v="379"/>
    <n v="5"/>
    <x v="2"/>
    <s v="Bookcases"/>
    <s v="UPI"/>
    <d v="2024-06-22T00:00:00"/>
    <x v="502"/>
    <s v="California"/>
    <s v="Los Angeles"/>
    <s v="2024-06"/>
    <n v="2024"/>
    <s v="06"/>
    <s v="22"/>
  </r>
  <r>
    <s v="B-26292"/>
    <n v="4183"/>
    <n v="1159"/>
    <n v="4"/>
    <x v="1"/>
    <s v="Pens"/>
    <s v="Debit Card"/>
    <d v="2020-07-13T00:00:00"/>
    <x v="503"/>
    <s v="Illinois"/>
    <s v="Springfield"/>
    <s v="2020-07"/>
    <n v="2020"/>
    <s v="07"/>
    <s v="13"/>
  </r>
  <r>
    <s v="B-25895"/>
    <n v="7478"/>
    <n v="1381"/>
    <n v="11"/>
    <x v="0"/>
    <s v="Phones"/>
    <s v="EMI"/>
    <d v="2024-04-16T00:00:00"/>
    <x v="504"/>
    <s v="Texas"/>
    <s v="Houston"/>
    <s v="2024-04"/>
    <n v="2024"/>
    <s v="04"/>
    <s v="16"/>
  </r>
  <r>
    <s v="B-25813"/>
    <n v="702"/>
    <n v="238"/>
    <n v="9"/>
    <x v="0"/>
    <s v="Phones"/>
    <s v="COD"/>
    <d v="2021-03-13T00:00:00"/>
    <x v="505"/>
    <s v="Florida"/>
    <s v="Tampa"/>
    <s v="2021-03"/>
    <n v="2021"/>
    <s v="03"/>
    <s v="13"/>
  </r>
  <r>
    <s v="B-26863"/>
    <n v="4037"/>
    <n v="1494"/>
    <n v="15"/>
    <x v="2"/>
    <s v="Chairs"/>
    <s v="EMI"/>
    <d v="2023-04-01T00:00:00"/>
    <x v="506"/>
    <s v="California"/>
    <s v="San Francisco"/>
    <s v="2023-04"/>
    <n v="2023"/>
    <s v="04"/>
    <s v="01"/>
  </r>
  <r>
    <s v="B-25759"/>
    <n v="5014"/>
    <n v="2332"/>
    <n v="2"/>
    <x v="2"/>
    <s v="Chairs"/>
    <s v="COD"/>
    <d v="2020-11-10T00:00:00"/>
    <x v="507"/>
    <s v="Illinois"/>
    <s v="Chicago"/>
    <s v="2020-11"/>
    <n v="2020"/>
    <s v="11"/>
    <s v="10"/>
  </r>
  <r>
    <s v="B-26357"/>
    <n v="9879"/>
    <n v="4930"/>
    <n v="15"/>
    <x v="0"/>
    <s v="Laptops"/>
    <s v="Debit Card"/>
    <d v="2023-06-08T00:00:00"/>
    <x v="508"/>
    <s v="New York"/>
    <s v="Rochester"/>
    <s v="2023-06"/>
    <n v="2023"/>
    <s v="06"/>
    <s v="08"/>
  </r>
  <r>
    <s v="B-26819"/>
    <n v="8762"/>
    <n v="3502"/>
    <n v="1"/>
    <x v="0"/>
    <s v="Phones"/>
    <s v="Debit Card"/>
    <d v="2021-08-17T00:00:00"/>
    <x v="509"/>
    <s v="Florida"/>
    <s v="Tampa"/>
    <s v="2021-08"/>
    <n v="2021"/>
    <s v="08"/>
    <s v="17"/>
  </r>
  <r>
    <s v="B-25502"/>
    <n v="8490"/>
    <n v="800"/>
    <n v="1"/>
    <x v="1"/>
    <s v="Pens"/>
    <s v="EMI"/>
    <d v="2020-05-24T00:00:00"/>
    <x v="510"/>
    <s v="New York"/>
    <s v="New York City"/>
    <s v="2020-05"/>
    <n v="2020"/>
    <s v="05"/>
    <s v="24"/>
  </r>
  <r>
    <s v="B-25258"/>
    <n v="6951"/>
    <n v="164"/>
    <n v="10"/>
    <x v="2"/>
    <s v="Sofas"/>
    <s v="UPI"/>
    <d v="2021-08-12T00:00:00"/>
    <x v="511"/>
    <s v="New York"/>
    <s v="Buffalo"/>
    <s v="2021-08"/>
    <n v="2021"/>
    <s v="08"/>
    <s v="12"/>
  </r>
  <r>
    <s v="B-26878"/>
    <n v="1078"/>
    <n v="309"/>
    <n v="3"/>
    <x v="0"/>
    <s v="Phones"/>
    <s v="Credit Card"/>
    <d v="2022-09-03T00:00:00"/>
    <x v="512"/>
    <s v="Ohio"/>
    <s v="Cleveland"/>
    <s v="2022-09"/>
    <n v="2022"/>
    <s v="09"/>
    <s v="03"/>
  </r>
  <r>
    <s v="B-26878"/>
    <n v="1078"/>
    <n v="309"/>
    <n v="3"/>
    <x v="0"/>
    <s v="Phones"/>
    <s v="Credit Card"/>
    <d v="2020-10-01T00:00:00"/>
    <x v="513"/>
    <s v="Illinois"/>
    <s v="Chicago"/>
    <s v="2020-10"/>
    <n v="2020"/>
    <s v="10"/>
    <s v="01"/>
  </r>
  <r>
    <s v="B-25170"/>
    <n v="8560"/>
    <n v="2166"/>
    <n v="19"/>
    <x v="1"/>
    <s v="Binders"/>
    <s v="EMI"/>
    <d v="2022-05-27T00:00:00"/>
    <x v="514"/>
    <s v="Florida"/>
    <s v="Tampa"/>
    <s v="2022-05"/>
    <n v="2022"/>
    <s v="05"/>
    <s v="27"/>
  </r>
  <r>
    <s v="B-25170"/>
    <n v="1031"/>
    <n v="318"/>
    <n v="20"/>
    <x v="0"/>
    <s v="Electronic Games"/>
    <s v="UPI"/>
    <d v="2022-05-27T00:00:00"/>
    <x v="514"/>
    <s v="Florida"/>
    <s v="Tampa"/>
    <s v="2022-05"/>
    <n v="2022"/>
    <s v="05"/>
    <s v="27"/>
  </r>
  <r>
    <s v="B-26842"/>
    <n v="6402"/>
    <n v="2770"/>
    <n v="19"/>
    <x v="1"/>
    <s v="Markers"/>
    <s v="Debit Card"/>
    <d v="2024-03-10T00:00:00"/>
    <x v="515"/>
    <s v="Florida"/>
    <s v="Orlando"/>
    <s v="2024-03"/>
    <n v="2024"/>
    <s v="03"/>
    <s v="10"/>
  </r>
  <r>
    <s v="B-26842"/>
    <n v="6402"/>
    <n v="2770"/>
    <n v="19"/>
    <x v="1"/>
    <s v="Markers"/>
    <s v="Debit Card"/>
    <d v="2023-10-05T00:00:00"/>
    <x v="516"/>
    <s v="Florida"/>
    <s v="Orlando"/>
    <s v="2023-10"/>
    <n v="2023"/>
    <s v="10"/>
    <s v="05"/>
  </r>
  <r>
    <s v="B-26842"/>
    <n v="5916"/>
    <n v="1594"/>
    <n v="19"/>
    <x v="0"/>
    <s v="Printers"/>
    <s v="Debit Card"/>
    <d v="2024-03-10T00:00:00"/>
    <x v="515"/>
    <s v="Florida"/>
    <s v="Orlando"/>
    <s v="2024-03"/>
    <n v="2024"/>
    <s v="03"/>
    <s v="10"/>
  </r>
  <r>
    <s v="B-26842"/>
    <n v="5916"/>
    <n v="1594"/>
    <n v="19"/>
    <x v="0"/>
    <s v="Printers"/>
    <s v="Debit Card"/>
    <d v="2023-10-05T00:00:00"/>
    <x v="516"/>
    <s v="Florida"/>
    <s v="Orlando"/>
    <s v="2023-10"/>
    <n v="2023"/>
    <s v="10"/>
    <s v="05"/>
  </r>
  <r>
    <s v="B-26599"/>
    <n v="4015"/>
    <n v="1751"/>
    <n v="15"/>
    <x v="2"/>
    <s v="Chairs"/>
    <s v="Debit Card"/>
    <d v="2022-08-28T00:00:00"/>
    <x v="517"/>
    <s v="California"/>
    <s v="San Francisco"/>
    <s v="2022-08"/>
    <n v="2022"/>
    <s v="08"/>
    <s v="28"/>
  </r>
  <r>
    <s v="B-26599"/>
    <n v="4015"/>
    <n v="1751"/>
    <n v="15"/>
    <x v="2"/>
    <s v="Chairs"/>
    <s v="Debit Card"/>
    <d v="2020-09-08T00:00:00"/>
    <x v="518"/>
    <s v="New York"/>
    <s v="New York City"/>
    <s v="2020-09"/>
    <n v="2020"/>
    <s v="09"/>
    <s v="08"/>
  </r>
  <r>
    <s v="B-25705"/>
    <n v="9335"/>
    <n v="557"/>
    <n v="11"/>
    <x v="0"/>
    <s v="Electronic Games"/>
    <s v="COD"/>
    <d v="2021-04-27T00:00:00"/>
    <x v="519"/>
    <s v="California"/>
    <s v="Los Angeles"/>
    <s v="2021-04"/>
    <n v="2021"/>
    <s v="04"/>
    <s v="27"/>
  </r>
  <r>
    <s v="B-26366"/>
    <n v="4706"/>
    <n v="594"/>
    <n v="11"/>
    <x v="1"/>
    <s v="Binders"/>
    <s v="COD"/>
    <d v="2021-08-21T00:00:00"/>
    <x v="520"/>
    <s v="Ohio"/>
    <s v="Cleveland"/>
    <s v="2021-08"/>
    <n v="2021"/>
    <s v="08"/>
    <s v="21"/>
  </r>
  <r>
    <s v="B-26366"/>
    <n v="4706"/>
    <n v="594"/>
    <n v="11"/>
    <x v="1"/>
    <s v="Binders"/>
    <s v="COD"/>
    <d v="2021-05-16T00:00:00"/>
    <x v="521"/>
    <s v="Ohio"/>
    <s v="Columbus"/>
    <s v="2021-05"/>
    <n v="2021"/>
    <s v="05"/>
    <s v="16"/>
  </r>
  <r>
    <s v="B-26366"/>
    <n v="6584"/>
    <n v="371"/>
    <n v="6"/>
    <x v="1"/>
    <s v="Markers"/>
    <s v="UPI"/>
    <d v="2021-08-21T00:00:00"/>
    <x v="520"/>
    <s v="Ohio"/>
    <s v="Cleveland"/>
    <s v="2021-08"/>
    <n v="2021"/>
    <s v="08"/>
    <s v="21"/>
  </r>
  <r>
    <s v="B-26366"/>
    <n v="6584"/>
    <n v="371"/>
    <n v="6"/>
    <x v="1"/>
    <s v="Markers"/>
    <s v="UPI"/>
    <d v="2021-05-16T00:00:00"/>
    <x v="521"/>
    <s v="Ohio"/>
    <s v="Columbus"/>
    <s v="2021-05"/>
    <n v="2021"/>
    <s v="05"/>
    <s v="16"/>
  </r>
  <r>
    <s v="B-26116"/>
    <n v="6389"/>
    <n v="734"/>
    <n v="1"/>
    <x v="2"/>
    <s v="Sofas"/>
    <s v="EMI"/>
    <d v="2022-01-15T00:00:00"/>
    <x v="522"/>
    <s v="Texas"/>
    <s v="Dallas"/>
    <s v="2022-01"/>
    <n v="2022"/>
    <s v="01"/>
    <s v="15"/>
  </r>
  <r>
    <s v="B-26443"/>
    <n v="9869"/>
    <n v="4299"/>
    <n v="12"/>
    <x v="0"/>
    <s v="Printers"/>
    <s v="Debit Card"/>
    <d v="2023-03-21T00:00:00"/>
    <x v="523"/>
    <s v="California"/>
    <s v="San Diego"/>
    <s v="2023-03"/>
    <n v="2023"/>
    <s v="03"/>
    <s v="21"/>
  </r>
  <r>
    <s v="B-26443"/>
    <n v="9869"/>
    <n v="4299"/>
    <n v="12"/>
    <x v="0"/>
    <s v="Printers"/>
    <s v="Debit Card"/>
    <d v="2023-12-28T00:00:00"/>
    <x v="524"/>
    <s v="New York"/>
    <s v="Buffalo"/>
    <s v="2023-12"/>
    <n v="2023"/>
    <s v="12"/>
    <s v="28"/>
  </r>
  <r>
    <s v="B-25955"/>
    <n v="655"/>
    <n v="297"/>
    <n v="4"/>
    <x v="1"/>
    <s v="Markers"/>
    <s v="Debit Card"/>
    <d v="2022-02-15T00:00:00"/>
    <x v="525"/>
    <s v="New York"/>
    <s v="Buffalo"/>
    <s v="2022-02"/>
    <n v="2022"/>
    <s v="02"/>
    <s v="15"/>
  </r>
  <r>
    <s v="B-25955"/>
    <n v="655"/>
    <n v="297"/>
    <n v="4"/>
    <x v="1"/>
    <s v="Markers"/>
    <s v="Debit Card"/>
    <d v="2023-11-30T00:00:00"/>
    <x v="526"/>
    <s v="Florida"/>
    <s v="Orlando"/>
    <s v="2023-11"/>
    <n v="2023"/>
    <s v="11"/>
    <s v="30"/>
  </r>
  <r>
    <s v="B-26383"/>
    <n v="798"/>
    <n v="308"/>
    <n v="10"/>
    <x v="0"/>
    <s v="Phones"/>
    <s v="Debit Card"/>
    <d v="2023-01-12T00:00:00"/>
    <x v="527"/>
    <s v="New York"/>
    <s v="Buffalo"/>
    <s v="2023-01"/>
    <n v="2023"/>
    <s v="01"/>
    <s v="12"/>
  </r>
  <r>
    <s v="B-26383"/>
    <n v="798"/>
    <n v="308"/>
    <n v="10"/>
    <x v="0"/>
    <s v="Phones"/>
    <s v="Debit Card"/>
    <d v="2023-05-19T00:00:00"/>
    <x v="528"/>
    <s v="Ohio"/>
    <s v="Cleveland"/>
    <s v="2023-05"/>
    <n v="2023"/>
    <s v="05"/>
    <s v="19"/>
  </r>
  <r>
    <s v="B-26383"/>
    <n v="7967"/>
    <n v="2504"/>
    <n v="13"/>
    <x v="0"/>
    <s v="Printers"/>
    <s v="EMI"/>
    <d v="2023-01-12T00:00:00"/>
    <x v="527"/>
    <s v="New York"/>
    <s v="Buffalo"/>
    <s v="2023-01"/>
    <n v="2023"/>
    <s v="01"/>
    <s v="12"/>
  </r>
  <r>
    <s v="B-26383"/>
    <n v="7967"/>
    <n v="2504"/>
    <n v="13"/>
    <x v="0"/>
    <s v="Printers"/>
    <s v="EMI"/>
    <d v="2023-05-19T00:00:00"/>
    <x v="528"/>
    <s v="Ohio"/>
    <s v="Cleveland"/>
    <s v="2023-05"/>
    <n v="2023"/>
    <s v="05"/>
    <s v="19"/>
  </r>
  <r>
    <s v="B-26999"/>
    <n v="3756"/>
    <n v="1318"/>
    <n v="5"/>
    <x v="2"/>
    <s v="Tables"/>
    <s v="UPI"/>
    <d v="2024-02-19T00:00:00"/>
    <x v="529"/>
    <s v="Florida"/>
    <s v="Miami"/>
    <s v="2024-02"/>
    <n v="2024"/>
    <s v="02"/>
    <s v="19"/>
  </r>
  <r>
    <s v="B-26712"/>
    <n v="5196"/>
    <n v="2477"/>
    <n v="1"/>
    <x v="1"/>
    <s v="Markers"/>
    <s v="UPI"/>
    <d v="2021-12-01T00:00:00"/>
    <x v="530"/>
    <s v="Texas"/>
    <s v="Austin"/>
    <s v="2021-12"/>
    <n v="2021"/>
    <s v="12"/>
    <s v="01"/>
  </r>
  <r>
    <s v="B-26712"/>
    <n v="6586"/>
    <n v="1794"/>
    <n v="19"/>
    <x v="2"/>
    <s v="Bookcases"/>
    <s v="Debit Card"/>
    <d v="2021-12-01T00:00:00"/>
    <x v="530"/>
    <s v="Texas"/>
    <s v="Austin"/>
    <s v="2021-12"/>
    <n v="2021"/>
    <s v="12"/>
    <s v="01"/>
  </r>
  <r>
    <s v="B-26066"/>
    <n v="6673"/>
    <n v="950"/>
    <n v="19"/>
    <x v="1"/>
    <s v="Markers"/>
    <s v="EMI"/>
    <d v="2024-12-19T00:00:00"/>
    <x v="531"/>
    <s v="New York"/>
    <s v="Buffalo"/>
    <s v="2024-12"/>
    <n v="2024"/>
    <s v="12"/>
    <s v="19"/>
  </r>
  <r>
    <s v="B-25996"/>
    <n v="714"/>
    <n v="232"/>
    <n v="14"/>
    <x v="2"/>
    <s v="Tables"/>
    <s v="UPI"/>
    <d v="2023-01-18T00:00:00"/>
    <x v="532"/>
    <s v="Ohio"/>
    <s v="Columbus"/>
    <s v="2023-01"/>
    <n v="2023"/>
    <s v="01"/>
    <s v="18"/>
  </r>
  <r>
    <s v="B-25996"/>
    <n v="714"/>
    <n v="232"/>
    <n v="14"/>
    <x v="2"/>
    <s v="Tables"/>
    <s v="UPI"/>
    <d v="2020-12-23T00:00:00"/>
    <x v="533"/>
    <s v="Texas"/>
    <s v="Austin"/>
    <s v="2020-12"/>
    <n v="2020"/>
    <s v="12"/>
    <s v="23"/>
  </r>
  <r>
    <s v="B-26924"/>
    <n v="1083"/>
    <n v="501"/>
    <n v="6"/>
    <x v="1"/>
    <s v="Pens"/>
    <s v="COD"/>
    <d v="2021-02-28T00:00:00"/>
    <x v="534"/>
    <s v="Texas"/>
    <s v="Austin"/>
    <s v="2021-02"/>
    <n v="2021"/>
    <s v="02"/>
    <s v="28"/>
  </r>
  <r>
    <s v="B-25541"/>
    <n v="2401"/>
    <n v="1163"/>
    <n v="10"/>
    <x v="2"/>
    <s v="Bookcases"/>
    <s v="UPI"/>
    <d v="2023-05-04T00:00:00"/>
    <x v="535"/>
    <s v="Ohio"/>
    <s v="Cleveland"/>
    <s v="2023-05"/>
    <n v="2023"/>
    <s v="05"/>
    <s v="04"/>
  </r>
  <r>
    <s v="B-25541"/>
    <n v="2401"/>
    <n v="1163"/>
    <n v="10"/>
    <x v="2"/>
    <s v="Bookcases"/>
    <s v="UPI"/>
    <d v="2020-04-22T00:00:00"/>
    <x v="536"/>
    <s v="California"/>
    <s v="Los Angeles"/>
    <s v="2020-04"/>
    <n v="2020"/>
    <s v="04"/>
    <s v="22"/>
  </r>
  <r>
    <s v="B-25541"/>
    <n v="2401"/>
    <n v="1163"/>
    <n v="10"/>
    <x v="2"/>
    <s v="Bookcases"/>
    <s v="UPI"/>
    <d v="2021-08-13T00:00:00"/>
    <x v="537"/>
    <s v="New York"/>
    <s v="Rochester"/>
    <s v="2021-08"/>
    <n v="2021"/>
    <s v="08"/>
    <s v="13"/>
  </r>
  <r>
    <s v="B-25541"/>
    <n v="1045"/>
    <n v="267"/>
    <n v="11"/>
    <x v="0"/>
    <s v="Phones"/>
    <s v="Debit Card"/>
    <d v="2023-05-04T00:00:00"/>
    <x v="535"/>
    <s v="Ohio"/>
    <s v="Cleveland"/>
    <s v="2023-05"/>
    <n v="2023"/>
    <s v="05"/>
    <s v="04"/>
  </r>
  <r>
    <s v="B-25541"/>
    <n v="1045"/>
    <n v="267"/>
    <n v="11"/>
    <x v="0"/>
    <s v="Phones"/>
    <s v="Debit Card"/>
    <d v="2020-04-22T00:00:00"/>
    <x v="536"/>
    <s v="California"/>
    <s v="Los Angeles"/>
    <s v="2020-04"/>
    <n v="2020"/>
    <s v="04"/>
    <s v="22"/>
  </r>
  <r>
    <s v="B-25541"/>
    <n v="1045"/>
    <n v="267"/>
    <n v="11"/>
    <x v="0"/>
    <s v="Phones"/>
    <s v="Debit Card"/>
    <d v="2021-08-13T00:00:00"/>
    <x v="537"/>
    <s v="New York"/>
    <s v="Rochester"/>
    <s v="2021-08"/>
    <n v="2021"/>
    <s v="08"/>
    <s v="13"/>
  </r>
  <r>
    <s v="B-25196"/>
    <n v="7806"/>
    <n v="1127"/>
    <n v="1"/>
    <x v="1"/>
    <s v="Markers"/>
    <s v="Credit Card"/>
    <d v="2023-07-20T00:00:00"/>
    <x v="538"/>
    <s v="Texas"/>
    <s v="Dallas"/>
    <s v="2023-07"/>
    <n v="2023"/>
    <s v="07"/>
    <s v="20"/>
  </r>
  <r>
    <s v="B-25855"/>
    <n v="5263"/>
    <n v="1743"/>
    <n v="19"/>
    <x v="2"/>
    <s v="Sofas"/>
    <s v="Credit Card"/>
    <d v="2022-08-28T00:00:00"/>
    <x v="539"/>
    <s v="Florida"/>
    <s v="Miami"/>
    <s v="2022-08"/>
    <n v="2022"/>
    <s v="08"/>
    <s v="28"/>
  </r>
  <r>
    <s v="B-25071"/>
    <n v="6147"/>
    <n v="2526"/>
    <n v="6"/>
    <x v="1"/>
    <s v="Pens"/>
    <s v="Debit Card"/>
    <d v="2023-03-14T00:00:00"/>
    <x v="540"/>
    <s v="Texas"/>
    <s v="Dallas"/>
    <s v="2023-03"/>
    <n v="2023"/>
    <s v="03"/>
    <s v="14"/>
  </r>
  <r>
    <s v="B-26159"/>
    <n v="7484"/>
    <n v="2871"/>
    <n v="15"/>
    <x v="0"/>
    <s v="Phones"/>
    <s v="UPI"/>
    <d v="2023-11-07T00:00:00"/>
    <x v="541"/>
    <s v="Florida"/>
    <s v="Orlando"/>
    <s v="2023-11"/>
    <n v="2023"/>
    <s v="11"/>
    <s v="07"/>
  </r>
  <r>
    <s v="B-26159"/>
    <n v="7484"/>
    <n v="2871"/>
    <n v="15"/>
    <x v="0"/>
    <s v="Phones"/>
    <s v="UPI"/>
    <d v="2024-04-16T00:00:00"/>
    <x v="542"/>
    <s v="Illinois"/>
    <s v="Chicago"/>
    <s v="2024-04"/>
    <n v="2024"/>
    <s v="04"/>
    <s v="16"/>
  </r>
  <r>
    <s v="B-26159"/>
    <n v="7700"/>
    <n v="2712"/>
    <n v="1"/>
    <x v="2"/>
    <s v="Sofas"/>
    <s v="Credit Card"/>
    <d v="2023-11-07T00:00:00"/>
    <x v="541"/>
    <s v="Florida"/>
    <s v="Orlando"/>
    <s v="2023-11"/>
    <n v="2023"/>
    <s v="11"/>
    <s v="07"/>
  </r>
  <r>
    <s v="B-26159"/>
    <n v="7700"/>
    <n v="2712"/>
    <n v="1"/>
    <x v="2"/>
    <s v="Sofas"/>
    <s v="Credit Card"/>
    <d v="2024-04-16T00:00:00"/>
    <x v="542"/>
    <s v="Illinois"/>
    <s v="Chicago"/>
    <s v="2024-04"/>
    <n v="2024"/>
    <s v="04"/>
    <s v="16"/>
  </r>
  <r>
    <s v="B-26228"/>
    <n v="8537"/>
    <n v="3586"/>
    <n v="13"/>
    <x v="1"/>
    <s v="Markers"/>
    <s v="UPI"/>
    <d v="2022-09-16T00:00:00"/>
    <x v="543"/>
    <s v="New York"/>
    <s v="Rochester"/>
    <s v="2022-09"/>
    <n v="2022"/>
    <s v="09"/>
    <s v="16"/>
  </r>
  <r>
    <s v="B-25888"/>
    <n v="8858"/>
    <n v="3394"/>
    <n v="6"/>
    <x v="2"/>
    <s v="Chairs"/>
    <s v="COD"/>
    <d v="2024-10-31T00:00:00"/>
    <x v="544"/>
    <s v="California"/>
    <s v="San Diego"/>
    <s v="2024-10"/>
    <n v="2024"/>
    <s v="10"/>
    <s v="31"/>
  </r>
  <r>
    <s v="B-25574"/>
    <n v="5313"/>
    <n v="2037"/>
    <n v="7"/>
    <x v="0"/>
    <s v="Printers"/>
    <s v="Debit Card"/>
    <d v="2024-11-25T00:00:00"/>
    <x v="545"/>
    <s v="California"/>
    <s v="San Francisco"/>
    <s v="2024-11"/>
    <n v="2024"/>
    <s v="11"/>
    <s v="25"/>
  </r>
  <r>
    <s v="B-25574"/>
    <n v="5313"/>
    <n v="2037"/>
    <n v="7"/>
    <x v="0"/>
    <s v="Printers"/>
    <s v="Debit Card"/>
    <d v="2021-10-29T00:00:00"/>
    <x v="546"/>
    <s v="Texas"/>
    <s v="Houston"/>
    <s v="2021-10"/>
    <n v="2021"/>
    <s v="10"/>
    <s v="29"/>
  </r>
  <r>
    <s v="B-26938"/>
    <n v="3281"/>
    <n v="471"/>
    <n v="7"/>
    <x v="2"/>
    <s v="Sofas"/>
    <s v="EMI"/>
    <d v="2023-12-27T00:00:00"/>
    <x v="547"/>
    <s v="California"/>
    <s v="Los Angeles"/>
    <s v="2023-12"/>
    <n v="2023"/>
    <s v="12"/>
    <s v="27"/>
  </r>
  <r>
    <s v="B-26938"/>
    <n v="3281"/>
    <n v="471"/>
    <n v="7"/>
    <x v="2"/>
    <s v="Sofas"/>
    <s v="EMI"/>
    <d v="2023-06-25T00:00:00"/>
    <x v="548"/>
    <s v="Illinois"/>
    <s v="Peoria"/>
    <s v="2023-06"/>
    <n v="2023"/>
    <s v="06"/>
    <s v="25"/>
  </r>
  <r>
    <s v="B-26379"/>
    <n v="8681"/>
    <n v="2458"/>
    <n v="9"/>
    <x v="1"/>
    <s v="Pens"/>
    <s v="Credit Card"/>
    <d v="2020-09-01T00:00:00"/>
    <x v="549"/>
    <s v="New York"/>
    <s v="New York City"/>
    <s v="2020-09"/>
    <n v="2020"/>
    <s v="09"/>
    <s v="01"/>
  </r>
  <r>
    <s v="B-26623"/>
    <n v="6195"/>
    <n v="1556"/>
    <n v="18"/>
    <x v="2"/>
    <s v="Sofas"/>
    <s v="EMI"/>
    <d v="2025-02-01T00:00:00"/>
    <x v="550"/>
    <s v="Illinois"/>
    <s v="Springfield"/>
    <s v="2025-02"/>
    <n v="2025"/>
    <s v="02"/>
    <s v="01"/>
  </r>
  <r>
    <s v="B-25566"/>
    <n v="3877"/>
    <n v="481"/>
    <n v="16"/>
    <x v="2"/>
    <s v="Chairs"/>
    <s v="Debit Card"/>
    <d v="2023-07-22T00:00:00"/>
    <x v="551"/>
    <s v="New York"/>
    <s v="Rochester"/>
    <s v="2023-07"/>
    <n v="2023"/>
    <s v="07"/>
    <s v="22"/>
  </r>
  <r>
    <s v="B-25566"/>
    <n v="3877"/>
    <n v="481"/>
    <n v="16"/>
    <x v="2"/>
    <s v="Chairs"/>
    <s v="Debit Card"/>
    <d v="2022-02-04T00:00:00"/>
    <x v="552"/>
    <s v="New York"/>
    <s v="New York City"/>
    <s v="2022-02"/>
    <n v="2022"/>
    <s v="02"/>
    <s v="04"/>
  </r>
  <r>
    <s v="B-26740"/>
    <n v="9369"/>
    <n v="3297"/>
    <n v="6"/>
    <x v="0"/>
    <s v="Printers"/>
    <s v="Debit Card"/>
    <d v="2023-09-27T00:00:00"/>
    <x v="553"/>
    <s v="Florida"/>
    <s v="Orlando"/>
    <s v="2023-09"/>
    <n v="2023"/>
    <s v="09"/>
    <s v="27"/>
  </r>
  <r>
    <s v="B-26740"/>
    <n v="9369"/>
    <n v="3297"/>
    <n v="6"/>
    <x v="0"/>
    <s v="Printers"/>
    <s v="Debit Card"/>
    <d v="2025-01-30T00:00:00"/>
    <x v="554"/>
    <s v="New York"/>
    <s v="New York City"/>
    <s v="2025-01"/>
    <n v="2025"/>
    <s v="01"/>
    <s v="30"/>
  </r>
  <r>
    <s v="B-26740"/>
    <n v="8680"/>
    <n v="4068"/>
    <n v="20"/>
    <x v="0"/>
    <s v="Printers"/>
    <s v="Credit Card"/>
    <d v="2023-09-27T00:00:00"/>
    <x v="553"/>
    <s v="Florida"/>
    <s v="Orlando"/>
    <s v="2023-09"/>
    <n v="2023"/>
    <s v="09"/>
    <s v="27"/>
  </r>
  <r>
    <s v="B-26740"/>
    <n v="8680"/>
    <n v="4068"/>
    <n v="20"/>
    <x v="0"/>
    <s v="Printers"/>
    <s v="Credit Card"/>
    <d v="2025-01-30T00:00:00"/>
    <x v="554"/>
    <s v="New York"/>
    <s v="New York City"/>
    <s v="2025-01"/>
    <n v="2025"/>
    <s v="01"/>
    <s v="30"/>
  </r>
  <r>
    <s v="B-26740"/>
    <n v="3067"/>
    <n v="1475"/>
    <n v="8"/>
    <x v="0"/>
    <s v="Laptops"/>
    <s v="UPI"/>
    <d v="2023-09-27T00:00:00"/>
    <x v="553"/>
    <s v="Florida"/>
    <s v="Orlando"/>
    <s v="2023-09"/>
    <n v="2023"/>
    <s v="09"/>
    <s v="27"/>
  </r>
  <r>
    <s v="B-26740"/>
    <n v="3067"/>
    <n v="1475"/>
    <n v="8"/>
    <x v="0"/>
    <s v="Laptops"/>
    <s v="UPI"/>
    <d v="2025-01-30T00:00:00"/>
    <x v="554"/>
    <s v="New York"/>
    <s v="New York City"/>
    <s v="2025-01"/>
    <n v="2025"/>
    <s v="01"/>
    <s v="30"/>
  </r>
  <r>
    <s v="B-25024"/>
    <n v="9002"/>
    <n v="4197"/>
    <n v="2"/>
    <x v="1"/>
    <s v="Markers"/>
    <s v="EMI"/>
    <d v="2025-01-15T00:00:00"/>
    <x v="555"/>
    <s v="Ohio"/>
    <s v="Cincinnati"/>
    <s v="2025-01"/>
    <n v="2025"/>
    <s v="01"/>
    <s v="15"/>
  </r>
  <r>
    <s v="B-25024"/>
    <n v="9002"/>
    <n v="4197"/>
    <n v="2"/>
    <x v="1"/>
    <s v="Markers"/>
    <s v="EMI"/>
    <d v="2021-03-28T00:00:00"/>
    <x v="556"/>
    <s v="Ohio"/>
    <s v="Columbus"/>
    <s v="2021-03"/>
    <n v="2021"/>
    <s v="03"/>
    <s v="28"/>
  </r>
  <r>
    <s v="B-26367"/>
    <n v="7105"/>
    <n v="2782"/>
    <n v="19"/>
    <x v="1"/>
    <s v="Pens"/>
    <s v="COD"/>
    <d v="2021-12-25T00:00:00"/>
    <x v="557"/>
    <s v="Ohio"/>
    <s v="Columbus"/>
    <s v="2021-12"/>
    <n v="2021"/>
    <s v="12"/>
    <s v="25"/>
  </r>
  <r>
    <s v="B-26353"/>
    <n v="5317"/>
    <n v="1345"/>
    <n v="18"/>
    <x v="2"/>
    <s v="Chairs"/>
    <s v="Debit Card"/>
    <d v="2023-02-03T00:00:00"/>
    <x v="558"/>
    <s v="Ohio"/>
    <s v="Columbus"/>
    <s v="2023-02"/>
    <n v="2023"/>
    <s v="02"/>
    <s v="03"/>
  </r>
  <r>
    <s v="B-26353"/>
    <n v="5317"/>
    <n v="1345"/>
    <n v="18"/>
    <x v="2"/>
    <s v="Chairs"/>
    <s v="Debit Card"/>
    <d v="2023-04-28T00:00:00"/>
    <x v="559"/>
    <s v="Florida"/>
    <s v="Orlando"/>
    <s v="2023-04"/>
    <n v="2023"/>
    <s v="04"/>
    <s v="28"/>
  </r>
  <r>
    <s v="B-26353"/>
    <n v="5317"/>
    <n v="1345"/>
    <n v="18"/>
    <x v="2"/>
    <s v="Chairs"/>
    <s v="Debit Card"/>
    <d v="2024-11-22T00:00:00"/>
    <x v="560"/>
    <s v="California"/>
    <s v="San Francisco"/>
    <s v="2024-11"/>
    <n v="2024"/>
    <s v="11"/>
    <s v="22"/>
  </r>
  <r>
    <s v="B-26353"/>
    <n v="6304"/>
    <n v="766"/>
    <n v="14"/>
    <x v="2"/>
    <s v="Tables"/>
    <s v="EMI"/>
    <d v="2023-02-03T00:00:00"/>
    <x v="558"/>
    <s v="Ohio"/>
    <s v="Columbus"/>
    <s v="2023-02"/>
    <n v="2023"/>
    <s v="02"/>
    <s v="03"/>
  </r>
  <r>
    <s v="B-26353"/>
    <n v="6304"/>
    <n v="766"/>
    <n v="14"/>
    <x v="2"/>
    <s v="Tables"/>
    <s v="EMI"/>
    <d v="2023-04-28T00:00:00"/>
    <x v="559"/>
    <s v="Florida"/>
    <s v="Orlando"/>
    <s v="2023-04"/>
    <n v="2023"/>
    <s v="04"/>
    <s v="28"/>
  </r>
  <r>
    <s v="B-26353"/>
    <n v="6304"/>
    <n v="766"/>
    <n v="14"/>
    <x v="2"/>
    <s v="Tables"/>
    <s v="EMI"/>
    <d v="2024-11-22T00:00:00"/>
    <x v="560"/>
    <s v="California"/>
    <s v="San Francisco"/>
    <s v="2024-11"/>
    <n v="2024"/>
    <s v="11"/>
    <s v="22"/>
  </r>
  <r>
    <s v="B-25742"/>
    <n v="9565"/>
    <n v="1691"/>
    <n v="3"/>
    <x v="1"/>
    <s v="Paper"/>
    <s v="Debit Card"/>
    <d v="2024-07-02T00:00:00"/>
    <x v="561"/>
    <s v="Illinois"/>
    <s v="Springfield"/>
    <s v="2024-07"/>
    <n v="2024"/>
    <s v="07"/>
    <s v="02"/>
  </r>
  <r>
    <s v="B-25742"/>
    <n v="8245"/>
    <n v="324"/>
    <n v="11"/>
    <x v="1"/>
    <s v="Paper"/>
    <s v="EMI"/>
    <d v="2024-07-02T00:00:00"/>
    <x v="561"/>
    <s v="Illinois"/>
    <s v="Springfield"/>
    <s v="2024-07"/>
    <n v="2024"/>
    <s v="07"/>
    <s v="02"/>
  </r>
  <r>
    <s v="B-26965"/>
    <n v="1592"/>
    <n v="480"/>
    <n v="13"/>
    <x v="0"/>
    <s v="Laptops"/>
    <s v="Debit Card"/>
    <d v="2022-01-18T00:00:00"/>
    <x v="562"/>
    <s v="Ohio"/>
    <s v="Cleveland"/>
    <s v="2022-01"/>
    <n v="2022"/>
    <s v="01"/>
    <s v="18"/>
  </r>
  <r>
    <s v="B-26038"/>
    <n v="8400"/>
    <n v="267"/>
    <n v="5"/>
    <x v="0"/>
    <s v="Phones"/>
    <s v="Debit Card"/>
    <d v="2024-10-08T00:00:00"/>
    <x v="563"/>
    <s v="Ohio"/>
    <s v="Columbus"/>
    <s v="2024-10"/>
    <n v="2024"/>
    <s v="10"/>
    <s v="08"/>
  </r>
  <r>
    <s v="B-26038"/>
    <n v="4963"/>
    <n v="1254"/>
    <n v="15"/>
    <x v="1"/>
    <s v="Paper"/>
    <s v="EMI"/>
    <d v="2024-10-08T00:00:00"/>
    <x v="563"/>
    <s v="Ohio"/>
    <s v="Columbus"/>
    <s v="2024-10"/>
    <n v="2024"/>
    <s v="10"/>
    <s v="08"/>
  </r>
  <r>
    <s v="B-25317"/>
    <n v="2472"/>
    <n v="211"/>
    <n v="5"/>
    <x v="0"/>
    <s v="Printers"/>
    <s v="COD"/>
    <d v="2020-06-21T00:00:00"/>
    <x v="564"/>
    <s v="California"/>
    <s v="San Diego"/>
    <s v="2020-06"/>
    <n v="2020"/>
    <s v="06"/>
    <s v="21"/>
  </r>
  <r>
    <s v="B-25970"/>
    <n v="9132"/>
    <n v="3096"/>
    <n v="14"/>
    <x v="2"/>
    <s v="Chairs"/>
    <s v="Debit Card"/>
    <d v="2023-12-14T00:00:00"/>
    <x v="565"/>
    <s v="Florida"/>
    <s v="Tampa"/>
    <s v="2023-12"/>
    <n v="2023"/>
    <s v="12"/>
    <s v="14"/>
  </r>
  <r>
    <s v="B-25590"/>
    <n v="8305"/>
    <n v="1577"/>
    <n v="6"/>
    <x v="1"/>
    <s v="Binders"/>
    <s v="Debit Card"/>
    <d v="2020-12-16T00:00:00"/>
    <x v="566"/>
    <s v="New York"/>
    <s v="Rochester"/>
    <s v="2020-12"/>
    <n v="2020"/>
    <s v="12"/>
    <s v="16"/>
  </r>
  <r>
    <s v="B-25580"/>
    <n v="1010"/>
    <n v="58"/>
    <n v="19"/>
    <x v="0"/>
    <s v="Electronic Games"/>
    <s v="COD"/>
    <d v="2025-03-15T00:00:00"/>
    <x v="567"/>
    <s v="Florida"/>
    <s v="Tampa"/>
    <s v="2025-03"/>
    <n v="2025"/>
    <s v="03"/>
    <s v="15"/>
  </r>
  <r>
    <s v="B-25443"/>
    <n v="4544"/>
    <n v="1726"/>
    <n v="9"/>
    <x v="0"/>
    <s v="Phones"/>
    <s v="EMI"/>
    <d v="2024-08-21T00:00:00"/>
    <x v="568"/>
    <s v="Texas"/>
    <s v="Dallas"/>
    <s v="2024-08"/>
    <n v="2024"/>
    <s v="08"/>
    <s v="21"/>
  </r>
  <r>
    <s v="B-25443"/>
    <n v="5900"/>
    <n v="1738"/>
    <n v="20"/>
    <x v="0"/>
    <s v="Phones"/>
    <s v="UPI"/>
    <d v="2024-08-21T00:00:00"/>
    <x v="568"/>
    <s v="Texas"/>
    <s v="Dallas"/>
    <s v="2024-08"/>
    <n v="2024"/>
    <s v="08"/>
    <s v="21"/>
  </r>
  <r>
    <s v="B-25774"/>
    <n v="8861"/>
    <n v="3381"/>
    <n v="19"/>
    <x v="1"/>
    <s v="Markers"/>
    <s v="Credit Card"/>
    <d v="2021-05-27T00:00:00"/>
    <x v="569"/>
    <s v="California"/>
    <s v="San Diego"/>
    <s v="2021-05"/>
    <n v="2021"/>
    <s v="05"/>
    <s v="27"/>
  </r>
  <r>
    <s v="B-26505"/>
    <n v="8158"/>
    <n v="2052"/>
    <n v="13"/>
    <x v="0"/>
    <s v="Phones"/>
    <s v="Debit Card"/>
    <d v="2020-09-21T00:00:00"/>
    <x v="570"/>
    <s v="Ohio"/>
    <s v="Cincinnati"/>
    <s v="2020-09"/>
    <n v="2020"/>
    <s v="09"/>
    <s v="21"/>
  </r>
  <r>
    <s v="B-25163"/>
    <n v="3411"/>
    <n v="1704"/>
    <n v="14"/>
    <x v="1"/>
    <s v="Pens"/>
    <s v="UPI"/>
    <d v="2025-01-11T00:00:00"/>
    <x v="571"/>
    <s v="California"/>
    <s v="Los Angeles"/>
    <s v="2025-01"/>
    <n v="2025"/>
    <s v="01"/>
    <s v="11"/>
  </r>
  <r>
    <s v="B-26095"/>
    <n v="9406"/>
    <n v="1137"/>
    <n v="16"/>
    <x v="1"/>
    <s v="Markers"/>
    <s v="UPI"/>
    <d v="2021-10-20T00:00:00"/>
    <x v="572"/>
    <s v="Texas"/>
    <s v="Houston"/>
    <s v="2021-10"/>
    <n v="2021"/>
    <s v="10"/>
    <s v="20"/>
  </r>
  <r>
    <s v="B-26095"/>
    <n v="1156"/>
    <n v="74"/>
    <n v="15"/>
    <x v="0"/>
    <s v="Printers"/>
    <s v="EMI"/>
    <d v="2021-10-20T00:00:00"/>
    <x v="572"/>
    <s v="Texas"/>
    <s v="Houston"/>
    <s v="2021-10"/>
    <n v="2021"/>
    <s v="10"/>
    <s v="20"/>
  </r>
  <r>
    <s v="B-25768"/>
    <n v="5354"/>
    <n v="743"/>
    <n v="10"/>
    <x v="2"/>
    <s v="Bookcases"/>
    <s v="UPI"/>
    <d v="2021-10-19T00:00:00"/>
    <x v="573"/>
    <s v="Illinois"/>
    <s v="Springfield"/>
    <s v="2021-10"/>
    <n v="2021"/>
    <s v="10"/>
    <s v="19"/>
  </r>
  <r>
    <s v="B-25328"/>
    <n v="8780"/>
    <n v="3430"/>
    <n v="4"/>
    <x v="0"/>
    <s v="Electronic Games"/>
    <s v="Credit Card"/>
    <d v="2024-07-07T00:00:00"/>
    <x v="574"/>
    <s v="Texas"/>
    <s v="Austin"/>
    <s v="2024-07"/>
    <n v="2024"/>
    <s v="07"/>
    <s v="07"/>
  </r>
  <r>
    <s v="B-25328"/>
    <n v="8780"/>
    <n v="3430"/>
    <n v="4"/>
    <x v="0"/>
    <s v="Electronic Games"/>
    <s v="Credit Card"/>
    <d v="2023-07-25T00:00:00"/>
    <x v="575"/>
    <s v="Texas"/>
    <s v="Austin"/>
    <s v="2023-07"/>
    <n v="2023"/>
    <s v="07"/>
    <s v="25"/>
  </r>
  <r>
    <s v="B-26573"/>
    <n v="6783"/>
    <n v="3306"/>
    <n v="8"/>
    <x v="2"/>
    <s v="Sofas"/>
    <s v="Debit Card"/>
    <d v="2020-04-16T00:00:00"/>
    <x v="576"/>
    <s v="Ohio"/>
    <s v="Columbus"/>
    <s v="2020-04"/>
    <n v="2020"/>
    <s v="04"/>
    <s v="16"/>
  </r>
  <r>
    <s v="B-25138"/>
    <n v="1778"/>
    <n v="285"/>
    <n v="4"/>
    <x v="1"/>
    <s v="Pens"/>
    <s v="Credit Card"/>
    <d v="2020-07-04T00:00:00"/>
    <x v="577"/>
    <s v="New York"/>
    <s v="New York City"/>
    <s v="2020-07"/>
    <n v="2020"/>
    <s v="07"/>
    <s v="04"/>
  </r>
  <r>
    <s v="B-26803"/>
    <n v="9399"/>
    <n v="1949"/>
    <n v="12"/>
    <x v="0"/>
    <s v="Printers"/>
    <s v="UPI"/>
    <d v="2022-05-16T00:00:00"/>
    <x v="578"/>
    <s v="New York"/>
    <s v="Rochester"/>
    <s v="2022-05"/>
    <n v="2022"/>
    <s v="05"/>
    <s v="16"/>
  </r>
  <r>
    <s v="B-26803"/>
    <n v="7957"/>
    <n v="965"/>
    <n v="4"/>
    <x v="2"/>
    <s v="Sofas"/>
    <s v="Credit Card"/>
    <d v="2022-05-16T00:00:00"/>
    <x v="578"/>
    <s v="New York"/>
    <s v="Rochester"/>
    <s v="2022-05"/>
    <n v="2022"/>
    <s v="05"/>
    <s v="16"/>
  </r>
  <r>
    <s v="B-25101"/>
    <n v="1638"/>
    <n v="661"/>
    <n v="13"/>
    <x v="2"/>
    <s v="Chairs"/>
    <s v="EMI"/>
    <d v="2023-11-25T00:00:00"/>
    <x v="579"/>
    <s v="Illinois"/>
    <s v="Springfield"/>
    <s v="2023-11"/>
    <n v="2023"/>
    <s v="11"/>
    <s v="25"/>
  </r>
  <r>
    <s v="B-25827"/>
    <n v="1786"/>
    <n v="224"/>
    <n v="4"/>
    <x v="2"/>
    <s v="Tables"/>
    <s v="COD"/>
    <d v="2021-08-17T00:00:00"/>
    <x v="580"/>
    <s v="Texas"/>
    <s v="Dallas"/>
    <s v="2021-08"/>
    <n v="2021"/>
    <s v="08"/>
    <s v="17"/>
  </r>
  <r>
    <s v="B-25792"/>
    <n v="4751"/>
    <n v="781"/>
    <n v="9"/>
    <x v="1"/>
    <s v="Paper"/>
    <s v="EMI"/>
    <d v="2023-07-02T00:00:00"/>
    <x v="581"/>
    <s v="New York"/>
    <s v="Buffalo"/>
    <s v="2023-07"/>
    <n v="2023"/>
    <s v="07"/>
    <s v="02"/>
  </r>
  <r>
    <s v="B-25646"/>
    <n v="8979"/>
    <n v="4477"/>
    <n v="4"/>
    <x v="1"/>
    <s v="Paper"/>
    <s v="Credit Card"/>
    <d v="2020-08-24T00:00:00"/>
    <x v="582"/>
    <s v="Illinois"/>
    <s v="Chicago"/>
    <s v="2020-08"/>
    <n v="2020"/>
    <s v="08"/>
    <s v="24"/>
  </r>
  <r>
    <s v="B-25043"/>
    <n v="2727"/>
    <n v="663"/>
    <n v="8"/>
    <x v="0"/>
    <s v="Phones"/>
    <s v="Credit Card"/>
    <d v="2022-11-07T00:00:00"/>
    <x v="583"/>
    <s v="Florida"/>
    <s v="Miami"/>
    <s v="2022-11"/>
    <n v="2022"/>
    <s v="11"/>
    <s v="07"/>
  </r>
  <r>
    <s v="B-26598"/>
    <n v="1093"/>
    <n v="397"/>
    <n v="17"/>
    <x v="0"/>
    <s v="Printers"/>
    <s v="Credit Card"/>
    <d v="2024-03-27T00:00:00"/>
    <x v="584"/>
    <s v="Illinois"/>
    <s v="Peoria"/>
    <s v="2024-03"/>
    <n v="2024"/>
    <s v="03"/>
    <s v="27"/>
  </r>
  <r>
    <s v="B-26598"/>
    <n v="1093"/>
    <n v="397"/>
    <n v="17"/>
    <x v="0"/>
    <s v="Printers"/>
    <s v="Credit Card"/>
    <d v="2024-09-01T00:00:00"/>
    <x v="585"/>
    <s v="New York"/>
    <s v="Buffalo"/>
    <s v="2024-09"/>
    <n v="2024"/>
    <s v="09"/>
    <s v="01"/>
  </r>
  <r>
    <s v="B-26598"/>
    <n v="1093"/>
    <n v="397"/>
    <n v="17"/>
    <x v="0"/>
    <s v="Printers"/>
    <s v="Credit Card"/>
    <d v="2022-02-22T00:00:00"/>
    <x v="586"/>
    <s v="Ohio"/>
    <s v="Columbus"/>
    <s v="2022-02"/>
    <n v="2022"/>
    <s v="02"/>
    <s v="22"/>
  </r>
  <r>
    <s v="B-26598"/>
    <n v="2636"/>
    <n v="88"/>
    <n v="11"/>
    <x v="1"/>
    <s v="Paper"/>
    <s v="Debit Card"/>
    <d v="2024-03-27T00:00:00"/>
    <x v="584"/>
    <s v="Illinois"/>
    <s v="Peoria"/>
    <s v="2024-03"/>
    <n v="2024"/>
    <s v="03"/>
    <s v="27"/>
  </r>
  <r>
    <s v="B-26598"/>
    <n v="2636"/>
    <n v="88"/>
    <n v="11"/>
    <x v="1"/>
    <s v="Paper"/>
    <s v="Debit Card"/>
    <d v="2024-09-01T00:00:00"/>
    <x v="585"/>
    <s v="New York"/>
    <s v="Buffalo"/>
    <s v="2024-09"/>
    <n v="2024"/>
    <s v="09"/>
    <s v="01"/>
  </r>
  <r>
    <s v="B-26598"/>
    <n v="2636"/>
    <n v="88"/>
    <n v="11"/>
    <x v="1"/>
    <s v="Paper"/>
    <s v="Debit Card"/>
    <d v="2022-02-22T00:00:00"/>
    <x v="586"/>
    <s v="Ohio"/>
    <s v="Columbus"/>
    <s v="2022-02"/>
    <n v="2022"/>
    <s v="02"/>
    <s v="22"/>
  </r>
  <r>
    <s v="B-26643"/>
    <n v="7344"/>
    <n v="2251"/>
    <n v="7"/>
    <x v="0"/>
    <s v="Electronic Games"/>
    <s v="Debit Card"/>
    <d v="2022-02-11T00:00:00"/>
    <x v="587"/>
    <s v="Florida"/>
    <s v="Miami"/>
    <s v="2022-02"/>
    <n v="2022"/>
    <s v="02"/>
    <s v="11"/>
  </r>
  <r>
    <s v="B-26643"/>
    <n v="7306"/>
    <n v="1547"/>
    <n v="3"/>
    <x v="1"/>
    <s v="Paper"/>
    <s v="COD"/>
    <d v="2022-02-11T00:00:00"/>
    <x v="587"/>
    <s v="Florida"/>
    <s v="Miami"/>
    <s v="2022-02"/>
    <n v="2022"/>
    <s v="02"/>
    <s v="11"/>
  </r>
  <r>
    <s v="B-26643"/>
    <n v="5832"/>
    <n v="2588"/>
    <n v="10"/>
    <x v="0"/>
    <s v="Printers"/>
    <s v="COD"/>
    <d v="2022-02-11T00:00:00"/>
    <x v="587"/>
    <s v="Florida"/>
    <s v="Miami"/>
    <s v="2022-02"/>
    <n v="2022"/>
    <s v="02"/>
    <s v="11"/>
  </r>
  <r>
    <s v="B-25992"/>
    <n v="8572"/>
    <n v="2041"/>
    <n v="8"/>
    <x v="2"/>
    <s v="Tables"/>
    <s v="EMI"/>
    <d v="2021-05-27T00:00:00"/>
    <x v="588"/>
    <s v="Illinois"/>
    <s v="Springfield"/>
    <s v="2021-05"/>
    <n v="2021"/>
    <s v="05"/>
    <s v="27"/>
  </r>
  <r>
    <s v="B-25992"/>
    <n v="8572"/>
    <n v="2041"/>
    <n v="8"/>
    <x v="2"/>
    <s v="Tables"/>
    <s v="EMI"/>
    <d v="2023-07-05T00:00:00"/>
    <x v="589"/>
    <s v="Illinois"/>
    <s v="Springfield"/>
    <s v="2023-07"/>
    <n v="2023"/>
    <s v="07"/>
    <s v="05"/>
  </r>
  <r>
    <s v="B-25992"/>
    <n v="8572"/>
    <n v="2041"/>
    <n v="8"/>
    <x v="2"/>
    <s v="Tables"/>
    <s v="EMI"/>
    <d v="2020-10-27T00:00:00"/>
    <x v="590"/>
    <s v="California"/>
    <s v="San Diego"/>
    <s v="2020-10"/>
    <n v="2020"/>
    <s v="10"/>
    <s v="27"/>
  </r>
  <r>
    <s v="B-25992"/>
    <n v="8059"/>
    <n v="1834"/>
    <n v="10"/>
    <x v="0"/>
    <s v="Printers"/>
    <s v="Credit Card"/>
    <d v="2021-05-27T00:00:00"/>
    <x v="588"/>
    <s v="Illinois"/>
    <s v="Springfield"/>
    <s v="2021-05"/>
    <n v="2021"/>
    <s v="05"/>
    <s v="27"/>
  </r>
  <r>
    <s v="B-25992"/>
    <n v="8059"/>
    <n v="1834"/>
    <n v="10"/>
    <x v="0"/>
    <s v="Printers"/>
    <s v="Credit Card"/>
    <d v="2023-07-05T00:00:00"/>
    <x v="589"/>
    <s v="Illinois"/>
    <s v="Springfield"/>
    <s v="2023-07"/>
    <n v="2023"/>
    <s v="07"/>
    <s v="05"/>
  </r>
  <r>
    <s v="B-25992"/>
    <n v="8059"/>
    <n v="1834"/>
    <n v="10"/>
    <x v="0"/>
    <s v="Printers"/>
    <s v="Credit Card"/>
    <d v="2020-10-27T00:00:00"/>
    <x v="590"/>
    <s v="California"/>
    <s v="San Diego"/>
    <s v="2020-10"/>
    <n v="2020"/>
    <s v="10"/>
    <s v="27"/>
  </r>
  <r>
    <s v="B-25532"/>
    <n v="3661"/>
    <n v="436"/>
    <n v="13"/>
    <x v="2"/>
    <s v="Sofas"/>
    <s v="EMI"/>
    <d v="2023-01-26T00:00:00"/>
    <x v="591"/>
    <s v="Texas"/>
    <s v="Austin"/>
    <s v="2023-01"/>
    <n v="2023"/>
    <s v="01"/>
    <s v="26"/>
  </r>
  <r>
    <s v="B-25564"/>
    <n v="2451"/>
    <n v="342"/>
    <n v="8"/>
    <x v="1"/>
    <s v="Paper"/>
    <s v="EMI"/>
    <d v="2021-09-06T00:00:00"/>
    <x v="592"/>
    <s v="California"/>
    <s v="Los Angeles"/>
    <s v="2021-09"/>
    <n v="2021"/>
    <s v="09"/>
    <s v="06"/>
  </r>
  <r>
    <s v="B-25564"/>
    <n v="2451"/>
    <n v="342"/>
    <n v="8"/>
    <x v="1"/>
    <s v="Paper"/>
    <s v="EMI"/>
    <d v="2021-11-12T00:00:00"/>
    <x v="593"/>
    <s v="Ohio"/>
    <s v="Cincinnati"/>
    <s v="2021-11"/>
    <n v="2021"/>
    <s v="11"/>
    <s v="12"/>
  </r>
  <r>
    <s v="B-25564"/>
    <n v="2451"/>
    <n v="342"/>
    <n v="8"/>
    <x v="1"/>
    <s v="Paper"/>
    <s v="EMI"/>
    <d v="2024-07-30T00:00:00"/>
    <x v="594"/>
    <s v="Texas"/>
    <s v="Houston"/>
    <s v="2024-07"/>
    <n v="2024"/>
    <s v="07"/>
    <s v="30"/>
  </r>
  <r>
    <s v="B-26543"/>
    <n v="7067"/>
    <n v="1943"/>
    <n v="16"/>
    <x v="2"/>
    <s v="Tables"/>
    <s v="Credit Card"/>
    <d v="2022-03-15T00:00:00"/>
    <x v="595"/>
    <s v="California"/>
    <s v="San Francisco"/>
    <s v="2022-03"/>
    <n v="2022"/>
    <s v="03"/>
    <s v="15"/>
  </r>
  <r>
    <s v="B-25976"/>
    <n v="4307"/>
    <n v="615"/>
    <n v="3"/>
    <x v="0"/>
    <s v="Electronic Games"/>
    <s v="UPI"/>
    <d v="2024-03-15T00:00:00"/>
    <x v="596"/>
    <s v="New York"/>
    <s v="New York City"/>
    <s v="2024-03"/>
    <n v="2024"/>
    <s v="03"/>
    <s v="15"/>
  </r>
  <r>
    <s v="B-25976"/>
    <n v="4307"/>
    <n v="615"/>
    <n v="3"/>
    <x v="0"/>
    <s v="Electronic Games"/>
    <s v="UPI"/>
    <d v="2020-11-10T00:00:00"/>
    <x v="597"/>
    <s v="Illinois"/>
    <s v="Springfield"/>
    <s v="2020-11"/>
    <n v="2020"/>
    <s v="11"/>
    <s v="10"/>
  </r>
  <r>
    <s v="B-25976"/>
    <n v="5694"/>
    <n v="1134"/>
    <n v="5"/>
    <x v="2"/>
    <s v="Chairs"/>
    <s v="EMI"/>
    <d v="2024-03-15T00:00:00"/>
    <x v="596"/>
    <s v="New York"/>
    <s v="New York City"/>
    <s v="2024-03"/>
    <n v="2024"/>
    <s v="03"/>
    <s v="15"/>
  </r>
  <r>
    <s v="B-25976"/>
    <n v="5694"/>
    <n v="1134"/>
    <n v="5"/>
    <x v="2"/>
    <s v="Chairs"/>
    <s v="EMI"/>
    <d v="2020-11-10T00:00:00"/>
    <x v="597"/>
    <s v="Illinois"/>
    <s v="Springfield"/>
    <s v="2020-11"/>
    <n v="2020"/>
    <s v="11"/>
    <s v="10"/>
  </r>
  <r>
    <s v="B-25929"/>
    <n v="962"/>
    <n v="298"/>
    <n v="18"/>
    <x v="1"/>
    <s v="Binders"/>
    <s v="Credit Card"/>
    <d v="2022-07-23T00:00:00"/>
    <x v="598"/>
    <s v="Illinois"/>
    <s v="Springfield"/>
    <s v="2022-07"/>
    <n v="2022"/>
    <s v="07"/>
    <s v="23"/>
  </r>
  <r>
    <s v="B-25497"/>
    <n v="2995"/>
    <n v="220"/>
    <n v="14"/>
    <x v="2"/>
    <s v="Bookcases"/>
    <s v="Credit Card"/>
    <d v="2024-09-13T00:00:00"/>
    <x v="599"/>
    <s v="New York"/>
    <s v="Buffalo"/>
    <s v="2024-09"/>
    <n v="2024"/>
    <s v="09"/>
    <s v="13"/>
  </r>
  <r>
    <s v="B-25497"/>
    <n v="2047"/>
    <n v="914"/>
    <n v="5"/>
    <x v="1"/>
    <s v="Markers"/>
    <s v="Debit Card"/>
    <d v="2024-09-13T00:00:00"/>
    <x v="599"/>
    <s v="New York"/>
    <s v="Buffalo"/>
    <s v="2024-09"/>
    <n v="2024"/>
    <s v="09"/>
    <s v="13"/>
  </r>
  <r>
    <s v="B-26735"/>
    <n v="2078"/>
    <n v="612"/>
    <n v="6"/>
    <x v="0"/>
    <s v="Laptops"/>
    <s v="COD"/>
    <d v="2022-01-25T00:00:00"/>
    <x v="600"/>
    <s v="Texas"/>
    <s v="Austin"/>
    <s v="2022-01"/>
    <n v="2022"/>
    <s v="01"/>
    <s v="25"/>
  </r>
  <r>
    <s v="B-25036"/>
    <n v="2737"/>
    <n v="1253"/>
    <n v="3"/>
    <x v="0"/>
    <s v="Printers"/>
    <s v="EMI"/>
    <d v="2021-04-19T00:00:00"/>
    <x v="601"/>
    <s v="New York"/>
    <s v="New York City"/>
    <s v="2021-04"/>
    <n v="2021"/>
    <s v="04"/>
    <s v="19"/>
  </r>
  <r>
    <s v="B-25971"/>
    <n v="8194"/>
    <n v="2881"/>
    <n v="6"/>
    <x v="1"/>
    <s v="Paper"/>
    <s v="Debit Card"/>
    <d v="2021-07-18T00:00:00"/>
    <x v="602"/>
    <s v="Texas"/>
    <s v="Houston"/>
    <s v="2021-07"/>
    <n v="2021"/>
    <s v="07"/>
    <s v="18"/>
  </r>
  <r>
    <s v="B-25441"/>
    <n v="9914"/>
    <n v="3858"/>
    <n v="16"/>
    <x v="2"/>
    <s v="Sofas"/>
    <s v="Credit Card"/>
    <d v="2022-06-24T00:00:00"/>
    <x v="603"/>
    <s v="New York"/>
    <s v="Buffalo"/>
    <s v="2022-06"/>
    <n v="2022"/>
    <s v="06"/>
    <s v="24"/>
  </r>
  <r>
    <s v="B-25441"/>
    <n v="9914"/>
    <n v="3858"/>
    <n v="16"/>
    <x v="2"/>
    <s v="Sofas"/>
    <s v="Credit Card"/>
    <d v="2024-06-08T00:00:00"/>
    <x v="604"/>
    <s v="New York"/>
    <s v="Rochester"/>
    <s v="2024-06"/>
    <n v="2024"/>
    <s v="06"/>
    <s v="08"/>
  </r>
  <r>
    <s v="B-25441"/>
    <n v="5470"/>
    <n v="292"/>
    <n v="7"/>
    <x v="1"/>
    <s v="Pens"/>
    <s v="Debit Card"/>
    <d v="2022-06-24T00:00:00"/>
    <x v="603"/>
    <s v="New York"/>
    <s v="Buffalo"/>
    <s v="2022-06"/>
    <n v="2022"/>
    <s v="06"/>
    <s v="24"/>
  </r>
  <r>
    <s v="B-25441"/>
    <n v="5470"/>
    <n v="292"/>
    <n v="7"/>
    <x v="1"/>
    <s v="Pens"/>
    <s v="Debit Card"/>
    <d v="2024-06-08T00:00:00"/>
    <x v="604"/>
    <s v="New York"/>
    <s v="Rochester"/>
    <s v="2024-06"/>
    <n v="2024"/>
    <s v="06"/>
    <s v="08"/>
  </r>
  <r>
    <s v="B-25441"/>
    <n v="1496"/>
    <n v="662"/>
    <n v="17"/>
    <x v="2"/>
    <s v="Bookcases"/>
    <s v="UPI"/>
    <d v="2022-06-24T00:00:00"/>
    <x v="603"/>
    <s v="New York"/>
    <s v="Buffalo"/>
    <s v="2022-06"/>
    <n v="2022"/>
    <s v="06"/>
    <s v="24"/>
  </r>
  <r>
    <s v="B-25441"/>
    <n v="1496"/>
    <n v="662"/>
    <n v="17"/>
    <x v="2"/>
    <s v="Bookcases"/>
    <s v="UPI"/>
    <d v="2024-06-08T00:00:00"/>
    <x v="604"/>
    <s v="New York"/>
    <s v="Rochester"/>
    <s v="2024-06"/>
    <n v="2024"/>
    <s v="06"/>
    <s v="08"/>
  </r>
  <r>
    <s v="B-25823"/>
    <n v="3228"/>
    <n v="476"/>
    <n v="9"/>
    <x v="1"/>
    <s v="Paper"/>
    <s v="COD"/>
    <d v="2022-09-29T00:00:00"/>
    <x v="605"/>
    <s v="New York"/>
    <s v="New York City"/>
    <s v="2022-09"/>
    <n v="2022"/>
    <s v="09"/>
    <s v="29"/>
  </r>
  <r>
    <s v="B-25363"/>
    <n v="3918"/>
    <n v="749"/>
    <n v="8"/>
    <x v="0"/>
    <s v="Laptops"/>
    <s v="Credit Card"/>
    <d v="2023-05-10T00:00:00"/>
    <x v="606"/>
    <s v="California"/>
    <s v="San Diego"/>
    <s v="2023-05"/>
    <n v="2023"/>
    <s v="05"/>
    <s v="10"/>
  </r>
  <r>
    <s v="B-25363"/>
    <n v="3918"/>
    <n v="749"/>
    <n v="8"/>
    <x v="0"/>
    <s v="Laptops"/>
    <s v="Credit Card"/>
    <d v="2020-05-02T00:00:00"/>
    <x v="607"/>
    <s v="Texas"/>
    <s v="Houston"/>
    <s v="2020-05"/>
    <n v="2020"/>
    <s v="05"/>
    <s v="02"/>
  </r>
  <r>
    <s v="B-26445"/>
    <n v="9921"/>
    <n v="1451"/>
    <n v="15"/>
    <x v="2"/>
    <s v="Sofas"/>
    <s v="EMI"/>
    <d v="2021-04-12T00:00:00"/>
    <x v="608"/>
    <s v="Illinois"/>
    <s v="Chicago"/>
    <s v="2021-04"/>
    <n v="2021"/>
    <s v="04"/>
    <s v="12"/>
  </r>
  <r>
    <s v="B-26724"/>
    <n v="9694"/>
    <n v="4361"/>
    <n v="1"/>
    <x v="2"/>
    <s v="Chairs"/>
    <s v="EMI"/>
    <d v="2023-11-04T00:00:00"/>
    <x v="609"/>
    <s v="Illinois"/>
    <s v="Springfield"/>
    <s v="2023-11"/>
    <n v="2023"/>
    <s v="11"/>
    <s v="04"/>
  </r>
  <r>
    <s v="B-25447"/>
    <n v="5028"/>
    <n v="1553"/>
    <n v="13"/>
    <x v="1"/>
    <s v="Paper"/>
    <s v="EMI"/>
    <d v="2020-05-04T00:00:00"/>
    <x v="610"/>
    <s v="Florida"/>
    <s v="Tampa"/>
    <s v="2020-05"/>
    <n v="2020"/>
    <s v="05"/>
    <s v="04"/>
  </r>
  <r>
    <s v="B-26904"/>
    <n v="594"/>
    <n v="67"/>
    <n v="19"/>
    <x v="1"/>
    <s v="Paper"/>
    <s v="Debit Card"/>
    <d v="2023-09-10T00:00:00"/>
    <x v="611"/>
    <s v="New York"/>
    <s v="Buffalo"/>
    <s v="2023-09"/>
    <n v="2023"/>
    <s v="09"/>
    <s v="10"/>
  </r>
  <r>
    <s v="B-26904"/>
    <n v="594"/>
    <n v="67"/>
    <n v="19"/>
    <x v="1"/>
    <s v="Paper"/>
    <s v="Debit Card"/>
    <d v="2024-01-05T00:00:00"/>
    <x v="612"/>
    <s v="Florida"/>
    <s v="Miami"/>
    <s v="2024-01"/>
    <n v="2024"/>
    <s v="01"/>
    <s v="05"/>
  </r>
  <r>
    <s v="B-26904"/>
    <n v="594"/>
    <n v="67"/>
    <n v="19"/>
    <x v="1"/>
    <s v="Paper"/>
    <s v="Debit Card"/>
    <d v="2024-05-08T00:00:00"/>
    <x v="613"/>
    <s v="Texas"/>
    <s v="Austin"/>
    <s v="2024-05"/>
    <n v="2024"/>
    <s v="05"/>
    <s v="08"/>
  </r>
  <r>
    <s v="B-26456"/>
    <n v="5954"/>
    <n v="2618"/>
    <n v="11"/>
    <x v="2"/>
    <s v="Tables"/>
    <s v="COD"/>
    <d v="2024-03-30T00:00:00"/>
    <x v="614"/>
    <s v="Ohio"/>
    <s v="Cincinnati"/>
    <s v="2024-03"/>
    <n v="2024"/>
    <s v="03"/>
    <s v="30"/>
  </r>
  <r>
    <s v="B-25435"/>
    <n v="3518"/>
    <n v="1051"/>
    <n v="3"/>
    <x v="2"/>
    <s v="Bookcases"/>
    <s v="UPI"/>
    <d v="2020-09-10T00:00:00"/>
    <x v="615"/>
    <s v="California"/>
    <s v="San Francisco"/>
    <s v="2020-09"/>
    <n v="2020"/>
    <s v="09"/>
    <s v="10"/>
  </r>
  <r>
    <s v="B-25435"/>
    <n v="4157"/>
    <n v="1874"/>
    <n v="8"/>
    <x v="0"/>
    <s v="Laptops"/>
    <s v="EMI"/>
    <d v="2020-09-10T00:00:00"/>
    <x v="615"/>
    <s v="California"/>
    <s v="San Francisco"/>
    <s v="2020-09"/>
    <n v="2020"/>
    <s v="09"/>
    <s v="10"/>
  </r>
  <r>
    <s v="B-26279"/>
    <n v="3747"/>
    <n v="410"/>
    <n v="5"/>
    <x v="1"/>
    <s v="Markers"/>
    <s v="Credit Card"/>
    <d v="2020-07-12T00:00:00"/>
    <x v="616"/>
    <s v="Illinois"/>
    <s v="Springfield"/>
    <s v="2020-07"/>
    <n v="2020"/>
    <s v="07"/>
    <s v="12"/>
  </r>
  <r>
    <s v="B-26279"/>
    <n v="3747"/>
    <n v="410"/>
    <n v="5"/>
    <x v="1"/>
    <s v="Markers"/>
    <s v="Credit Card"/>
    <d v="2022-12-08T00:00:00"/>
    <x v="617"/>
    <s v="New York"/>
    <s v="Buffalo"/>
    <s v="2022-12"/>
    <n v="2022"/>
    <s v="12"/>
    <s v="08"/>
  </r>
  <r>
    <s v="B-26279"/>
    <n v="3747"/>
    <n v="410"/>
    <n v="5"/>
    <x v="1"/>
    <s v="Markers"/>
    <s v="Credit Card"/>
    <d v="2024-03-27T00:00:00"/>
    <x v="618"/>
    <s v="Ohio"/>
    <s v="Columbus"/>
    <s v="2024-03"/>
    <n v="2024"/>
    <s v="03"/>
    <s v="27"/>
  </r>
  <r>
    <s v="B-26279"/>
    <n v="3747"/>
    <n v="410"/>
    <n v="5"/>
    <x v="1"/>
    <s v="Markers"/>
    <s v="Credit Card"/>
    <d v="2023-02-17T00:00:00"/>
    <x v="619"/>
    <s v="Illinois"/>
    <s v="Chicago"/>
    <s v="2023-02"/>
    <n v="2023"/>
    <s v="02"/>
    <s v="17"/>
  </r>
  <r>
    <s v="B-26279"/>
    <n v="3747"/>
    <n v="410"/>
    <n v="5"/>
    <x v="1"/>
    <s v="Markers"/>
    <s v="Credit Card"/>
    <d v="2021-07-21T00:00:00"/>
    <x v="620"/>
    <s v="California"/>
    <s v="Los Angeles"/>
    <s v="2021-07"/>
    <n v="2021"/>
    <s v="07"/>
    <s v="21"/>
  </r>
  <r>
    <s v="B-26279"/>
    <n v="3194"/>
    <n v="534"/>
    <n v="4"/>
    <x v="1"/>
    <s v="Binders"/>
    <s v="UPI"/>
    <d v="2020-07-12T00:00:00"/>
    <x v="616"/>
    <s v="Illinois"/>
    <s v="Springfield"/>
    <s v="2020-07"/>
    <n v="2020"/>
    <s v="07"/>
    <s v="12"/>
  </r>
  <r>
    <s v="B-26279"/>
    <n v="3194"/>
    <n v="534"/>
    <n v="4"/>
    <x v="1"/>
    <s v="Binders"/>
    <s v="UPI"/>
    <d v="2022-12-08T00:00:00"/>
    <x v="617"/>
    <s v="New York"/>
    <s v="Buffalo"/>
    <s v="2022-12"/>
    <n v="2022"/>
    <s v="12"/>
    <s v="08"/>
  </r>
  <r>
    <s v="B-26279"/>
    <n v="3194"/>
    <n v="534"/>
    <n v="4"/>
    <x v="1"/>
    <s v="Binders"/>
    <s v="UPI"/>
    <d v="2024-03-27T00:00:00"/>
    <x v="618"/>
    <s v="Ohio"/>
    <s v="Columbus"/>
    <s v="2024-03"/>
    <n v="2024"/>
    <s v="03"/>
    <s v="27"/>
  </r>
  <r>
    <s v="B-26279"/>
    <n v="3194"/>
    <n v="534"/>
    <n v="4"/>
    <x v="1"/>
    <s v="Binders"/>
    <s v="UPI"/>
    <d v="2023-02-17T00:00:00"/>
    <x v="619"/>
    <s v="Illinois"/>
    <s v="Chicago"/>
    <s v="2023-02"/>
    <n v="2023"/>
    <s v="02"/>
    <s v="17"/>
  </r>
  <r>
    <s v="B-26279"/>
    <n v="3194"/>
    <n v="534"/>
    <n v="4"/>
    <x v="1"/>
    <s v="Binders"/>
    <s v="UPI"/>
    <d v="2021-07-21T00:00:00"/>
    <x v="620"/>
    <s v="California"/>
    <s v="Los Angeles"/>
    <s v="2021-07"/>
    <n v="2021"/>
    <s v="07"/>
    <s v="21"/>
  </r>
  <r>
    <s v="B-25770"/>
    <n v="8548"/>
    <n v="2305"/>
    <n v="1"/>
    <x v="1"/>
    <s v="Binders"/>
    <s v="COD"/>
    <d v="2022-10-30T00:00:00"/>
    <x v="621"/>
    <s v="Florida"/>
    <s v="Tampa"/>
    <s v="2022-10"/>
    <n v="2022"/>
    <s v="10"/>
    <s v="30"/>
  </r>
  <r>
    <s v="B-25715"/>
    <n v="6089"/>
    <n v="139"/>
    <n v="19"/>
    <x v="2"/>
    <s v="Tables"/>
    <s v="Debit Card"/>
    <d v="2020-12-31T00:00:00"/>
    <x v="622"/>
    <s v="Ohio"/>
    <s v="Cincinnati"/>
    <s v="2020-12"/>
    <n v="2020"/>
    <s v="12"/>
    <s v="31"/>
  </r>
  <r>
    <s v="B-25715"/>
    <n v="6089"/>
    <n v="139"/>
    <n v="19"/>
    <x v="2"/>
    <s v="Tables"/>
    <s v="Debit Card"/>
    <d v="2022-04-15T00:00:00"/>
    <x v="623"/>
    <s v="Ohio"/>
    <s v="Cleveland"/>
    <s v="2022-04"/>
    <n v="2022"/>
    <s v="04"/>
    <s v="15"/>
  </r>
  <r>
    <s v="B-25715"/>
    <n v="6089"/>
    <n v="139"/>
    <n v="19"/>
    <x v="2"/>
    <s v="Tables"/>
    <s v="Debit Card"/>
    <d v="2023-04-05T00:00:00"/>
    <x v="624"/>
    <s v="Illinois"/>
    <s v="Chicago"/>
    <s v="2023-04"/>
    <n v="2023"/>
    <s v="04"/>
    <s v="05"/>
  </r>
  <r>
    <s v="B-25715"/>
    <n v="2586"/>
    <n v="800"/>
    <n v="16"/>
    <x v="2"/>
    <s v="Tables"/>
    <s v="UPI"/>
    <d v="2020-12-31T00:00:00"/>
    <x v="622"/>
    <s v="Ohio"/>
    <s v="Cincinnati"/>
    <s v="2020-12"/>
    <n v="2020"/>
    <s v="12"/>
    <s v="31"/>
  </r>
  <r>
    <s v="B-25715"/>
    <n v="2586"/>
    <n v="800"/>
    <n v="16"/>
    <x v="2"/>
    <s v="Tables"/>
    <s v="UPI"/>
    <d v="2022-04-15T00:00:00"/>
    <x v="623"/>
    <s v="Ohio"/>
    <s v="Cleveland"/>
    <s v="2022-04"/>
    <n v="2022"/>
    <s v="04"/>
    <s v="15"/>
  </r>
  <r>
    <s v="B-25715"/>
    <n v="2586"/>
    <n v="800"/>
    <n v="16"/>
    <x v="2"/>
    <s v="Tables"/>
    <s v="UPI"/>
    <d v="2023-04-05T00:00:00"/>
    <x v="624"/>
    <s v="Illinois"/>
    <s v="Chicago"/>
    <s v="2023-04"/>
    <n v="2023"/>
    <s v="04"/>
    <s v="05"/>
  </r>
  <r>
    <s v="B-25715"/>
    <n v="3757"/>
    <n v="1626"/>
    <n v="9"/>
    <x v="1"/>
    <s v="Paper"/>
    <s v="UPI"/>
    <d v="2020-12-31T00:00:00"/>
    <x v="622"/>
    <s v="Ohio"/>
    <s v="Cincinnati"/>
    <s v="2020-12"/>
    <n v="2020"/>
    <s v="12"/>
    <s v="31"/>
  </r>
  <r>
    <s v="B-25715"/>
    <n v="3757"/>
    <n v="1626"/>
    <n v="9"/>
    <x v="1"/>
    <s v="Paper"/>
    <s v="UPI"/>
    <d v="2022-04-15T00:00:00"/>
    <x v="623"/>
    <s v="Ohio"/>
    <s v="Cleveland"/>
    <s v="2022-04"/>
    <n v="2022"/>
    <s v="04"/>
    <s v="15"/>
  </r>
  <r>
    <s v="B-25715"/>
    <n v="3757"/>
    <n v="1626"/>
    <n v="9"/>
    <x v="1"/>
    <s v="Paper"/>
    <s v="UPI"/>
    <d v="2023-04-05T00:00:00"/>
    <x v="624"/>
    <s v="Illinois"/>
    <s v="Chicago"/>
    <s v="2023-04"/>
    <n v="2023"/>
    <s v="04"/>
    <s v="05"/>
  </r>
  <r>
    <s v="B-26961"/>
    <n v="5193"/>
    <n v="2530"/>
    <n v="5"/>
    <x v="2"/>
    <s v="Sofas"/>
    <s v="Debit Card"/>
    <d v="2021-10-29T00:00:00"/>
    <x v="625"/>
    <s v="California"/>
    <s v="San Diego"/>
    <s v="2021-10"/>
    <n v="2021"/>
    <s v="10"/>
    <s v="29"/>
  </r>
  <r>
    <s v="B-26961"/>
    <n v="5193"/>
    <n v="2530"/>
    <n v="5"/>
    <x v="2"/>
    <s v="Sofas"/>
    <s v="Debit Card"/>
    <d v="2024-12-29T00:00:00"/>
    <x v="626"/>
    <s v="Florida"/>
    <s v="Miami"/>
    <s v="2024-12"/>
    <n v="2024"/>
    <s v="12"/>
    <s v="29"/>
  </r>
  <r>
    <s v="B-25902"/>
    <n v="7493"/>
    <n v="96"/>
    <n v="3"/>
    <x v="0"/>
    <s v="Electronic Games"/>
    <s v="UPI"/>
    <d v="2020-08-11T00:00:00"/>
    <x v="627"/>
    <s v="Ohio"/>
    <s v="Cleveland"/>
    <s v="2020-08"/>
    <n v="2020"/>
    <s v="08"/>
    <s v="11"/>
  </r>
  <r>
    <s v="B-26321"/>
    <n v="2062"/>
    <n v="848"/>
    <n v="6"/>
    <x v="1"/>
    <s v="Markers"/>
    <s v="Credit Card"/>
    <d v="2024-03-04T00:00:00"/>
    <x v="628"/>
    <s v="Florida"/>
    <s v="Tampa"/>
    <s v="2024-03"/>
    <n v="2024"/>
    <s v="03"/>
    <s v="04"/>
  </r>
  <r>
    <s v="B-25612"/>
    <n v="7163"/>
    <n v="1536"/>
    <n v="1"/>
    <x v="0"/>
    <s v="Phones"/>
    <s v="EMI"/>
    <d v="2023-10-17T00:00:00"/>
    <x v="629"/>
    <s v="California"/>
    <s v="San Diego"/>
    <s v="2023-10"/>
    <n v="2023"/>
    <s v="10"/>
    <s v="17"/>
  </r>
  <r>
    <s v="B-25605"/>
    <n v="4026"/>
    <n v="163"/>
    <n v="6"/>
    <x v="0"/>
    <s v="Phones"/>
    <s v="COD"/>
    <d v="2023-07-28T00:00:00"/>
    <x v="630"/>
    <s v="New York"/>
    <s v="New York City"/>
    <s v="2023-07"/>
    <n v="2023"/>
    <s v="07"/>
    <s v="28"/>
  </r>
  <r>
    <s v="B-25810"/>
    <n v="1894"/>
    <n v="275"/>
    <n v="5"/>
    <x v="2"/>
    <s v="Chairs"/>
    <s v="Credit Card"/>
    <d v="2021-11-27T00:00:00"/>
    <x v="631"/>
    <s v="Florida"/>
    <s v="Miami"/>
    <s v="2021-11"/>
    <n v="2021"/>
    <s v="11"/>
    <s v="27"/>
  </r>
  <r>
    <s v="B-25810"/>
    <n v="7144"/>
    <n v="192"/>
    <n v="13"/>
    <x v="0"/>
    <s v="Electronic Games"/>
    <s v="Credit Card"/>
    <d v="2021-11-27T00:00:00"/>
    <x v="631"/>
    <s v="Florida"/>
    <s v="Miami"/>
    <s v="2021-11"/>
    <n v="2021"/>
    <s v="11"/>
    <s v="27"/>
  </r>
  <r>
    <s v="B-25935"/>
    <n v="3482"/>
    <n v="1554"/>
    <n v="15"/>
    <x v="0"/>
    <s v="Laptops"/>
    <s v="Debit Card"/>
    <d v="2020-09-09T00:00:00"/>
    <x v="632"/>
    <s v="Ohio"/>
    <s v="Columbus"/>
    <s v="2020-09"/>
    <n v="2020"/>
    <s v="09"/>
    <s v="09"/>
  </r>
  <r>
    <s v="B-26245"/>
    <n v="4172"/>
    <n v="235"/>
    <n v="5"/>
    <x v="1"/>
    <s v="Paper"/>
    <s v="EMI"/>
    <d v="2021-06-02T00:00:00"/>
    <x v="633"/>
    <s v="Ohio"/>
    <s v="Cleveland"/>
    <s v="2021-06"/>
    <n v="2021"/>
    <s v="06"/>
    <s v="02"/>
  </r>
  <r>
    <s v="B-26245"/>
    <n v="4172"/>
    <n v="235"/>
    <n v="5"/>
    <x v="1"/>
    <s v="Paper"/>
    <s v="EMI"/>
    <d v="2022-08-22T00:00:00"/>
    <x v="634"/>
    <s v="Florida"/>
    <s v="Orlando"/>
    <s v="2022-08"/>
    <n v="2022"/>
    <s v="08"/>
    <s v="22"/>
  </r>
  <r>
    <s v="B-26245"/>
    <n v="4172"/>
    <n v="235"/>
    <n v="5"/>
    <x v="1"/>
    <s v="Paper"/>
    <s v="EMI"/>
    <d v="2024-04-16T00:00:00"/>
    <x v="635"/>
    <s v="Illinois"/>
    <s v="Springfield"/>
    <s v="2024-04"/>
    <n v="2024"/>
    <s v="04"/>
    <s v="16"/>
  </r>
  <r>
    <s v="B-25346"/>
    <n v="6265"/>
    <n v="155"/>
    <n v="8"/>
    <x v="2"/>
    <s v="Sofas"/>
    <s v="COD"/>
    <d v="2022-08-23T00:00:00"/>
    <x v="636"/>
    <s v="Ohio"/>
    <s v="Cincinnati"/>
    <s v="2022-08"/>
    <n v="2022"/>
    <s v="08"/>
    <s v="23"/>
  </r>
  <r>
    <s v="B-25346"/>
    <n v="6265"/>
    <n v="155"/>
    <n v="8"/>
    <x v="2"/>
    <s v="Sofas"/>
    <s v="COD"/>
    <d v="2021-03-12T00:00:00"/>
    <x v="637"/>
    <s v="Ohio"/>
    <s v="Cleveland"/>
    <s v="2021-03"/>
    <n v="2021"/>
    <s v="03"/>
    <s v="12"/>
  </r>
  <r>
    <s v="B-25594"/>
    <n v="2931"/>
    <n v="212"/>
    <n v="7"/>
    <x v="0"/>
    <s v="Electronic Games"/>
    <s v="Credit Card"/>
    <d v="2024-06-26T00:00:00"/>
    <x v="638"/>
    <s v="Illinois"/>
    <s v="Peoria"/>
    <s v="2024-06"/>
    <n v="2024"/>
    <s v="06"/>
    <s v="26"/>
  </r>
  <r>
    <s v="B-25594"/>
    <n v="2931"/>
    <n v="212"/>
    <n v="7"/>
    <x v="0"/>
    <s v="Electronic Games"/>
    <s v="Credit Card"/>
    <d v="2023-12-08T00:00:00"/>
    <x v="639"/>
    <s v="Florida"/>
    <s v="Tampa"/>
    <s v="2023-12"/>
    <n v="2023"/>
    <s v="12"/>
    <s v="08"/>
  </r>
  <r>
    <s v="B-25471"/>
    <n v="1146"/>
    <n v="188"/>
    <n v="9"/>
    <x v="2"/>
    <s v="Chairs"/>
    <s v="Debit Card"/>
    <d v="2024-11-27T00:00:00"/>
    <x v="640"/>
    <s v="Florida"/>
    <s v="Tampa"/>
    <s v="2024-11"/>
    <n v="2024"/>
    <s v="11"/>
    <s v="27"/>
  </r>
  <r>
    <s v="B-25398"/>
    <n v="9215"/>
    <n v="767"/>
    <n v="13"/>
    <x v="0"/>
    <s v="Printers"/>
    <s v="COD"/>
    <d v="2022-01-10T00:00:00"/>
    <x v="641"/>
    <s v="Florida"/>
    <s v="Tampa"/>
    <s v="2022-01"/>
    <n v="2022"/>
    <s v="01"/>
    <s v="10"/>
  </r>
  <r>
    <s v="B-25398"/>
    <n v="9215"/>
    <n v="767"/>
    <n v="13"/>
    <x v="0"/>
    <s v="Printers"/>
    <s v="COD"/>
    <d v="2021-11-01T00:00:00"/>
    <x v="642"/>
    <s v="California"/>
    <s v="San Francisco"/>
    <s v="2021-11"/>
    <n v="2021"/>
    <s v="11"/>
    <s v="01"/>
  </r>
  <r>
    <s v="B-25999"/>
    <n v="7895"/>
    <n v="1005"/>
    <n v="1"/>
    <x v="2"/>
    <s v="Chairs"/>
    <s v="Credit Card"/>
    <d v="2023-10-28T00:00:00"/>
    <x v="643"/>
    <s v="Ohio"/>
    <s v="Cincinnati"/>
    <s v="2023-10"/>
    <n v="2023"/>
    <s v="10"/>
    <s v="28"/>
  </r>
  <r>
    <s v="B-25999"/>
    <n v="7895"/>
    <n v="1005"/>
    <n v="1"/>
    <x v="2"/>
    <s v="Chairs"/>
    <s v="Credit Card"/>
    <d v="2025-03-01T00:00:00"/>
    <x v="644"/>
    <s v="California"/>
    <s v="San Diego"/>
    <s v="2025-03"/>
    <n v="2025"/>
    <s v="03"/>
    <s v="01"/>
  </r>
  <r>
    <s v="B-25999"/>
    <n v="2740"/>
    <n v="558"/>
    <n v="8"/>
    <x v="1"/>
    <s v="Pens"/>
    <s v="UPI"/>
    <d v="2023-10-28T00:00:00"/>
    <x v="643"/>
    <s v="Ohio"/>
    <s v="Cincinnati"/>
    <s v="2023-10"/>
    <n v="2023"/>
    <s v="10"/>
    <s v="28"/>
  </r>
  <r>
    <s v="B-25999"/>
    <n v="2740"/>
    <n v="558"/>
    <n v="8"/>
    <x v="1"/>
    <s v="Pens"/>
    <s v="UPI"/>
    <d v="2025-03-01T00:00:00"/>
    <x v="644"/>
    <s v="California"/>
    <s v="San Diego"/>
    <s v="2025-03"/>
    <n v="2025"/>
    <s v="03"/>
    <s v="01"/>
  </r>
  <r>
    <s v="B-25159"/>
    <n v="5338"/>
    <n v="1354"/>
    <n v="16"/>
    <x v="1"/>
    <s v="Markers"/>
    <s v="UPI"/>
    <d v="2024-08-01T00:00:00"/>
    <x v="645"/>
    <s v="Illinois"/>
    <s v="Peoria"/>
    <s v="2024-08"/>
    <n v="2024"/>
    <s v="08"/>
    <s v="01"/>
  </r>
  <r>
    <s v="B-25159"/>
    <n v="5338"/>
    <n v="1354"/>
    <n v="16"/>
    <x v="1"/>
    <s v="Markers"/>
    <s v="UPI"/>
    <d v="2023-06-07T00:00:00"/>
    <x v="646"/>
    <s v="New York"/>
    <s v="Buffalo"/>
    <s v="2023-06"/>
    <n v="2023"/>
    <s v="06"/>
    <s v="07"/>
  </r>
  <r>
    <s v="B-25159"/>
    <n v="5338"/>
    <n v="1354"/>
    <n v="16"/>
    <x v="1"/>
    <s v="Markers"/>
    <s v="UPI"/>
    <d v="2024-10-21T00:00:00"/>
    <x v="647"/>
    <s v="Florida"/>
    <s v="Orlando"/>
    <s v="2024-10"/>
    <n v="2024"/>
    <s v="10"/>
    <s v="21"/>
  </r>
  <r>
    <s v="B-25159"/>
    <n v="5338"/>
    <n v="1354"/>
    <n v="16"/>
    <x v="1"/>
    <s v="Markers"/>
    <s v="UPI"/>
    <d v="2021-01-04T00:00:00"/>
    <x v="648"/>
    <s v="New York"/>
    <s v="Buffalo"/>
    <s v="2021-01"/>
    <n v="2021"/>
    <s v="01"/>
    <s v="04"/>
  </r>
  <r>
    <s v="B-25496"/>
    <n v="3095"/>
    <n v="941"/>
    <n v="2"/>
    <x v="1"/>
    <s v="Pens"/>
    <s v="EMI"/>
    <d v="2022-04-19T00:00:00"/>
    <x v="649"/>
    <s v="Ohio"/>
    <s v="Cleveland"/>
    <s v="2022-04"/>
    <n v="2022"/>
    <s v="04"/>
    <s v="19"/>
  </r>
  <r>
    <s v="B-25496"/>
    <n v="3095"/>
    <n v="941"/>
    <n v="2"/>
    <x v="1"/>
    <s v="Pens"/>
    <s v="EMI"/>
    <d v="2022-08-11T00:00:00"/>
    <x v="650"/>
    <s v="Texas"/>
    <s v="Austin"/>
    <s v="2022-08"/>
    <n v="2022"/>
    <s v="08"/>
    <s v="11"/>
  </r>
  <r>
    <s v="B-25401"/>
    <n v="6017"/>
    <n v="2230"/>
    <n v="13"/>
    <x v="0"/>
    <s v="Printers"/>
    <s v="Debit Card"/>
    <d v="2023-08-04T00:00:00"/>
    <x v="651"/>
    <s v="Illinois"/>
    <s v="Peoria"/>
    <s v="2023-08"/>
    <n v="2023"/>
    <s v="08"/>
    <s v="04"/>
  </r>
  <r>
    <s v="B-25707"/>
    <n v="4904"/>
    <n v="469"/>
    <n v="2"/>
    <x v="1"/>
    <s v="Pens"/>
    <s v="Debit Card"/>
    <d v="2020-04-25T00:00:00"/>
    <x v="652"/>
    <s v="Texas"/>
    <s v="Dallas"/>
    <s v="2020-04"/>
    <n v="2020"/>
    <s v="04"/>
    <s v="25"/>
  </r>
  <r>
    <s v="B-25707"/>
    <n v="3080"/>
    <n v="737"/>
    <n v="6"/>
    <x v="1"/>
    <s v="Binders"/>
    <s v="UPI"/>
    <d v="2020-04-25T00:00:00"/>
    <x v="652"/>
    <s v="Texas"/>
    <s v="Dallas"/>
    <s v="2020-04"/>
    <n v="2020"/>
    <s v="04"/>
    <s v="25"/>
  </r>
  <r>
    <s v="B-26225"/>
    <n v="1992"/>
    <n v="355"/>
    <n v="2"/>
    <x v="0"/>
    <s v="Phones"/>
    <s v="COD"/>
    <d v="2024-12-14T00:00:00"/>
    <x v="653"/>
    <s v="Florida"/>
    <s v="Tampa"/>
    <s v="2024-12"/>
    <n v="2024"/>
    <s v="12"/>
    <s v="14"/>
  </r>
  <r>
    <s v="B-25662"/>
    <n v="5346"/>
    <n v="1246"/>
    <n v="17"/>
    <x v="2"/>
    <s v="Sofas"/>
    <s v="EMI"/>
    <d v="2022-07-25T00:00:00"/>
    <x v="654"/>
    <s v="Florida"/>
    <s v="Orlando"/>
    <s v="2022-07"/>
    <n v="2022"/>
    <s v="07"/>
    <s v="25"/>
  </r>
  <r>
    <s v="B-25662"/>
    <n v="5346"/>
    <n v="1246"/>
    <n v="17"/>
    <x v="2"/>
    <s v="Sofas"/>
    <s v="EMI"/>
    <d v="2022-05-07T00:00:00"/>
    <x v="655"/>
    <s v="Florida"/>
    <s v="Miami"/>
    <s v="2022-05"/>
    <n v="2022"/>
    <s v="05"/>
    <s v="07"/>
  </r>
  <r>
    <s v="B-26752"/>
    <n v="8422"/>
    <n v="893"/>
    <n v="18"/>
    <x v="0"/>
    <s v="Printers"/>
    <s v="Debit Card"/>
    <d v="2022-08-11T00:00:00"/>
    <x v="656"/>
    <s v="California"/>
    <s v="San Francisco"/>
    <s v="2022-08"/>
    <n v="2022"/>
    <s v="08"/>
    <s v="11"/>
  </r>
  <r>
    <s v="B-26752"/>
    <n v="8422"/>
    <n v="893"/>
    <n v="18"/>
    <x v="0"/>
    <s v="Printers"/>
    <s v="Debit Card"/>
    <d v="2022-08-12T00:00:00"/>
    <x v="657"/>
    <s v="Ohio"/>
    <s v="Columbus"/>
    <s v="2022-08"/>
    <n v="2022"/>
    <s v="08"/>
    <s v="12"/>
  </r>
  <r>
    <s v="B-26752"/>
    <n v="6105"/>
    <n v="1447"/>
    <n v="8"/>
    <x v="2"/>
    <s v="Bookcases"/>
    <s v="Credit Card"/>
    <d v="2022-08-11T00:00:00"/>
    <x v="656"/>
    <s v="California"/>
    <s v="San Francisco"/>
    <s v="2022-08"/>
    <n v="2022"/>
    <s v="08"/>
    <s v="11"/>
  </r>
  <r>
    <s v="B-26752"/>
    <n v="6105"/>
    <n v="1447"/>
    <n v="8"/>
    <x v="2"/>
    <s v="Bookcases"/>
    <s v="Credit Card"/>
    <d v="2022-08-12T00:00:00"/>
    <x v="657"/>
    <s v="Ohio"/>
    <s v="Columbus"/>
    <s v="2022-08"/>
    <n v="2022"/>
    <s v="08"/>
    <s v="12"/>
  </r>
  <r>
    <s v="B-25640"/>
    <n v="670"/>
    <n v="85"/>
    <n v="9"/>
    <x v="1"/>
    <s v="Pens"/>
    <s v="EMI"/>
    <d v="2023-08-21T00:00:00"/>
    <x v="658"/>
    <s v="Texas"/>
    <s v="Houston"/>
    <s v="2023-08"/>
    <n v="2023"/>
    <s v="08"/>
    <s v="21"/>
  </r>
  <r>
    <s v="B-25030"/>
    <n v="4057"/>
    <n v="1012"/>
    <n v="6"/>
    <x v="0"/>
    <s v="Laptops"/>
    <s v="Credit Card"/>
    <d v="2022-09-12T00:00:00"/>
    <x v="659"/>
    <s v="California"/>
    <s v="San Diego"/>
    <s v="2022-09"/>
    <n v="2022"/>
    <s v="09"/>
    <s v="12"/>
  </r>
  <r>
    <s v="B-25504"/>
    <n v="8178"/>
    <n v="2462"/>
    <n v="10"/>
    <x v="1"/>
    <s v="Pens"/>
    <s v="UPI"/>
    <d v="2023-08-20T00:00:00"/>
    <x v="660"/>
    <s v="California"/>
    <s v="Los Angeles"/>
    <s v="2023-08"/>
    <n v="2023"/>
    <s v="08"/>
    <s v="20"/>
  </r>
  <r>
    <s v="B-26912"/>
    <n v="8752"/>
    <n v="1686"/>
    <n v="9"/>
    <x v="2"/>
    <s v="Tables"/>
    <s v="Debit Card"/>
    <d v="2020-12-27T00:00:00"/>
    <x v="661"/>
    <s v="Ohio"/>
    <s v="Cincinnati"/>
    <s v="2020-12"/>
    <n v="2020"/>
    <s v="12"/>
    <s v="27"/>
  </r>
  <r>
    <s v="B-26912"/>
    <n v="8752"/>
    <n v="1686"/>
    <n v="9"/>
    <x v="2"/>
    <s v="Tables"/>
    <s v="Debit Card"/>
    <d v="2023-09-04T00:00:00"/>
    <x v="662"/>
    <s v="Illinois"/>
    <s v="Peoria"/>
    <s v="2023-09"/>
    <n v="2023"/>
    <s v="09"/>
    <s v="04"/>
  </r>
  <r>
    <s v="B-26912"/>
    <n v="8752"/>
    <n v="1686"/>
    <n v="9"/>
    <x v="2"/>
    <s v="Tables"/>
    <s v="Debit Card"/>
    <d v="2022-01-08T00:00:00"/>
    <x v="663"/>
    <s v="Illinois"/>
    <s v="Chicago"/>
    <s v="2022-01"/>
    <n v="2022"/>
    <s v="01"/>
    <s v="08"/>
  </r>
  <r>
    <s v="B-25193"/>
    <n v="8974"/>
    <n v="4441"/>
    <n v="16"/>
    <x v="0"/>
    <s v="Printers"/>
    <s v="EMI"/>
    <d v="2023-06-05T00:00:00"/>
    <x v="664"/>
    <s v="New York"/>
    <s v="New York City"/>
    <s v="2023-06"/>
    <n v="2023"/>
    <s v="06"/>
    <s v="05"/>
  </r>
  <r>
    <s v="B-25106"/>
    <n v="9090"/>
    <n v="3098"/>
    <n v="16"/>
    <x v="0"/>
    <s v="Phones"/>
    <s v="Credit Card"/>
    <d v="2021-04-01T00:00:00"/>
    <x v="665"/>
    <s v="Texas"/>
    <s v="Dallas"/>
    <s v="2021-04"/>
    <n v="2021"/>
    <s v="04"/>
    <s v="01"/>
  </r>
  <r>
    <s v="B-25106"/>
    <n v="9090"/>
    <n v="3098"/>
    <n v="16"/>
    <x v="0"/>
    <s v="Phones"/>
    <s v="Credit Card"/>
    <d v="2024-05-28T00:00:00"/>
    <x v="666"/>
    <s v="Illinois"/>
    <s v="Springfield"/>
    <s v="2024-05"/>
    <n v="2024"/>
    <s v="05"/>
    <s v="28"/>
  </r>
  <r>
    <s v="B-25106"/>
    <n v="851"/>
    <n v="356"/>
    <n v="11"/>
    <x v="0"/>
    <s v="Electronic Games"/>
    <s v="Credit Card"/>
    <d v="2021-04-01T00:00:00"/>
    <x v="665"/>
    <s v="Texas"/>
    <s v="Dallas"/>
    <s v="2021-04"/>
    <n v="2021"/>
    <s v="04"/>
    <s v="01"/>
  </r>
  <r>
    <s v="B-25106"/>
    <n v="851"/>
    <n v="356"/>
    <n v="11"/>
    <x v="0"/>
    <s v="Electronic Games"/>
    <s v="Credit Card"/>
    <d v="2024-05-28T00:00:00"/>
    <x v="666"/>
    <s v="Illinois"/>
    <s v="Springfield"/>
    <s v="2024-05"/>
    <n v="2024"/>
    <s v="05"/>
    <s v="28"/>
  </r>
  <r>
    <s v="B-26835"/>
    <n v="5427"/>
    <n v="728"/>
    <n v="3"/>
    <x v="0"/>
    <s v="Phones"/>
    <s v="UPI"/>
    <d v="2023-03-09T00:00:00"/>
    <x v="667"/>
    <s v="Florida"/>
    <s v="Miami"/>
    <s v="2023-03"/>
    <n v="2023"/>
    <s v="03"/>
    <s v="09"/>
  </r>
  <r>
    <s v="B-25836"/>
    <n v="2695"/>
    <n v="914"/>
    <n v="15"/>
    <x v="2"/>
    <s v="Bookcases"/>
    <s v="Debit Card"/>
    <d v="2022-07-28T00:00:00"/>
    <x v="668"/>
    <s v="Illinois"/>
    <s v="Peoria"/>
    <s v="2022-07"/>
    <n v="2022"/>
    <s v="07"/>
    <s v="28"/>
  </r>
  <r>
    <s v="B-25836"/>
    <n v="2695"/>
    <n v="914"/>
    <n v="15"/>
    <x v="2"/>
    <s v="Bookcases"/>
    <s v="Debit Card"/>
    <d v="2021-06-17T00:00:00"/>
    <x v="669"/>
    <s v="California"/>
    <s v="Los Angeles"/>
    <s v="2021-06"/>
    <n v="2021"/>
    <s v="06"/>
    <s v="17"/>
  </r>
  <r>
    <s v="B-26661"/>
    <n v="2386"/>
    <n v="999"/>
    <n v="3"/>
    <x v="1"/>
    <s v="Pens"/>
    <s v="COD"/>
    <d v="2024-02-13T00:00:00"/>
    <x v="670"/>
    <s v="Florida"/>
    <s v="Miami"/>
    <s v="2024-02"/>
    <n v="2024"/>
    <s v="02"/>
    <s v="13"/>
  </r>
  <r>
    <s v="B-26317"/>
    <n v="2284"/>
    <n v="149"/>
    <n v="20"/>
    <x v="1"/>
    <s v="Pens"/>
    <s v="Debit Card"/>
    <d v="2021-08-06T00:00:00"/>
    <x v="671"/>
    <s v="New York"/>
    <s v="Rochester"/>
    <s v="2021-08"/>
    <n v="2021"/>
    <s v="08"/>
    <s v="06"/>
  </r>
  <r>
    <s v="B-26839"/>
    <n v="6034"/>
    <n v="608"/>
    <n v="8"/>
    <x v="0"/>
    <s v="Phones"/>
    <s v="EMI"/>
    <d v="2022-05-01T00:00:00"/>
    <x v="672"/>
    <s v="Texas"/>
    <s v="Houston"/>
    <s v="2022-05"/>
    <n v="2022"/>
    <s v="05"/>
    <s v="01"/>
  </r>
  <r>
    <s v="B-26839"/>
    <n v="8956"/>
    <n v="3359"/>
    <n v="13"/>
    <x v="2"/>
    <s v="Bookcases"/>
    <s v="Credit Card"/>
    <d v="2022-05-01T00:00:00"/>
    <x v="672"/>
    <s v="Texas"/>
    <s v="Houston"/>
    <s v="2022-05"/>
    <n v="2022"/>
    <s v="05"/>
    <s v="01"/>
  </r>
  <r>
    <s v="B-25735"/>
    <n v="7122"/>
    <n v="1982"/>
    <n v="7"/>
    <x v="1"/>
    <s v="Markers"/>
    <s v="EMI"/>
    <d v="2024-03-11T00:00:00"/>
    <x v="673"/>
    <s v="Illinois"/>
    <s v="Peoria"/>
    <s v="2024-03"/>
    <n v="2024"/>
    <s v="03"/>
    <s v="11"/>
  </r>
  <r>
    <s v="B-25387"/>
    <n v="9775"/>
    <n v="4507"/>
    <n v="5"/>
    <x v="1"/>
    <s v="Markers"/>
    <s v="UPI"/>
    <d v="2020-07-06T00:00:00"/>
    <x v="674"/>
    <s v="Ohio"/>
    <s v="Cincinnati"/>
    <s v="2020-07"/>
    <n v="2020"/>
    <s v="07"/>
    <s v="06"/>
  </r>
  <r>
    <s v="B-25192"/>
    <n v="3309"/>
    <n v="177"/>
    <n v="13"/>
    <x v="2"/>
    <s v="Bookcases"/>
    <s v="EMI"/>
    <d v="2020-12-17T00:00:00"/>
    <x v="675"/>
    <s v="Ohio"/>
    <s v="Cleveland"/>
    <s v="2020-12"/>
    <n v="2020"/>
    <s v="12"/>
    <s v="17"/>
  </r>
  <r>
    <s v="B-26844"/>
    <n v="4163"/>
    <n v="897"/>
    <n v="14"/>
    <x v="0"/>
    <s v="Electronic Games"/>
    <s v="COD"/>
    <d v="2022-08-30T00:00:00"/>
    <x v="676"/>
    <s v="Illinois"/>
    <s v="Springfield"/>
    <s v="2022-08"/>
    <n v="2022"/>
    <s v="08"/>
    <s v="30"/>
  </r>
  <r>
    <s v="B-26844"/>
    <n v="4163"/>
    <n v="897"/>
    <n v="14"/>
    <x v="0"/>
    <s v="Electronic Games"/>
    <s v="COD"/>
    <d v="2025-02-27T00:00:00"/>
    <x v="677"/>
    <s v="Ohio"/>
    <s v="Cleveland"/>
    <s v="2025-02"/>
    <n v="2025"/>
    <s v="02"/>
    <s v="27"/>
  </r>
  <r>
    <s v="B-26844"/>
    <n v="4163"/>
    <n v="897"/>
    <n v="14"/>
    <x v="0"/>
    <s v="Electronic Games"/>
    <s v="COD"/>
    <d v="2021-06-05T00:00:00"/>
    <x v="678"/>
    <s v="Florida"/>
    <s v="Orlando"/>
    <s v="2021-06"/>
    <n v="2021"/>
    <s v="06"/>
    <s v="05"/>
  </r>
  <r>
    <s v="B-25236"/>
    <n v="5518"/>
    <n v="867"/>
    <n v="7"/>
    <x v="2"/>
    <s v="Sofas"/>
    <s v="UPI"/>
    <d v="2022-12-22T00:00:00"/>
    <x v="679"/>
    <s v="Texas"/>
    <s v="Houston"/>
    <s v="2022-12"/>
    <n v="2022"/>
    <s v="12"/>
    <s v="22"/>
  </r>
  <r>
    <s v="B-25940"/>
    <n v="7566"/>
    <n v="606"/>
    <n v="6"/>
    <x v="0"/>
    <s v="Phones"/>
    <s v="Debit Card"/>
    <d v="2025-01-25T00:00:00"/>
    <x v="680"/>
    <s v="Ohio"/>
    <s v="Columbus"/>
    <s v="2025-01"/>
    <n v="2025"/>
    <s v="01"/>
    <s v="25"/>
  </r>
  <r>
    <s v="B-25940"/>
    <n v="7566"/>
    <n v="606"/>
    <n v="6"/>
    <x v="0"/>
    <s v="Phones"/>
    <s v="Debit Card"/>
    <d v="2025-02-14T00:00:00"/>
    <x v="681"/>
    <s v="California"/>
    <s v="San Diego"/>
    <s v="2025-02"/>
    <n v="2025"/>
    <s v="02"/>
    <s v="14"/>
  </r>
  <r>
    <s v="B-26765"/>
    <n v="762"/>
    <n v="92"/>
    <n v="11"/>
    <x v="0"/>
    <s v="Printers"/>
    <s v="COD"/>
    <d v="2023-01-06T00:00:00"/>
    <x v="682"/>
    <s v="Illinois"/>
    <s v="Springfield"/>
    <s v="2023-01"/>
    <n v="2023"/>
    <s v="01"/>
    <s v="06"/>
  </r>
  <r>
    <s v="B-26817"/>
    <n v="3316"/>
    <n v="126"/>
    <n v="6"/>
    <x v="0"/>
    <s v="Laptops"/>
    <s v="COD"/>
    <d v="2020-10-11T00:00:00"/>
    <x v="683"/>
    <s v="Ohio"/>
    <s v="Cincinnati"/>
    <s v="2020-10"/>
    <n v="2020"/>
    <s v="10"/>
    <s v="11"/>
  </r>
  <r>
    <s v="B-26522"/>
    <n v="5994"/>
    <n v="2826"/>
    <n v="9"/>
    <x v="2"/>
    <s v="Bookcases"/>
    <s v="EMI"/>
    <d v="2023-05-24T00:00:00"/>
    <x v="684"/>
    <s v="California"/>
    <s v="San Francisco"/>
    <s v="2023-05"/>
    <n v="2023"/>
    <s v="05"/>
    <s v="24"/>
  </r>
  <r>
    <s v="B-26522"/>
    <n v="5994"/>
    <n v="2826"/>
    <n v="9"/>
    <x v="2"/>
    <s v="Bookcases"/>
    <s v="EMI"/>
    <d v="2024-03-12T00:00:00"/>
    <x v="685"/>
    <s v="California"/>
    <s v="Los Angeles"/>
    <s v="2024-03"/>
    <n v="2024"/>
    <s v="03"/>
    <s v="12"/>
  </r>
  <r>
    <s v="B-26522"/>
    <n v="5994"/>
    <n v="2826"/>
    <n v="9"/>
    <x v="2"/>
    <s v="Bookcases"/>
    <s v="EMI"/>
    <d v="2024-03-17T00:00:00"/>
    <x v="686"/>
    <s v="New York"/>
    <s v="New York City"/>
    <s v="2024-03"/>
    <n v="2024"/>
    <s v="03"/>
    <s v="17"/>
  </r>
  <r>
    <s v="B-25681"/>
    <n v="3854"/>
    <n v="245"/>
    <n v="19"/>
    <x v="0"/>
    <s v="Laptops"/>
    <s v="COD"/>
    <d v="2022-05-17T00:00:00"/>
    <x v="687"/>
    <s v="Ohio"/>
    <s v="Columbus"/>
    <s v="2022-05"/>
    <n v="2022"/>
    <s v="05"/>
    <s v="17"/>
  </r>
  <r>
    <s v="B-25382"/>
    <n v="7019"/>
    <n v="2677"/>
    <n v="15"/>
    <x v="1"/>
    <s v="Markers"/>
    <s v="UPI"/>
    <d v="2020-12-21T00:00:00"/>
    <x v="688"/>
    <s v="Florida"/>
    <s v="Miami"/>
    <s v="2020-12"/>
    <n v="2020"/>
    <s v="12"/>
    <s v="21"/>
  </r>
  <r>
    <s v="B-25944"/>
    <n v="5954"/>
    <n v="2640"/>
    <n v="14"/>
    <x v="0"/>
    <s v="Laptops"/>
    <s v="Credit Card"/>
    <d v="2021-08-24T00:00:00"/>
    <x v="689"/>
    <s v="New York"/>
    <s v="New York City"/>
    <s v="2021-08"/>
    <n v="2021"/>
    <s v="08"/>
    <s v="24"/>
  </r>
  <r>
    <s v="B-25944"/>
    <n v="5954"/>
    <n v="2640"/>
    <n v="14"/>
    <x v="0"/>
    <s v="Laptops"/>
    <s v="Credit Card"/>
    <d v="2022-10-22T00:00:00"/>
    <x v="690"/>
    <s v="Texas"/>
    <s v="Dallas"/>
    <s v="2022-10"/>
    <n v="2022"/>
    <s v="10"/>
    <s v="22"/>
  </r>
  <r>
    <s v="B-26980"/>
    <n v="9752"/>
    <n v="3618"/>
    <n v="5"/>
    <x v="2"/>
    <s v="Bookcases"/>
    <s v="Debit Card"/>
    <d v="2024-02-21T00:00:00"/>
    <x v="691"/>
    <s v="New York"/>
    <s v="Rochester"/>
    <s v="2024-02"/>
    <n v="2024"/>
    <s v="02"/>
    <s v="21"/>
  </r>
  <r>
    <s v="B-26980"/>
    <n v="9752"/>
    <n v="3618"/>
    <n v="5"/>
    <x v="2"/>
    <s v="Bookcases"/>
    <s v="Debit Card"/>
    <d v="2022-10-31T00:00:00"/>
    <x v="692"/>
    <s v="Illinois"/>
    <s v="Peoria"/>
    <s v="2022-10"/>
    <n v="2022"/>
    <s v="10"/>
    <s v="31"/>
  </r>
  <r>
    <s v="B-25780"/>
    <n v="5335"/>
    <n v="322"/>
    <n v="15"/>
    <x v="0"/>
    <s v="Electronic Games"/>
    <s v="COD"/>
    <d v="2022-05-15T00:00:00"/>
    <x v="693"/>
    <s v="New York"/>
    <s v="New York City"/>
    <s v="2022-05"/>
    <n v="2022"/>
    <s v="05"/>
    <s v="15"/>
  </r>
  <r>
    <s v="B-25964"/>
    <n v="1454"/>
    <n v="80"/>
    <n v="20"/>
    <x v="0"/>
    <s v="Electronic Games"/>
    <s v="Credit Card"/>
    <d v="2022-07-22T00:00:00"/>
    <x v="694"/>
    <s v="New York"/>
    <s v="Rochester"/>
    <s v="2022-07"/>
    <n v="2022"/>
    <s v="07"/>
    <s v="22"/>
  </r>
  <r>
    <s v="B-26767"/>
    <n v="6724"/>
    <n v="1539"/>
    <n v="19"/>
    <x v="2"/>
    <s v="Bookcases"/>
    <s v="COD"/>
    <d v="2021-12-13T00:00:00"/>
    <x v="695"/>
    <s v="California"/>
    <s v="San Francisco"/>
    <s v="2021-12"/>
    <n v="2021"/>
    <s v="12"/>
    <s v="13"/>
  </r>
  <r>
    <s v="B-26767"/>
    <n v="6724"/>
    <n v="1539"/>
    <n v="19"/>
    <x v="2"/>
    <s v="Bookcases"/>
    <s v="COD"/>
    <d v="2021-06-03T00:00:00"/>
    <x v="696"/>
    <s v="Texas"/>
    <s v="Dallas"/>
    <s v="2021-06"/>
    <n v="2021"/>
    <s v="06"/>
    <s v="03"/>
  </r>
  <r>
    <s v="B-25501"/>
    <n v="9874"/>
    <n v="3895"/>
    <n v="4"/>
    <x v="1"/>
    <s v="Binders"/>
    <s v="EMI"/>
    <d v="2025-02-24T00:00:00"/>
    <x v="697"/>
    <s v="Ohio"/>
    <s v="Cleveland"/>
    <s v="2025-02"/>
    <n v="2025"/>
    <s v="02"/>
    <s v="24"/>
  </r>
  <r>
    <s v="B-26029"/>
    <n v="4918"/>
    <n v="1485"/>
    <n v="7"/>
    <x v="0"/>
    <s v="Phones"/>
    <s v="UPI"/>
    <d v="2023-02-02T00:00:00"/>
    <x v="698"/>
    <s v="Florida"/>
    <s v="Tampa"/>
    <s v="2023-02"/>
    <n v="2023"/>
    <s v="02"/>
    <s v="02"/>
  </r>
  <r>
    <s v="B-25292"/>
    <n v="3189"/>
    <n v="1180"/>
    <n v="19"/>
    <x v="1"/>
    <s v="Paper"/>
    <s v="Credit Card"/>
    <d v="2021-12-31T00:00:00"/>
    <x v="699"/>
    <s v="New York"/>
    <s v="New York City"/>
    <s v="2021-12"/>
    <n v="2021"/>
    <s v="12"/>
    <s v="31"/>
  </r>
  <r>
    <s v="B-25873"/>
    <n v="2684"/>
    <n v="713"/>
    <n v="2"/>
    <x v="0"/>
    <s v="Electronic Games"/>
    <s v="UPI"/>
    <d v="2024-06-15T00:00:00"/>
    <x v="700"/>
    <s v="New York"/>
    <s v="New York City"/>
    <s v="2024-06"/>
    <n v="2024"/>
    <s v="06"/>
    <s v="15"/>
  </r>
  <r>
    <s v="B-25873"/>
    <n v="2684"/>
    <n v="713"/>
    <n v="2"/>
    <x v="0"/>
    <s v="Electronic Games"/>
    <s v="UPI"/>
    <d v="2022-06-05T00:00:00"/>
    <x v="701"/>
    <s v="New York"/>
    <s v="Buffalo"/>
    <s v="2022-06"/>
    <n v="2022"/>
    <s v="06"/>
    <s v="05"/>
  </r>
  <r>
    <s v="B-25873"/>
    <n v="2684"/>
    <n v="713"/>
    <n v="2"/>
    <x v="0"/>
    <s v="Electronic Games"/>
    <s v="UPI"/>
    <d v="2020-05-11T00:00:00"/>
    <x v="702"/>
    <s v="Texas"/>
    <s v="Dallas"/>
    <s v="2020-05"/>
    <n v="2020"/>
    <s v="05"/>
    <s v="11"/>
  </r>
  <r>
    <s v="B-25444"/>
    <n v="7626"/>
    <n v="229"/>
    <n v="5"/>
    <x v="1"/>
    <s v="Pens"/>
    <s v="EMI"/>
    <d v="2024-02-11T00:00:00"/>
    <x v="703"/>
    <s v="Illinois"/>
    <s v="Springfield"/>
    <s v="2024-02"/>
    <n v="2024"/>
    <s v="02"/>
    <s v="11"/>
  </r>
  <r>
    <s v="B-25444"/>
    <n v="7626"/>
    <n v="229"/>
    <n v="5"/>
    <x v="1"/>
    <s v="Pens"/>
    <s v="EMI"/>
    <d v="2020-11-25T00:00:00"/>
    <x v="704"/>
    <s v="Ohio"/>
    <s v="Columbus"/>
    <s v="2020-11"/>
    <n v="2020"/>
    <s v="11"/>
    <s v="25"/>
  </r>
  <r>
    <s v="B-26796"/>
    <n v="6669"/>
    <n v="3063"/>
    <n v="19"/>
    <x v="0"/>
    <s v="Printers"/>
    <s v="UPI"/>
    <d v="2023-08-12T00:00:00"/>
    <x v="705"/>
    <s v="Ohio"/>
    <s v="Cincinnati"/>
    <s v="2023-08"/>
    <n v="2023"/>
    <s v="08"/>
    <s v="12"/>
  </r>
  <r>
    <s v="B-25537"/>
    <n v="6123"/>
    <n v="1686"/>
    <n v="3"/>
    <x v="1"/>
    <s v="Markers"/>
    <s v="Credit Card"/>
    <d v="2022-05-06T00:00:00"/>
    <x v="706"/>
    <s v="Ohio"/>
    <s v="Cincinnati"/>
    <s v="2022-05"/>
    <n v="2022"/>
    <s v="05"/>
    <s v="06"/>
  </r>
  <r>
    <s v="B-26083"/>
    <n v="3265"/>
    <n v="1390"/>
    <n v="16"/>
    <x v="1"/>
    <s v="Paper"/>
    <s v="Credit Card"/>
    <d v="2024-01-17T00:00:00"/>
    <x v="707"/>
    <s v="California"/>
    <s v="Los Angeles"/>
    <s v="2024-01"/>
    <n v="2024"/>
    <s v="01"/>
    <s v="17"/>
  </r>
  <r>
    <s v="B-25298"/>
    <n v="8104"/>
    <n v="1039"/>
    <n v="6"/>
    <x v="1"/>
    <s v="Markers"/>
    <s v="COD"/>
    <d v="2021-11-24T00:00:00"/>
    <x v="708"/>
    <s v="Florida"/>
    <s v="Orlando"/>
    <s v="2021-11"/>
    <n v="2021"/>
    <s v="11"/>
    <s v="24"/>
  </r>
  <r>
    <s v="B-25298"/>
    <n v="8104"/>
    <n v="1039"/>
    <n v="6"/>
    <x v="1"/>
    <s v="Markers"/>
    <s v="COD"/>
    <d v="2021-10-06T00:00:00"/>
    <x v="709"/>
    <s v="Florida"/>
    <s v="Miami"/>
    <s v="2021-10"/>
    <n v="2021"/>
    <s v="10"/>
    <s v="06"/>
  </r>
  <r>
    <s v="B-25298"/>
    <n v="8104"/>
    <n v="1039"/>
    <n v="6"/>
    <x v="1"/>
    <s v="Markers"/>
    <s v="COD"/>
    <d v="2025-01-27T00:00:00"/>
    <x v="710"/>
    <s v="California"/>
    <s v="San Francisco"/>
    <s v="2025-01"/>
    <n v="2025"/>
    <s v="01"/>
    <s v="27"/>
  </r>
  <r>
    <s v="B-26734"/>
    <n v="847"/>
    <n v="355"/>
    <n v="17"/>
    <x v="2"/>
    <s v="Tables"/>
    <s v="COD"/>
    <d v="2022-05-23T00:00:00"/>
    <x v="711"/>
    <s v="New York"/>
    <s v="Buffalo"/>
    <s v="2022-05"/>
    <n v="2022"/>
    <s v="05"/>
    <s v="23"/>
  </r>
  <r>
    <s v="B-26734"/>
    <n v="847"/>
    <n v="355"/>
    <n v="17"/>
    <x v="2"/>
    <s v="Tables"/>
    <s v="COD"/>
    <d v="2023-11-28T00:00:00"/>
    <x v="712"/>
    <s v="Texas"/>
    <s v="Austin"/>
    <s v="2023-11"/>
    <n v="2023"/>
    <s v="11"/>
    <s v="28"/>
  </r>
  <r>
    <s v="B-26734"/>
    <n v="847"/>
    <n v="355"/>
    <n v="17"/>
    <x v="2"/>
    <s v="Tables"/>
    <s v="COD"/>
    <d v="2023-01-18T00:00:00"/>
    <x v="713"/>
    <s v="California"/>
    <s v="San Francisco"/>
    <s v="2023-01"/>
    <n v="2023"/>
    <s v="01"/>
    <s v="18"/>
  </r>
  <r>
    <s v="B-25483"/>
    <n v="3129"/>
    <n v="55"/>
    <n v="9"/>
    <x v="2"/>
    <s v="Bookcases"/>
    <s v="Debit Card"/>
    <d v="2021-09-06T00:00:00"/>
    <x v="714"/>
    <s v="Illinois"/>
    <s v="Peoria"/>
    <s v="2021-09"/>
    <n v="2021"/>
    <s v="09"/>
    <s v="06"/>
  </r>
  <r>
    <s v="B-25483"/>
    <n v="7821"/>
    <n v="3821"/>
    <n v="13"/>
    <x v="0"/>
    <s v="Laptops"/>
    <s v="EMI"/>
    <d v="2021-09-06T00:00:00"/>
    <x v="714"/>
    <s v="Illinois"/>
    <s v="Peoria"/>
    <s v="2021-09"/>
    <n v="2021"/>
    <s v="09"/>
    <s v="06"/>
  </r>
  <r>
    <s v="B-26041"/>
    <n v="9498"/>
    <n v="256"/>
    <n v="12"/>
    <x v="0"/>
    <s v="Phones"/>
    <s v="COD"/>
    <d v="2021-02-22T00:00:00"/>
    <x v="715"/>
    <s v="Illinois"/>
    <s v="Peoria"/>
    <s v="2021-02"/>
    <n v="2021"/>
    <s v="02"/>
    <s v="22"/>
  </r>
  <r>
    <s v="B-26041"/>
    <n v="9498"/>
    <n v="256"/>
    <n v="12"/>
    <x v="0"/>
    <s v="Phones"/>
    <s v="COD"/>
    <d v="2021-10-06T00:00:00"/>
    <x v="716"/>
    <s v="New York"/>
    <s v="New York City"/>
    <s v="2021-10"/>
    <n v="2021"/>
    <s v="10"/>
    <s v="06"/>
  </r>
  <r>
    <s v="B-26750"/>
    <n v="5461"/>
    <n v="1214"/>
    <n v="7"/>
    <x v="2"/>
    <s v="Sofas"/>
    <s v="Credit Card"/>
    <d v="2020-06-07T00:00:00"/>
    <x v="717"/>
    <s v="New York"/>
    <s v="Rochester"/>
    <s v="2020-06"/>
    <n v="2020"/>
    <s v="06"/>
    <s v="07"/>
  </r>
  <r>
    <s v="B-26138"/>
    <n v="3084"/>
    <n v="611"/>
    <n v="19"/>
    <x v="2"/>
    <s v="Bookcases"/>
    <s v="UPI"/>
    <d v="2024-05-21T00:00:00"/>
    <x v="718"/>
    <s v="Texas"/>
    <s v="Dallas"/>
    <s v="2024-05"/>
    <n v="2024"/>
    <s v="05"/>
    <s v="21"/>
  </r>
  <r>
    <s v="B-26929"/>
    <n v="6087"/>
    <n v="3043"/>
    <n v="1"/>
    <x v="2"/>
    <s v="Sofas"/>
    <s v="COD"/>
    <d v="2020-08-05T00:00:00"/>
    <x v="719"/>
    <s v="New York"/>
    <s v="Buffalo"/>
    <s v="2020-08"/>
    <n v="2020"/>
    <s v="08"/>
    <s v="05"/>
  </r>
  <r>
    <s v="B-25359"/>
    <n v="611"/>
    <n v="300"/>
    <n v="3"/>
    <x v="2"/>
    <s v="Bookcases"/>
    <s v="Credit Card"/>
    <d v="2020-10-15T00:00:00"/>
    <x v="720"/>
    <s v="Illinois"/>
    <s v="Peoria"/>
    <s v="2020-10"/>
    <n v="2020"/>
    <s v="10"/>
    <s v="15"/>
  </r>
  <r>
    <s v="B-25738"/>
    <n v="9909"/>
    <n v="2999"/>
    <n v="18"/>
    <x v="1"/>
    <s v="Markers"/>
    <s v="COD"/>
    <d v="2021-05-15T00:00:00"/>
    <x v="721"/>
    <s v="Ohio"/>
    <s v="Cleveland"/>
    <s v="2021-05"/>
    <n v="2021"/>
    <s v="05"/>
    <s v="15"/>
  </r>
  <r>
    <s v="B-25738"/>
    <n v="9909"/>
    <n v="2999"/>
    <n v="18"/>
    <x v="1"/>
    <s v="Markers"/>
    <s v="COD"/>
    <d v="2022-01-13T00:00:00"/>
    <x v="722"/>
    <s v="Texas"/>
    <s v="Austin"/>
    <s v="2022-01"/>
    <n v="2022"/>
    <s v="01"/>
    <s v="13"/>
  </r>
  <r>
    <s v="B-25931"/>
    <n v="6485"/>
    <n v="3178"/>
    <n v="18"/>
    <x v="2"/>
    <s v="Sofas"/>
    <s v="UPI"/>
    <d v="2023-07-18T00:00:00"/>
    <x v="723"/>
    <s v="Ohio"/>
    <s v="Columbus"/>
    <s v="2023-07"/>
    <n v="2023"/>
    <s v="07"/>
    <s v="18"/>
  </r>
  <r>
    <s v="B-25706"/>
    <n v="7259"/>
    <n v="1969"/>
    <n v="10"/>
    <x v="0"/>
    <s v="Laptops"/>
    <s v="Credit Card"/>
    <d v="2022-12-08T00:00:00"/>
    <x v="724"/>
    <s v="Illinois"/>
    <s v="Springfield"/>
    <s v="2022-12"/>
    <n v="2022"/>
    <s v="12"/>
    <s v="08"/>
  </r>
  <r>
    <s v="B-25352"/>
    <n v="3333"/>
    <n v="700"/>
    <n v="18"/>
    <x v="0"/>
    <s v="Printers"/>
    <s v="COD"/>
    <d v="2023-04-17T00:00:00"/>
    <x v="725"/>
    <s v="Florida"/>
    <s v="Miami"/>
    <s v="2023-04"/>
    <n v="2023"/>
    <s v="04"/>
    <s v="17"/>
  </r>
  <r>
    <s v="B-26909"/>
    <n v="7786"/>
    <n v="1202"/>
    <n v="4"/>
    <x v="2"/>
    <s v="Sofas"/>
    <s v="EMI"/>
    <d v="2020-06-23T00:00:00"/>
    <x v="726"/>
    <s v="Illinois"/>
    <s v="Peoria"/>
    <s v="2020-06"/>
    <n v="2020"/>
    <s v="06"/>
    <s v="23"/>
  </r>
  <r>
    <s v="B-26296"/>
    <n v="7644"/>
    <n v="2428"/>
    <n v="6"/>
    <x v="0"/>
    <s v="Phones"/>
    <s v="Debit Card"/>
    <d v="2022-01-20T00:00:00"/>
    <x v="727"/>
    <s v="Illinois"/>
    <s v="Springfield"/>
    <s v="2022-01"/>
    <n v="2022"/>
    <s v="01"/>
    <s v="20"/>
  </r>
  <r>
    <s v="B-26112"/>
    <n v="1476"/>
    <n v="247"/>
    <n v="5"/>
    <x v="2"/>
    <s v="Bookcases"/>
    <s v="COD"/>
    <d v="2023-11-18T00:00:00"/>
    <x v="728"/>
    <s v="California"/>
    <s v="Los Angeles"/>
    <s v="2023-11"/>
    <n v="2023"/>
    <s v="11"/>
    <s v="18"/>
  </r>
  <r>
    <s v="B-26112"/>
    <n v="1476"/>
    <n v="247"/>
    <n v="5"/>
    <x v="2"/>
    <s v="Bookcases"/>
    <s v="COD"/>
    <d v="2022-01-19T00:00:00"/>
    <x v="729"/>
    <s v="California"/>
    <s v="San Diego"/>
    <s v="2022-01"/>
    <n v="2022"/>
    <s v="01"/>
    <s v="19"/>
  </r>
  <r>
    <s v="B-26790"/>
    <n v="3445"/>
    <n v="1405"/>
    <n v="16"/>
    <x v="2"/>
    <s v="Sofas"/>
    <s v="EMI"/>
    <d v="2020-09-21T00:00:00"/>
    <x v="730"/>
    <s v="California"/>
    <s v="San Francisco"/>
    <s v="2020-09"/>
    <n v="2020"/>
    <s v="09"/>
    <s v="21"/>
  </r>
  <r>
    <s v="B-26790"/>
    <n v="9837"/>
    <n v="384"/>
    <n v="1"/>
    <x v="0"/>
    <s v="Laptops"/>
    <s v="UPI"/>
    <d v="2020-09-21T00:00:00"/>
    <x v="730"/>
    <s v="California"/>
    <s v="San Francisco"/>
    <s v="2020-09"/>
    <n v="2020"/>
    <s v="09"/>
    <s v="21"/>
  </r>
  <r>
    <s v="B-25986"/>
    <n v="1314"/>
    <n v="457"/>
    <n v="8"/>
    <x v="2"/>
    <s v="Sofas"/>
    <s v="EMI"/>
    <d v="2021-06-11T00:00:00"/>
    <x v="731"/>
    <s v="California"/>
    <s v="San Diego"/>
    <s v="2021-06"/>
    <n v="2021"/>
    <s v="06"/>
    <s v="11"/>
  </r>
  <r>
    <s v="B-25630"/>
    <n v="5951"/>
    <n v="936"/>
    <n v="6"/>
    <x v="0"/>
    <s v="Laptops"/>
    <s v="Debit Card"/>
    <d v="2024-08-07T00:00:00"/>
    <x v="732"/>
    <s v="Texas"/>
    <s v="Dallas"/>
    <s v="2024-08"/>
    <n v="2024"/>
    <s v="08"/>
    <s v="07"/>
  </r>
  <r>
    <s v="B-25630"/>
    <n v="5951"/>
    <n v="936"/>
    <n v="6"/>
    <x v="0"/>
    <s v="Laptops"/>
    <s v="Debit Card"/>
    <d v="2022-07-26T00:00:00"/>
    <x v="733"/>
    <s v="Ohio"/>
    <s v="Columbus"/>
    <s v="2022-07"/>
    <n v="2022"/>
    <s v="07"/>
    <s v="26"/>
  </r>
  <r>
    <s v="B-26872"/>
    <n v="992"/>
    <n v="177"/>
    <n v="6"/>
    <x v="0"/>
    <s v="Phones"/>
    <s v="UPI"/>
    <d v="2024-01-13T00:00:00"/>
    <x v="734"/>
    <s v="California"/>
    <s v="Los Angeles"/>
    <s v="2024-01"/>
    <n v="2024"/>
    <s v="01"/>
    <s v="13"/>
  </r>
  <r>
    <s v="B-26872"/>
    <n v="4699"/>
    <n v="625"/>
    <n v="18"/>
    <x v="1"/>
    <s v="Markers"/>
    <s v="EMI"/>
    <d v="2024-01-13T00:00:00"/>
    <x v="734"/>
    <s v="California"/>
    <s v="Los Angeles"/>
    <s v="2024-01"/>
    <n v="2024"/>
    <s v="01"/>
    <s v="13"/>
  </r>
  <r>
    <s v="B-25870"/>
    <n v="5557"/>
    <n v="2114"/>
    <n v="17"/>
    <x v="0"/>
    <s v="Laptops"/>
    <s v="EMI"/>
    <d v="2021-05-28T00:00:00"/>
    <x v="735"/>
    <s v="Ohio"/>
    <s v="Cleveland"/>
    <s v="2021-05"/>
    <n v="2021"/>
    <s v="05"/>
    <s v="28"/>
  </r>
  <r>
    <s v="B-25991"/>
    <n v="3436"/>
    <n v="933"/>
    <n v="3"/>
    <x v="0"/>
    <s v="Electronic Games"/>
    <s v="Credit Card"/>
    <d v="2021-06-13T00:00:00"/>
    <x v="736"/>
    <s v="Texas"/>
    <s v="Dallas"/>
    <s v="2021-06"/>
    <n v="2021"/>
    <s v="06"/>
    <s v="13"/>
  </r>
  <r>
    <s v="B-25198"/>
    <n v="9840"/>
    <n v="3870"/>
    <n v="11"/>
    <x v="0"/>
    <s v="Printers"/>
    <s v="Debit Card"/>
    <d v="2023-04-25T00:00:00"/>
    <x v="737"/>
    <s v="Texas"/>
    <s v="Austin"/>
    <s v="2023-04"/>
    <n v="2023"/>
    <s v="04"/>
    <s v="25"/>
  </r>
  <r>
    <s v="B-25189"/>
    <n v="7620"/>
    <n v="125"/>
    <n v="4"/>
    <x v="1"/>
    <s v="Paper"/>
    <s v="EMI"/>
    <d v="2021-07-05T00:00:00"/>
    <x v="738"/>
    <s v="California"/>
    <s v="San Francisco"/>
    <s v="2021-07"/>
    <n v="2021"/>
    <s v="07"/>
    <s v="05"/>
  </r>
  <r>
    <s v="B-25189"/>
    <n v="7620"/>
    <n v="125"/>
    <n v="4"/>
    <x v="1"/>
    <s v="Paper"/>
    <s v="EMI"/>
    <d v="2024-10-12T00:00:00"/>
    <x v="739"/>
    <s v="California"/>
    <s v="San Francisco"/>
    <s v="2024-10"/>
    <n v="2024"/>
    <s v="10"/>
    <s v="12"/>
  </r>
  <r>
    <s v="B-26563"/>
    <n v="4314"/>
    <n v="1591"/>
    <n v="5"/>
    <x v="2"/>
    <s v="Tables"/>
    <s v="Debit Card"/>
    <d v="2021-10-04T00:00:00"/>
    <x v="740"/>
    <s v="New York"/>
    <s v="Buffalo"/>
    <s v="2021-10"/>
    <n v="2021"/>
    <s v="10"/>
    <s v="04"/>
  </r>
  <r>
    <s v="B-25548"/>
    <n v="8851"/>
    <n v="999"/>
    <n v="12"/>
    <x v="0"/>
    <s v="Laptops"/>
    <s v="UPI"/>
    <d v="2024-02-07T00:00:00"/>
    <x v="741"/>
    <s v="Ohio"/>
    <s v="Cincinnati"/>
    <s v="2024-02"/>
    <n v="2024"/>
    <s v="02"/>
    <s v="07"/>
  </r>
  <r>
    <s v="B-25965"/>
    <n v="544"/>
    <n v="272"/>
    <n v="2"/>
    <x v="0"/>
    <s v="Laptops"/>
    <s v="Debit Card"/>
    <d v="2021-03-05T00:00:00"/>
    <x v="742"/>
    <s v="Texas"/>
    <s v="Houston"/>
    <s v="2021-03"/>
    <n v="2021"/>
    <s v="03"/>
    <s v="05"/>
  </r>
  <r>
    <s v="B-25965"/>
    <n v="544"/>
    <n v="272"/>
    <n v="2"/>
    <x v="0"/>
    <s v="Laptops"/>
    <s v="Debit Card"/>
    <d v="2023-06-25T00:00:00"/>
    <x v="743"/>
    <s v="New York"/>
    <s v="Buffalo"/>
    <s v="2023-06"/>
    <n v="2023"/>
    <s v="06"/>
    <s v="25"/>
  </r>
  <r>
    <s v="B-26545"/>
    <n v="537"/>
    <n v="142"/>
    <n v="20"/>
    <x v="1"/>
    <s v="Markers"/>
    <s v="EMI"/>
    <d v="2021-08-02T00:00:00"/>
    <x v="744"/>
    <s v="Illinois"/>
    <s v="Peoria"/>
    <s v="2021-08"/>
    <n v="2021"/>
    <s v="08"/>
    <s v="02"/>
  </r>
  <r>
    <s v="B-26603"/>
    <n v="5944"/>
    <n v="2661"/>
    <n v="7"/>
    <x v="0"/>
    <s v="Laptops"/>
    <s v="EMI"/>
    <d v="2022-03-17T00:00:00"/>
    <x v="745"/>
    <s v="Texas"/>
    <s v="Austin"/>
    <s v="2022-03"/>
    <n v="2022"/>
    <s v="03"/>
    <s v="17"/>
  </r>
  <r>
    <s v="B-26393"/>
    <n v="2258"/>
    <n v="135"/>
    <n v="18"/>
    <x v="0"/>
    <s v="Printers"/>
    <s v="Credit Card"/>
    <d v="2024-02-07T00:00:00"/>
    <x v="746"/>
    <s v="Florida"/>
    <s v="Miami"/>
    <s v="2024-02"/>
    <n v="2024"/>
    <s v="02"/>
    <s v="07"/>
  </r>
  <r>
    <s v="B-26393"/>
    <n v="2258"/>
    <n v="135"/>
    <n v="18"/>
    <x v="0"/>
    <s v="Printers"/>
    <s v="Credit Card"/>
    <d v="2022-08-19T00:00:00"/>
    <x v="747"/>
    <s v="California"/>
    <s v="San Diego"/>
    <s v="2022-08"/>
    <n v="2022"/>
    <s v="08"/>
    <s v="19"/>
  </r>
  <r>
    <s v="B-26628"/>
    <n v="9609"/>
    <n v="4339"/>
    <n v="3"/>
    <x v="2"/>
    <s v="Sofas"/>
    <s v="Debit Card"/>
    <d v="2024-09-19T00:00:00"/>
    <x v="748"/>
    <s v="Texas"/>
    <s v="Houston"/>
    <s v="2024-09"/>
    <n v="2024"/>
    <s v="09"/>
    <s v="19"/>
  </r>
  <r>
    <s v="B-26628"/>
    <n v="9609"/>
    <n v="4339"/>
    <n v="3"/>
    <x v="2"/>
    <s v="Sofas"/>
    <s v="Debit Card"/>
    <d v="2020-04-05T00:00:00"/>
    <x v="749"/>
    <s v="Ohio"/>
    <s v="Cincinnati"/>
    <s v="2020-04"/>
    <n v="2020"/>
    <s v="04"/>
    <s v="05"/>
  </r>
  <r>
    <s v="B-25945"/>
    <n v="9952"/>
    <n v="3301"/>
    <n v="15"/>
    <x v="0"/>
    <s v="Electronic Games"/>
    <s v="Debit Card"/>
    <d v="2023-03-10T00:00:00"/>
    <x v="750"/>
    <s v="Texas"/>
    <s v="Dallas"/>
    <s v="2023-03"/>
    <n v="2023"/>
    <s v="03"/>
    <s v="10"/>
  </r>
  <r>
    <s v="B-26565"/>
    <n v="9873"/>
    <n v="4585"/>
    <n v="7"/>
    <x v="1"/>
    <s v="Paper"/>
    <s v="Credit Card"/>
    <d v="2020-08-10T00:00:00"/>
    <x v="751"/>
    <s v="Ohio"/>
    <s v="Columbus"/>
    <s v="2020-08"/>
    <n v="2020"/>
    <s v="08"/>
    <s v="10"/>
  </r>
  <r>
    <s v="B-25684"/>
    <n v="3560"/>
    <n v="1335"/>
    <n v="15"/>
    <x v="0"/>
    <s v="Electronic Games"/>
    <s v="COD"/>
    <d v="2020-04-29T00:00:00"/>
    <x v="752"/>
    <s v="New York"/>
    <s v="New York City"/>
    <s v="2020-04"/>
    <n v="2020"/>
    <s v="04"/>
    <s v="29"/>
  </r>
  <r>
    <s v="B-25684"/>
    <n v="3560"/>
    <n v="1335"/>
    <n v="15"/>
    <x v="0"/>
    <s v="Electronic Games"/>
    <s v="COD"/>
    <d v="2023-03-16T00:00:00"/>
    <x v="753"/>
    <s v="Illinois"/>
    <s v="Springfield"/>
    <s v="2023-03"/>
    <n v="2023"/>
    <s v="03"/>
    <s v="16"/>
  </r>
  <r>
    <s v="B-26612"/>
    <n v="6528"/>
    <n v="76"/>
    <n v="9"/>
    <x v="0"/>
    <s v="Phones"/>
    <s v="Debit Card"/>
    <d v="2020-05-04T00:00:00"/>
    <x v="754"/>
    <s v="New York"/>
    <s v="Buffalo"/>
    <s v="2020-05"/>
    <n v="2020"/>
    <s v="05"/>
    <s v="04"/>
  </r>
  <r>
    <s v="B-26612"/>
    <n v="8930"/>
    <n v="3374"/>
    <n v="12"/>
    <x v="2"/>
    <s v="Sofas"/>
    <s v="Debit Card"/>
    <d v="2020-05-04T00:00:00"/>
    <x v="754"/>
    <s v="New York"/>
    <s v="Buffalo"/>
    <s v="2020-05"/>
    <n v="2020"/>
    <s v="05"/>
    <s v="04"/>
  </r>
  <r>
    <s v="B-25839"/>
    <n v="4521"/>
    <n v="1778"/>
    <n v="9"/>
    <x v="1"/>
    <s v="Paper"/>
    <s v="Debit Card"/>
    <d v="2024-10-15T00:00:00"/>
    <x v="755"/>
    <s v="Florida"/>
    <s v="Tampa"/>
    <s v="2024-10"/>
    <n v="2024"/>
    <s v="10"/>
    <s v="15"/>
  </r>
  <r>
    <s v="B-25898"/>
    <n v="7091"/>
    <n v="2317"/>
    <n v="10"/>
    <x v="2"/>
    <s v="Sofas"/>
    <s v="Credit Card"/>
    <d v="2022-06-09T00:00:00"/>
    <x v="756"/>
    <s v="California"/>
    <s v="San Diego"/>
    <s v="2022-06"/>
    <n v="2022"/>
    <s v="06"/>
    <s v="09"/>
  </r>
  <r>
    <s v="B-26120"/>
    <n v="2101"/>
    <n v="287"/>
    <n v="8"/>
    <x v="1"/>
    <s v="Pens"/>
    <s v="COD"/>
    <d v="2020-07-04T00:00:00"/>
    <x v="349"/>
    <s v="Ohio"/>
    <s v="Cleveland"/>
    <s v="2020-07"/>
    <n v="2020"/>
    <s v="07"/>
    <s v="04"/>
  </r>
  <r>
    <s v="B-26120"/>
    <n v="2101"/>
    <n v="287"/>
    <n v="8"/>
    <x v="1"/>
    <s v="Pens"/>
    <s v="COD"/>
    <d v="2023-04-09T00:00:00"/>
    <x v="757"/>
    <s v="Illinois"/>
    <s v="Chicago"/>
    <s v="2023-04"/>
    <n v="2023"/>
    <s v="04"/>
    <s v="09"/>
  </r>
  <r>
    <s v="B-26426"/>
    <n v="8644"/>
    <n v="1968"/>
    <n v="9"/>
    <x v="1"/>
    <s v="Paper"/>
    <s v="Debit Card"/>
    <d v="2023-11-24T00:00:00"/>
    <x v="758"/>
    <s v="Illinois"/>
    <s v="Chicago"/>
    <s v="2023-11"/>
    <n v="2023"/>
    <s v="11"/>
    <s v="24"/>
  </r>
  <r>
    <s v="B-26309"/>
    <n v="6672"/>
    <n v="3319"/>
    <n v="4"/>
    <x v="2"/>
    <s v="Tables"/>
    <s v="UPI"/>
    <d v="2023-11-29T00:00:00"/>
    <x v="759"/>
    <s v="Texas"/>
    <s v="Dallas"/>
    <s v="2023-11"/>
    <n v="2023"/>
    <s v="11"/>
    <s v="29"/>
  </r>
  <r>
    <s v="B-26309"/>
    <n v="6672"/>
    <n v="3319"/>
    <n v="4"/>
    <x v="2"/>
    <s v="Tables"/>
    <s v="UPI"/>
    <d v="2024-05-20T00:00:00"/>
    <x v="760"/>
    <s v="California"/>
    <s v="San Diego"/>
    <s v="2024-05"/>
    <n v="2024"/>
    <s v="05"/>
    <s v="20"/>
  </r>
  <r>
    <s v="B-26789"/>
    <n v="4699"/>
    <n v="103"/>
    <n v="12"/>
    <x v="1"/>
    <s v="Binders"/>
    <s v="UPI"/>
    <d v="2024-05-21T00:00:00"/>
    <x v="761"/>
    <s v="Ohio"/>
    <s v="Cincinnati"/>
    <s v="2024-05"/>
    <n v="2024"/>
    <s v="05"/>
    <s v="21"/>
  </r>
  <r>
    <s v="B-26420"/>
    <n v="4897"/>
    <n v="1001"/>
    <n v="14"/>
    <x v="2"/>
    <s v="Sofas"/>
    <s v="Debit Card"/>
    <d v="2021-12-07T00:00:00"/>
    <x v="762"/>
    <s v="Texas"/>
    <s v="Houston"/>
    <s v="2021-12"/>
    <n v="2021"/>
    <s v="12"/>
    <s v="07"/>
  </r>
  <r>
    <s v="B-26420"/>
    <n v="4897"/>
    <n v="1001"/>
    <n v="14"/>
    <x v="2"/>
    <s v="Sofas"/>
    <s v="Debit Card"/>
    <d v="2025-01-06T00:00:00"/>
    <x v="763"/>
    <s v="Ohio"/>
    <s v="Cincinnati"/>
    <s v="2025-01"/>
    <n v="2025"/>
    <s v="01"/>
    <s v="06"/>
  </r>
  <r>
    <s v="B-26257"/>
    <n v="5460"/>
    <n v="2088"/>
    <n v="14"/>
    <x v="2"/>
    <s v="Tables"/>
    <s v="Debit Card"/>
    <d v="2022-07-13T00:00:00"/>
    <x v="764"/>
    <s v="New York"/>
    <s v="Buffalo"/>
    <s v="2022-07"/>
    <n v="2022"/>
    <s v="07"/>
    <s v="13"/>
  </r>
  <r>
    <s v="B-26257"/>
    <n v="5460"/>
    <n v="2088"/>
    <n v="14"/>
    <x v="2"/>
    <s v="Tables"/>
    <s v="Debit Card"/>
    <d v="2020-04-19T00:00:00"/>
    <x v="765"/>
    <s v="Ohio"/>
    <s v="Cincinnati"/>
    <s v="2020-04"/>
    <n v="2020"/>
    <s v="04"/>
    <s v="19"/>
  </r>
  <r>
    <s v="B-25603"/>
    <n v="9272"/>
    <n v="1771"/>
    <n v="19"/>
    <x v="1"/>
    <s v="Markers"/>
    <s v="UPI"/>
    <d v="2024-11-14T00:00:00"/>
    <x v="766"/>
    <s v="Illinois"/>
    <s v="Springfield"/>
    <s v="2024-11"/>
    <n v="2024"/>
    <s v="11"/>
    <s v="14"/>
  </r>
  <r>
    <s v="B-25603"/>
    <n v="9272"/>
    <n v="1771"/>
    <n v="19"/>
    <x v="1"/>
    <s v="Markers"/>
    <s v="UPI"/>
    <d v="2020-04-18T00:00:00"/>
    <x v="767"/>
    <s v="Texas"/>
    <s v="Dallas"/>
    <s v="2020-04"/>
    <n v="2020"/>
    <s v="04"/>
    <s v="18"/>
  </r>
  <r>
    <s v="B-25010"/>
    <n v="7870"/>
    <n v="1057"/>
    <n v="15"/>
    <x v="1"/>
    <s v="Pens"/>
    <s v="Credit Card"/>
    <d v="2023-10-18T00:00:00"/>
    <x v="768"/>
    <s v="Texas"/>
    <s v="Houston"/>
    <s v="2023-10"/>
    <n v="2023"/>
    <s v="10"/>
    <s v="18"/>
  </r>
  <r>
    <s v="B-25010"/>
    <n v="7870"/>
    <n v="1057"/>
    <n v="15"/>
    <x v="1"/>
    <s v="Pens"/>
    <s v="Credit Card"/>
    <d v="2021-03-21T00:00:00"/>
    <x v="769"/>
    <s v="Ohio"/>
    <s v="Cleveland"/>
    <s v="2021-03"/>
    <n v="2021"/>
    <s v="03"/>
    <s v="21"/>
  </r>
  <r>
    <s v="B-25889"/>
    <n v="7992"/>
    <n v="893"/>
    <n v="12"/>
    <x v="0"/>
    <s v="Laptops"/>
    <s v="Credit Card"/>
    <d v="2024-09-13T00:00:00"/>
    <x v="770"/>
    <s v="Ohio"/>
    <s v="Cleveland"/>
    <s v="2024-09"/>
    <n v="2024"/>
    <s v="09"/>
    <s v="13"/>
  </r>
  <r>
    <s v="B-25889"/>
    <n v="7992"/>
    <n v="893"/>
    <n v="12"/>
    <x v="0"/>
    <s v="Laptops"/>
    <s v="Credit Card"/>
    <d v="2023-05-04T00:00:00"/>
    <x v="771"/>
    <s v="New York"/>
    <s v="New York City"/>
    <s v="2023-05"/>
    <n v="2023"/>
    <s v="05"/>
    <s v="04"/>
  </r>
  <r>
    <s v="B-25889"/>
    <n v="7992"/>
    <n v="893"/>
    <n v="12"/>
    <x v="0"/>
    <s v="Laptops"/>
    <s v="Credit Card"/>
    <d v="2023-05-31T00:00:00"/>
    <x v="772"/>
    <s v="Illinois"/>
    <s v="Chicago"/>
    <s v="2023-05"/>
    <n v="2023"/>
    <s v="05"/>
    <s v="31"/>
  </r>
  <r>
    <s v="B-26675"/>
    <n v="6499"/>
    <n v="2189"/>
    <n v="18"/>
    <x v="0"/>
    <s v="Electronic Games"/>
    <s v="EMI"/>
    <d v="2024-06-15T00:00:00"/>
    <x v="773"/>
    <s v="New York"/>
    <s v="New York City"/>
    <s v="2024-06"/>
    <n v="2024"/>
    <s v="06"/>
    <s v="15"/>
  </r>
  <r>
    <s v="B-26675"/>
    <n v="6499"/>
    <n v="2189"/>
    <n v="18"/>
    <x v="0"/>
    <s v="Electronic Games"/>
    <s v="EMI"/>
    <d v="2021-04-03T00:00:00"/>
    <x v="774"/>
    <s v="Florida"/>
    <s v="Orlando"/>
    <s v="2021-04"/>
    <n v="2021"/>
    <s v="04"/>
    <s v="03"/>
  </r>
  <r>
    <s v="B-26168"/>
    <n v="8848"/>
    <n v="2090"/>
    <n v="9"/>
    <x v="1"/>
    <s v="Pens"/>
    <s v="Debit Card"/>
    <d v="2025-01-14T00:00:00"/>
    <x v="775"/>
    <s v="California"/>
    <s v="San Diego"/>
    <s v="2025-01"/>
    <n v="2025"/>
    <s v="01"/>
    <s v="14"/>
  </r>
  <r>
    <s v="B-25436"/>
    <n v="8044"/>
    <n v="3634"/>
    <n v="3"/>
    <x v="1"/>
    <s v="Markers"/>
    <s v="COD"/>
    <d v="2020-12-24T00:00:00"/>
    <x v="776"/>
    <s v="Florida"/>
    <s v="Orlando"/>
    <s v="2020-12"/>
    <n v="2020"/>
    <s v="12"/>
    <s v="24"/>
  </r>
  <r>
    <s v="B-25436"/>
    <n v="8044"/>
    <n v="3634"/>
    <n v="3"/>
    <x v="1"/>
    <s v="Markers"/>
    <s v="COD"/>
    <d v="2022-10-07T00:00:00"/>
    <x v="777"/>
    <s v="California"/>
    <s v="San Diego"/>
    <s v="2022-10"/>
    <n v="2022"/>
    <s v="10"/>
    <s v="07"/>
  </r>
  <r>
    <s v="B-25794"/>
    <n v="7417"/>
    <n v="1334"/>
    <n v="16"/>
    <x v="2"/>
    <s v="Bookcases"/>
    <s v="COD"/>
    <d v="2021-10-05T00:00:00"/>
    <x v="778"/>
    <s v="Florida"/>
    <s v="Tampa"/>
    <s v="2021-10"/>
    <n v="2021"/>
    <s v="10"/>
    <s v="05"/>
  </r>
  <r>
    <s v="B-26495"/>
    <n v="3451"/>
    <n v="658"/>
    <n v="3"/>
    <x v="1"/>
    <s v="Markers"/>
    <s v="UPI"/>
    <d v="2024-12-28T00:00:00"/>
    <x v="779"/>
    <s v="Illinois"/>
    <s v="Chicago"/>
    <s v="2024-12"/>
    <n v="2024"/>
    <s v="12"/>
    <s v="28"/>
  </r>
  <r>
    <s v="B-25815"/>
    <n v="8531"/>
    <n v="2555"/>
    <n v="4"/>
    <x v="0"/>
    <s v="Laptops"/>
    <s v="EMI"/>
    <d v="2022-05-14T00:00:00"/>
    <x v="780"/>
    <s v="Texas"/>
    <s v="Austin"/>
    <s v="2022-05"/>
    <n v="2022"/>
    <s v="05"/>
    <s v="14"/>
  </r>
  <r>
    <s v="B-25022"/>
    <n v="6646"/>
    <n v="848"/>
    <n v="15"/>
    <x v="2"/>
    <s v="Sofas"/>
    <s v="Debit Card"/>
    <d v="2023-08-19T00:00:00"/>
    <x v="781"/>
    <s v="New York"/>
    <s v="New York City"/>
    <s v="2023-08"/>
    <n v="2023"/>
    <s v="08"/>
    <s v="19"/>
  </r>
  <r>
    <s v="B-25022"/>
    <n v="6646"/>
    <n v="848"/>
    <n v="15"/>
    <x v="2"/>
    <s v="Sofas"/>
    <s v="Debit Card"/>
    <d v="2023-07-14T00:00:00"/>
    <x v="782"/>
    <s v="New York"/>
    <s v="Buffalo"/>
    <s v="2023-07"/>
    <n v="2023"/>
    <s v="07"/>
    <s v="14"/>
  </r>
  <r>
    <s v="B-26928"/>
    <n v="2553"/>
    <n v="907"/>
    <n v="6"/>
    <x v="0"/>
    <s v="Laptops"/>
    <s v="Credit Card"/>
    <d v="2023-06-22T00:00:00"/>
    <x v="783"/>
    <s v="Texas"/>
    <s v="Dallas"/>
    <s v="2023-06"/>
    <n v="2023"/>
    <s v="06"/>
    <s v="22"/>
  </r>
  <r>
    <s v="B-25905"/>
    <n v="8490"/>
    <n v="3485"/>
    <n v="3"/>
    <x v="0"/>
    <s v="Phones"/>
    <s v="Credit Card"/>
    <d v="2023-03-21T00:00:00"/>
    <x v="784"/>
    <s v="New York"/>
    <s v="New York City"/>
    <s v="2023-03"/>
    <n v="2023"/>
    <s v="03"/>
    <s v="21"/>
  </r>
  <r>
    <s v="B-26739"/>
    <n v="2689"/>
    <n v="1330"/>
    <n v="3"/>
    <x v="2"/>
    <s v="Tables"/>
    <s v="UPI"/>
    <d v="2020-12-13T00:00:00"/>
    <x v="785"/>
    <s v="California"/>
    <s v="Los Angeles"/>
    <s v="2020-12"/>
    <n v="2020"/>
    <s v="12"/>
    <s v="13"/>
  </r>
  <r>
    <s v="B-26739"/>
    <n v="2689"/>
    <n v="1330"/>
    <n v="3"/>
    <x v="2"/>
    <s v="Tables"/>
    <s v="UPI"/>
    <d v="2024-05-29T00:00:00"/>
    <x v="786"/>
    <s v="Florida"/>
    <s v="Miami"/>
    <s v="2024-05"/>
    <n v="2024"/>
    <s v="05"/>
    <s v="29"/>
  </r>
  <r>
    <s v="B-25697"/>
    <n v="815"/>
    <n v="54"/>
    <n v="14"/>
    <x v="2"/>
    <s v="Tables"/>
    <s v="Debit Card"/>
    <d v="2021-05-25T00:00:00"/>
    <x v="787"/>
    <s v="California"/>
    <s v="San Francisco"/>
    <s v="2021-05"/>
    <n v="2021"/>
    <s v="05"/>
    <s v="25"/>
  </r>
  <r>
    <s v="B-25234"/>
    <n v="5024"/>
    <n v="379"/>
    <n v="2"/>
    <x v="1"/>
    <s v="Paper"/>
    <s v="UPI"/>
    <d v="2024-04-02T00:00:00"/>
    <x v="788"/>
    <s v="Texas"/>
    <s v="Dallas"/>
    <s v="2024-04"/>
    <n v="2024"/>
    <s v="04"/>
    <s v="02"/>
  </r>
  <r>
    <s v="B-25234"/>
    <n v="5024"/>
    <n v="379"/>
    <n v="2"/>
    <x v="1"/>
    <s v="Paper"/>
    <s v="UPI"/>
    <d v="2022-12-03T00:00:00"/>
    <x v="789"/>
    <s v="Illinois"/>
    <s v="Peoria"/>
    <s v="2022-12"/>
    <n v="2022"/>
    <s v="12"/>
    <s v="03"/>
  </r>
  <r>
    <s v="B-25665"/>
    <n v="8962"/>
    <n v="2444"/>
    <n v="18"/>
    <x v="0"/>
    <s v="Electronic Games"/>
    <s v="Debit Card"/>
    <d v="2021-07-12T00:00:00"/>
    <x v="790"/>
    <s v="Ohio"/>
    <s v="Cleveland"/>
    <s v="2021-07"/>
    <n v="2021"/>
    <s v="07"/>
    <s v="12"/>
  </r>
  <r>
    <s v="B-25665"/>
    <n v="8962"/>
    <n v="2444"/>
    <n v="18"/>
    <x v="0"/>
    <s v="Electronic Games"/>
    <s v="Debit Card"/>
    <d v="2020-03-22T00:00:00"/>
    <x v="791"/>
    <s v="Illinois"/>
    <s v="Peoria"/>
    <s v="2020-03"/>
    <n v="2020"/>
    <s v="03"/>
    <s v="22"/>
  </r>
  <r>
    <s v="B-25028"/>
    <n v="1961"/>
    <n v="59"/>
    <n v="12"/>
    <x v="1"/>
    <s v="Binders"/>
    <s v="UPI"/>
    <d v="2020-08-09T00:00:00"/>
    <x v="792"/>
    <s v="Florida"/>
    <s v="Orlando"/>
    <s v="2020-08"/>
    <n v="2020"/>
    <s v="08"/>
    <s v="09"/>
  </r>
  <r>
    <s v="B-26659"/>
    <n v="526"/>
    <n v="83"/>
    <n v="4"/>
    <x v="2"/>
    <s v="Sofas"/>
    <s v="Credit Card"/>
    <d v="2022-02-18T00:00:00"/>
    <x v="793"/>
    <s v="Illinois"/>
    <s v="Chicago"/>
    <s v="2022-02"/>
    <n v="2022"/>
    <s v="02"/>
    <s v="18"/>
  </r>
  <r>
    <s v="B-25966"/>
    <n v="6093"/>
    <n v="3042"/>
    <n v="9"/>
    <x v="2"/>
    <s v="Bookcases"/>
    <s v="Debit Card"/>
    <d v="2021-06-14T00:00:00"/>
    <x v="794"/>
    <s v="California"/>
    <s v="San Francisco"/>
    <s v="2021-06"/>
    <n v="2021"/>
    <s v="06"/>
    <s v="14"/>
  </r>
  <r>
    <s v="B-25966"/>
    <n v="6093"/>
    <n v="3042"/>
    <n v="9"/>
    <x v="2"/>
    <s v="Bookcases"/>
    <s v="Debit Card"/>
    <d v="2021-03-01T00:00:00"/>
    <x v="795"/>
    <s v="California"/>
    <s v="San Diego"/>
    <s v="2021-03"/>
    <n v="2021"/>
    <s v="03"/>
    <s v="01"/>
  </r>
  <r>
    <s v="B-25350"/>
    <n v="7699"/>
    <n v="246"/>
    <n v="5"/>
    <x v="0"/>
    <s v="Electronic Games"/>
    <s v="Debit Card"/>
    <d v="2023-09-23T00:00:00"/>
    <x v="796"/>
    <s v="Texas"/>
    <s v="Austin"/>
    <s v="2023-09"/>
    <n v="2023"/>
    <s v="09"/>
    <s v="23"/>
  </r>
  <r>
    <s v="B-26370"/>
    <n v="8825"/>
    <n v="3594"/>
    <n v="15"/>
    <x v="2"/>
    <s v="Tables"/>
    <s v="Debit Card"/>
    <d v="2024-07-31T00:00:00"/>
    <x v="797"/>
    <s v="New York"/>
    <s v="New York City"/>
    <s v="2024-07"/>
    <n v="2024"/>
    <s v="07"/>
    <s v="31"/>
  </r>
  <r>
    <s v="B-26298"/>
    <n v="2082"/>
    <n v="642"/>
    <n v="8"/>
    <x v="0"/>
    <s v="Phones"/>
    <s v="EMI"/>
    <d v="2020-06-02T00:00:00"/>
    <x v="798"/>
    <s v="New York"/>
    <s v="Rochester"/>
    <s v="2020-06"/>
    <n v="2020"/>
    <s v="06"/>
    <s v="02"/>
  </r>
  <r>
    <s v="B-26298"/>
    <n v="2082"/>
    <n v="642"/>
    <n v="8"/>
    <x v="0"/>
    <s v="Phones"/>
    <s v="EMI"/>
    <d v="2022-12-15T00:00:00"/>
    <x v="799"/>
    <s v="Texas"/>
    <s v="Austin"/>
    <s v="2022-12"/>
    <n v="2022"/>
    <s v="12"/>
    <s v="15"/>
  </r>
  <r>
    <s v="B-26298"/>
    <n v="2082"/>
    <n v="642"/>
    <n v="8"/>
    <x v="0"/>
    <s v="Phones"/>
    <s v="EMI"/>
    <d v="2020-08-07T00:00:00"/>
    <x v="800"/>
    <s v="New York"/>
    <s v="Buffalo"/>
    <s v="2020-08"/>
    <n v="2020"/>
    <s v="08"/>
    <s v="07"/>
  </r>
  <r>
    <s v="B-25068"/>
    <n v="914"/>
    <n v="163"/>
    <n v="13"/>
    <x v="1"/>
    <s v="Markers"/>
    <s v="UPI"/>
    <d v="2024-10-26T00:00:00"/>
    <x v="801"/>
    <s v="Illinois"/>
    <s v="Chicago"/>
    <s v="2024-10"/>
    <n v="2024"/>
    <s v="10"/>
    <s v="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x v="0"/>
    <n v="9726"/>
    <n v="1275"/>
    <n v="5"/>
    <x v="0"/>
    <x v="0"/>
    <x v="0"/>
    <d v="2023-06-27T00:00:00"/>
    <x v="0"/>
    <x v="0"/>
    <x v="0"/>
    <x v="0"/>
    <x v="0"/>
    <s v="27"/>
    <s v="High"/>
    <s v="MEDIUM"/>
  </r>
  <r>
    <x v="0"/>
    <n v="9726"/>
    <n v="1275"/>
    <n v="5"/>
    <x v="0"/>
    <x v="0"/>
    <x v="0"/>
    <d v="2024-12-27T00:00:00"/>
    <x v="1"/>
    <x v="1"/>
    <x v="1"/>
    <x v="1"/>
    <x v="1"/>
    <s v="27"/>
    <s v="High"/>
    <s v="MEDIUM"/>
  </r>
  <r>
    <x v="0"/>
    <n v="9726"/>
    <n v="1275"/>
    <n v="5"/>
    <x v="0"/>
    <x v="0"/>
    <x v="0"/>
    <d v="2021-07-25T00:00:00"/>
    <x v="2"/>
    <x v="2"/>
    <x v="2"/>
    <x v="2"/>
    <x v="2"/>
    <s v="25"/>
    <s v="High"/>
    <s v="MEDIUM"/>
  </r>
  <r>
    <x v="0"/>
    <n v="4975"/>
    <n v="1330"/>
    <n v="14"/>
    <x v="0"/>
    <x v="1"/>
    <x v="0"/>
    <d v="2023-06-27T00:00:00"/>
    <x v="0"/>
    <x v="0"/>
    <x v="0"/>
    <x v="0"/>
    <x v="0"/>
    <s v="27"/>
    <s v="High"/>
    <s v="MEDIUM"/>
  </r>
  <r>
    <x v="0"/>
    <n v="4975"/>
    <n v="1330"/>
    <n v="14"/>
    <x v="0"/>
    <x v="1"/>
    <x v="0"/>
    <d v="2024-12-27T00:00:00"/>
    <x v="1"/>
    <x v="1"/>
    <x v="1"/>
    <x v="1"/>
    <x v="1"/>
    <s v="27"/>
    <s v="High"/>
    <s v="MEDIUM"/>
  </r>
  <r>
    <x v="0"/>
    <n v="4975"/>
    <n v="1330"/>
    <n v="14"/>
    <x v="0"/>
    <x v="1"/>
    <x v="0"/>
    <d v="2021-07-25T00:00:00"/>
    <x v="2"/>
    <x v="2"/>
    <x v="2"/>
    <x v="2"/>
    <x v="2"/>
    <s v="25"/>
    <s v="High"/>
    <s v="MEDIUM"/>
  </r>
  <r>
    <x v="1"/>
    <n v="1525"/>
    <n v="185"/>
    <n v="12"/>
    <x v="1"/>
    <x v="2"/>
    <x v="1"/>
    <d v="2024-05-11T00:00:00"/>
    <x v="3"/>
    <x v="0"/>
    <x v="3"/>
    <x v="1"/>
    <x v="3"/>
    <s v="11"/>
    <s v="Low"/>
    <s v="LOW"/>
  </r>
  <r>
    <x v="1"/>
    <n v="1525"/>
    <n v="185"/>
    <n v="12"/>
    <x v="1"/>
    <x v="2"/>
    <x v="1"/>
    <d v="2021-10-09T00:00:00"/>
    <x v="4"/>
    <x v="0"/>
    <x v="0"/>
    <x v="2"/>
    <x v="4"/>
    <s v="09"/>
    <s v="Low"/>
    <s v="LOW"/>
  </r>
  <r>
    <x v="2"/>
    <n v="883"/>
    <n v="117"/>
    <n v="10"/>
    <x v="0"/>
    <x v="3"/>
    <x v="2"/>
    <d v="2022-11-18T00:00:00"/>
    <x v="5"/>
    <x v="3"/>
    <x v="4"/>
    <x v="3"/>
    <x v="5"/>
    <s v="18"/>
    <s v="Low"/>
    <s v="LOW"/>
  </r>
  <r>
    <x v="2"/>
    <n v="8127"/>
    <n v="3551"/>
    <n v="16"/>
    <x v="2"/>
    <x v="4"/>
    <x v="3"/>
    <d v="2022-11-18T00:00:00"/>
    <x v="5"/>
    <x v="3"/>
    <x v="4"/>
    <x v="3"/>
    <x v="5"/>
    <s v="18"/>
    <s v="High"/>
    <s v="HIGH"/>
  </r>
  <r>
    <x v="3"/>
    <n v="2516"/>
    <n v="734"/>
    <n v="19"/>
    <x v="2"/>
    <x v="5"/>
    <x v="0"/>
    <d v="2023-11-12T00:00:00"/>
    <x v="6"/>
    <x v="2"/>
    <x v="5"/>
    <x v="0"/>
    <x v="5"/>
    <s v="12"/>
    <s v="Low"/>
    <s v="LOW"/>
  </r>
  <r>
    <x v="4"/>
    <n v="2975"/>
    <n v="462"/>
    <n v="14"/>
    <x v="1"/>
    <x v="2"/>
    <x v="3"/>
    <d v="2020-03-23T00:00:00"/>
    <x v="7"/>
    <x v="2"/>
    <x v="5"/>
    <x v="4"/>
    <x v="6"/>
    <s v="23"/>
    <s v="Low"/>
    <s v="LOW"/>
  </r>
  <r>
    <x v="5"/>
    <n v="6851"/>
    <n v="2812"/>
    <n v="1"/>
    <x v="1"/>
    <x v="6"/>
    <x v="1"/>
    <d v="2020-05-04T00:00:00"/>
    <x v="8"/>
    <x v="0"/>
    <x v="3"/>
    <x v="4"/>
    <x v="3"/>
    <s v="04"/>
    <s v="High"/>
    <s v="HIGH"/>
  </r>
  <r>
    <x v="5"/>
    <n v="7626"/>
    <n v="1046"/>
    <n v="15"/>
    <x v="2"/>
    <x v="7"/>
    <x v="3"/>
    <d v="2020-05-04T00:00:00"/>
    <x v="8"/>
    <x v="0"/>
    <x v="3"/>
    <x v="4"/>
    <x v="3"/>
    <s v="04"/>
    <s v="High"/>
    <s v="MEDIUM"/>
  </r>
  <r>
    <x v="5"/>
    <n v="1023"/>
    <n v="78"/>
    <n v="9"/>
    <x v="2"/>
    <x v="4"/>
    <x v="0"/>
    <d v="2020-05-04T00:00:00"/>
    <x v="8"/>
    <x v="0"/>
    <x v="3"/>
    <x v="4"/>
    <x v="3"/>
    <s v="04"/>
    <s v="Low"/>
    <s v="LOW"/>
  </r>
  <r>
    <x v="6"/>
    <n v="7600"/>
    <n v="1098"/>
    <n v="10"/>
    <x v="1"/>
    <x v="2"/>
    <x v="0"/>
    <d v="2023-11-09T00:00:00"/>
    <x v="9"/>
    <x v="1"/>
    <x v="6"/>
    <x v="0"/>
    <x v="5"/>
    <s v="09"/>
    <s v="High"/>
    <s v="MEDIUM"/>
  </r>
  <r>
    <x v="6"/>
    <n v="7501"/>
    <n v="262"/>
    <n v="18"/>
    <x v="1"/>
    <x v="8"/>
    <x v="4"/>
    <d v="2023-11-09T00:00:00"/>
    <x v="9"/>
    <x v="1"/>
    <x v="6"/>
    <x v="0"/>
    <x v="5"/>
    <s v="09"/>
    <s v="Low"/>
    <s v="LOW"/>
  </r>
  <r>
    <x v="7"/>
    <n v="725"/>
    <n v="133"/>
    <n v="6"/>
    <x v="1"/>
    <x v="8"/>
    <x v="3"/>
    <d v="2024-12-30T00:00:00"/>
    <x v="10"/>
    <x v="2"/>
    <x v="7"/>
    <x v="1"/>
    <x v="1"/>
    <s v="30"/>
    <s v="Low"/>
    <s v="LOW"/>
  </r>
  <r>
    <x v="7"/>
    <n v="7201"/>
    <n v="2685"/>
    <n v="2"/>
    <x v="2"/>
    <x v="4"/>
    <x v="3"/>
    <d v="2024-12-30T00:00:00"/>
    <x v="10"/>
    <x v="2"/>
    <x v="7"/>
    <x v="1"/>
    <x v="1"/>
    <s v="30"/>
    <s v="High"/>
    <s v="HIGH"/>
  </r>
  <r>
    <x v="8"/>
    <n v="1629"/>
    <n v="265"/>
    <n v="1"/>
    <x v="1"/>
    <x v="8"/>
    <x v="0"/>
    <d v="2025-02-11T00:00:00"/>
    <x v="11"/>
    <x v="4"/>
    <x v="8"/>
    <x v="5"/>
    <x v="7"/>
    <s v="11"/>
    <s v="Low"/>
    <s v="LOW"/>
  </r>
  <r>
    <x v="8"/>
    <n v="1629"/>
    <n v="265"/>
    <n v="1"/>
    <x v="1"/>
    <x v="8"/>
    <x v="0"/>
    <d v="2024-01-23T00:00:00"/>
    <x v="12"/>
    <x v="3"/>
    <x v="9"/>
    <x v="1"/>
    <x v="8"/>
    <s v="23"/>
    <s v="Low"/>
    <s v="LOW"/>
  </r>
  <r>
    <x v="9"/>
    <n v="8971"/>
    <n v="2971"/>
    <n v="19"/>
    <x v="1"/>
    <x v="9"/>
    <x v="1"/>
    <d v="2020-11-28T00:00:00"/>
    <x v="13"/>
    <x v="3"/>
    <x v="9"/>
    <x v="4"/>
    <x v="5"/>
    <s v="28"/>
    <s v="High"/>
    <s v="HIGH"/>
  </r>
  <r>
    <x v="9"/>
    <n v="2939"/>
    <n v="894"/>
    <n v="20"/>
    <x v="1"/>
    <x v="9"/>
    <x v="4"/>
    <d v="2020-11-28T00:00:00"/>
    <x v="13"/>
    <x v="3"/>
    <x v="9"/>
    <x v="4"/>
    <x v="5"/>
    <s v="28"/>
    <s v="Low"/>
    <s v="LOW"/>
  </r>
  <r>
    <x v="10"/>
    <n v="9380"/>
    <n v="414"/>
    <n v="11"/>
    <x v="0"/>
    <x v="10"/>
    <x v="0"/>
    <d v="2024-05-30T00:00:00"/>
    <x v="14"/>
    <x v="2"/>
    <x v="7"/>
    <x v="1"/>
    <x v="3"/>
    <s v="30"/>
    <s v="Low"/>
    <s v="LOW"/>
  </r>
  <r>
    <x v="10"/>
    <n v="8558"/>
    <n v="1644"/>
    <n v="18"/>
    <x v="1"/>
    <x v="9"/>
    <x v="3"/>
    <d v="2024-05-30T00:00:00"/>
    <x v="14"/>
    <x v="2"/>
    <x v="7"/>
    <x v="1"/>
    <x v="3"/>
    <s v="30"/>
    <s v="High"/>
    <s v="MEDIUM"/>
  </r>
  <r>
    <x v="10"/>
    <n v="4080"/>
    <n v="72"/>
    <n v="17"/>
    <x v="1"/>
    <x v="8"/>
    <x v="4"/>
    <d v="2024-05-30T00:00:00"/>
    <x v="14"/>
    <x v="2"/>
    <x v="7"/>
    <x v="1"/>
    <x v="3"/>
    <s v="30"/>
    <s v="Low"/>
    <s v="LOW"/>
  </r>
  <r>
    <x v="11"/>
    <n v="4206"/>
    <n v="1821"/>
    <n v="17"/>
    <x v="0"/>
    <x v="0"/>
    <x v="2"/>
    <d v="2022-01-23T00:00:00"/>
    <x v="15"/>
    <x v="4"/>
    <x v="10"/>
    <x v="3"/>
    <x v="8"/>
    <s v="23"/>
    <s v="High"/>
    <s v="MEDIUM"/>
  </r>
  <r>
    <x v="12"/>
    <n v="5219"/>
    <n v="1180"/>
    <n v="20"/>
    <x v="1"/>
    <x v="9"/>
    <x v="4"/>
    <d v="2021-12-17T00:00:00"/>
    <x v="16"/>
    <x v="2"/>
    <x v="5"/>
    <x v="2"/>
    <x v="1"/>
    <s v="17"/>
    <s v="High"/>
    <s v="MEDIUM"/>
  </r>
  <r>
    <x v="12"/>
    <n v="5219"/>
    <n v="1180"/>
    <n v="20"/>
    <x v="1"/>
    <x v="9"/>
    <x v="4"/>
    <d v="2023-02-03T00:00:00"/>
    <x v="17"/>
    <x v="3"/>
    <x v="11"/>
    <x v="0"/>
    <x v="7"/>
    <s v="03"/>
    <s v="High"/>
    <s v="MEDIUM"/>
  </r>
  <r>
    <x v="13"/>
    <n v="3686"/>
    <n v="760"/>
    <n v="20"/>
    <x v="1"/>
    <x v="2"/>
    <x v="1"/>
    <d v="2022-10-30T00:00:00"/>
    <x v="18"/>
    <x v="3"/>
    <x v="11"/>
    <x v="3"/>
    <x v="4"/>
    <s v="30"/>
    <s v="Low"/>
    <s v="LOW"/>
  </r>
  <r>
    <x v="13"/>
    <n v="3686"/>
    <n v="760"/>
    <n v="20"/>
    <x v="1"/>
    <x v="2"/>
    <x v="1"/>
    <d v="2022-01-15T00:00:00"/>
    <x v="19"/>
    <x v="5"/>
    <x v="12"/>
    <x v="3"/>
    <x v="8"/>
    <s v="15"/>
    <s v="Low"/>
    <s v="LOW"/>
  </r>
  <r>
    <x v="14"/>
    <n v="6045"/>
    <n v="1606"/>
    <n v="4"/>
    <x v="1"/>
    <x v="8"/>
    <x v="4"/>
    <d v="2023-12-14T00:00:00"/>
    <x v="20"/>
    <x v="0"/>
    <x v="3"/>
    <x v="0"/>
    <x v="1"/>
    <s v="14"/>
    <s v="High"/>
    <s v="MEDIUM"/>
  </r>
  <r>
    <x v="14"/>
    <n v="9337"/>
    <n v="554"/>
    <n v="11"/>
    <x v="1"/>
    <x v="2"/>
    <x v="4"/>
    <d v="2023-12-14T00:00:00"/>
    <x v="20"/>
    <x v="0"/>
    <x v="3"/>
    <x v="0"/>
    <x v="1"/>
    <s v="14"/>
    <s v="Low"/>
    <s v="LOW"/>
  </r>
  <r>
    <x v="15"/>
    <n v="4051"/>
    <n v="1848"/>
    <n v="12"/>
    <x v="0"/>
    <x v="10"/>
    <x v="3"/>
    <d v="2023-07-03T00:00:00"/>
    <x v="21"/>
    <x v="3"/>
    <x v="9"/>
    <x v="0"/>
    <x v="2"/>
    <s v="03"/>
    <s v="High"/>
    <s v="MEDIUM"/>
  </r>
  <r>
    <x v="15"/>
    <n v="4051"/>
    <n v="1848"/>
    <n v="12"/>
    <x v="0"/>
    <x v="10"/>
    <x v="3"/>
    <d v="2021-05-08T00:00:00"/>
    <x v="22"/>
    <x v="5"/>
    <x v="13"/>
    <x v="2"/>
    <x v="3"/>
    <s v="08"/>
    <s v="High"/>
    <s v="MEDIUM"/>
  </r>
  <r>
    <x v="15"/>
    <n v="5011"/>
    <n v="866"/>
    <n v="11"/>
    <x v="2"/>
    <x v="11"/>
    <x v="3"/>
    <d v="2023-07-03T00:00:00"/>
    <x v="21"/>
    <x v="3"/>
    <x v="9"/>
    <x v="0"/>
    <x v="2"/>
    <s v="03"/>
    <s v="Low"/>
    <s v="LOW"/>
  </r>
  <r>
    <x v="15"/>
    <n v="5011"/>
    <n v="866"/>
    <n v="11"/>
    <x v="2"/>
    <x v="11"/>
    <x v="3"/>
    <d v="2021-05-08T00:00:00"/>
    <x v="22"/>
    <x v="5"/>
    <x v="13"/>
    <x v="2"/>
    <x v="3"/>
    <s v="08"/>
    <s v="Low"/>
    <s v="LOW"/>
  </r>
  <r>
    <x v="16"/>
    <n v="3958"/>
    <n v="630"/>
    <n v="15"/>
    <x v="2"/>
    <x v="7"/>
    <x v="2"/>
    <d v="2022-10-07T00:00:00"/>
    <x v="23"/>
    <x v="0"/>
    <x v="3"/>
    <x v="3"/>
    <x v="4"/>
    <s v="07"/>
    <s v="Low"/>
    <s v="LOW"/>
  </r>
  <r>
    <x v="16"/>
    <n v="3132"/>
    <n v="963"/>
    <n v="1"/>
    <x v="2"/>
    <x v="4"/>
    <x v="1"/>
    <d v="2022-10-07T00:00:00"/>
    <x v="23"/>
    <x v="0"/>
    <x v="3"/>
    <x v="3"/>
    <x v="4"/>
    <s v="07"/>
    <s v="Low"/>
    <s v="LOW"/>
  </r>
  <r>
    <x v="17"/>
    <n v="7784"/>
    <n v="2937"/>
    <n v="12"/>
    <x v="1"/>
    <x v="6"/>
    <x v="0"/>
    <d v="2024-08-06T00:00:00"/>
    <x v="24"/>
    <x v="3"/>
    <x v="11"/>
    <x v="1"/>
    <x v="9"/>
    <s v="06"/>
    <s v="High"/>
    <s v="HIGH"/>
  </r>
  <r>
    <x v="17"/>
    <n v="5591"/>
    <n v="1696"/>
    <n v="3"/>
    <x v="1"/>
    <x v="2"/>
    <x v="4"/>
    <d v="2024-08-06T00:00:00"/>
    <x v="24"/>
    <x v="3"/>
    <x v="11"/>
    <x v="1"/>
    <x v="9"/>
    <s v="06"/>
    <s v="High"/>
    <s v="MEDIUM"/>
  </r>
  <r>
    <x v="17"/>
    <n v="5122"/>
    <n v="2413"/>
    <n v="12"/>
    <x v="0"/>
    <x v="0"/>
    <x v="4"/>
    <d v="2024-08-06T00:00:00"/>
    <x v="24"/>
    <x v="3"/>
    <x v="11"/>
    <x v="1"/>
    <x v="9"/>
    <s v="06"/>
    <s v="High"/>
    <s v="MEDIUM"/>
  </r>
  <r>
    <x v="18"/>
    <n v="8293"/>
    <n v="2632"/>
    <n v="8"/>
    <x v="1"/>
    <x v="9"/>
    <x v="4"/>
    <d v="2022-01-05T00:00:00"/>
    <x v="25"/>
    <x v="5"/>
    <x v="14"/>
    <x v="3"/>
    <x v="8"/>
    <s v="05"/>
    <s v="High"/>
    <s v="HIGH"/>
  </r>
  <r>
    <x v="18"/>
    <n v="8293"/>
    <n v="2632"/>
    <n v="8"/>
    <x v="1"/>
    <x v="9"/>
    <x v="4"/>
    <d v="2020-10-17T00:00:00"/>
    <x v="26"/>
    <x v="2"/>
    <x v="7"/>
    <x v="4"/>
    <x v="4"/>
    <s v="17"/>
    <s v="High"/>
    <s v="HIGH"/>
  </r>
  <r>
    <x v="18"/>
    <n v="8293"/>
    <n v="2632"/>
    <n v="8"/>
    <x v="1"/>
    <x v="9"/>
    <x v="4"/>
    <d v="2023-08-21T00:00:00"/>
    <x v="27"/>
    <x v="3"/>
    <x v="4"/>
    <x v="0"/>
    <x v="9"/>
    <s v="21"/>
    <s v="High"/>
    <s v="HIGH"/>
  </r>
  <r>
    <x v="18"/>
    <n v="2863"/>
    <n v="205"/>
    <n v="17"/>
    <x v="0"/>
    <x v="10"/>
    <x v="0"/>
    <d v="2022-01-05T00:00:00"/>
    <x v="25"/>
    <x v="5"/>
    <x v="14"/>
    <x v="3"/>
    <x v="8"/>
    <s v="05"/>
    <s v="Low"/>
    <s v="LOW"/>
  </r>
  <r>
    <x v="18"/>
    <n v="2863"/>
    <n v="205"/>
    <n v="17"/>
    <x v="0"/>
    <x v="10"/>
    <x v="0"/>
    <d v="2020-10-17T00:00:00"/>
    <x v="26"/>
    <x v="2"/>
    <x v="7"/>
    <x v="4"/>
    <x v="4"/>
    <s v="17"/>
    <s v="Low"/>
    <s v="LOW"/>
  </r>
  <r>
    <x v="18"/>
    <n v="2863"/>
    <n v="205"/>
    <n v="17"/>
    <x v="0"/>
    <x v="10"/>
    <x v="0"/>
    <d v="2023-08-21T00:00:00"/>
    <x v="27"/>
    <x v="3"/>
    <x v="4"/>
    <x v="0"/>
    <x v="9"/>
    <s v="21"/>
    <s v="Low"/>
    <s v="LOW"/>
  </r>
  <r>
    <x v="19"/>
    <n v="3090"/>
    <n v="573"/>
    <n v="6"/>
    <x v="2"/>
    <x v="4"/>
    <x v="2"/>
    <d v="2024-12-27T00:00:00"/>
    <x v="28"/>
    <x v="3"/>
    <x v="9"/>
    <x v="1"/>
    <x v="1"/>
    <s v="27"/>
    <s v="Low"/>
    <s v="LOW"/>
  </r>
  <r>
    <x v="19"/>
    <n v="3090"/>
    <n v="573"/>
    <n v="6"/>
    <x v="2"/>
    <x v="4"/>
    <x v="2"/>
    <d v="2021-06-18T00:00:00"/>
    <x v="29"/>
    <x v="5"/>
    <x v="13"/>
    <x v="2"/>
    <x v="0"/>
    <s v="18"/>
    <s v="Low"/>
    <s v="LOW"/>
  </r>
  <r>
    <x v="19"/>
    <n v="3090"/>
    <n v="573"/>
    <n v="6"/>
    <x v="2"/>
    <x v="4"/>
    <x v="2"/>
    <d v="2023-05-27T00:00:00"/>
    <x v="30"/>
    <x v="4"/>
    <x v="10"/>
    <x v="0"/>
    <x v="3"/>
    <s v="27"/>
    <s v="Low"/>
    <s v="LOW"/>
  </r>
  <r>
    <x v="19"/>
    <n v="3090"/>
    <n v="573"/>
    <n v="6"/>
    <x v="2"/>
    <x v="4"/>
    <x v="2"/>
    <d v="2021-10-12T00:00:00"/>
    <x v="31"/>
    <x v="4"/>
    <x v="8"/>
    <x v="2"/>
    <x v="4"/>
    <s v="12"/>
    <s v="Low"/>
    <s v="LOW"/>
  </r>
  <r>
    <x v="19"/>
    <n v="9683"/>
    <n v="1014"/>
    <n v="5"/>
    <x v="0"/>
    <x v="1"/>
    <x v="0"/>
    <d v="2024-12-27T00:00:00"/>
    <x v="28"/>
    <x v="3"/>
    <x v="9"/>
    <x v="1"/>
    <x v="1"/>
    <s v="27"/>
    <s v="High"/>
    <s v="MEDIUM"/>
  </r>
  <r>
    <x v="19"/>
    <n v="9683"/>
    <n v="1014"/>
    <n v="5"/>
    <x v="0"/>
    <x v="1"/>
    <x v="0"/>
    <d v="2021-06-18T00:00:00"/>
    <x v="29"/>
    <x v="5"/>
    <x v="13"/>
    <x v="2"/>
    <x v="0"/>
    <s v="18"/>
    <s v="High"/>
    <s v="MEDIUM"/>
  </r>
  <r>
    <x v="19"/>
    <n v="9683"/>
    <n v="1014"/>
    <n v="5"/>
    <x v="0"/>
    <x v="1"/>
    <x v="0"/>
    <d v="2023-05-27T00:00:00"/>
    <x v="30"/>
    <x v="4"/>
    <x v="10"/>
    <x v="0"/>
    <x v="3"/>
    <s v="27"/>
    <s v="High"/>
    <s v="MEDIUM"/>
  </r>
  <r>
    <x v="19"/>
    <n v="9683"/>
    <n v="1014"/>
    <n v="5"/>
    <x v="0"/>
    <x v="1"/>
    <x v="0"/>
    <d v="2021-10-12T00:00:00"/>
    <x v="31"/>
    <x v="4"/>
    <x v="8"/>
    <x v="2"/>
    <x v="4"/>
    <s v="12"/>
    <s v="High"/>
    <s v="MEDIUM"/>
  </r>
  <r>
    <x v="20"/>
    <n v="2463"/>
    <n v="648"/>
    <n v="18"/>
    <x v="2"/>
    <x v="4"/>
    <x v="2"/>
    <d v="2022-09-19T00:00:00"/>
    <x v="32"/>
    <x v="5"/>
    <x v="13"/>
    <x v="3"/>
    <x v="10"/>
    <s v="19"/>
    <s v="Low"/>
    <s v="LOW"/>
  </r>
  <r>
    <x v="21"/>
    <n v="7811"/>
    <n v="1538"/>
    <n v="12"/>
    <x v="2"/>
    <x v="7"/>
    <x v="4"/>
    <d v="2022-03-25T00:00:00"/>
    <x v="33"/>
    <x v="0"/>
    <x v="0"/>
    <x v="3"/>
    <x v="6"/>
    <s v="25"/>
    <s v="High"/>
    <s v="MEDIUM"/>
  </r>
  <r>
    <x v="22"/>
    <n v="6139"/>
    <n v="451"/>
    <n v="10"/>
    <x v="2"/>
    <x v="4"/>
    <x v="1"/>
    <d v="2022-02-26T00:00:00"/>
    <x v="34"/>
    <x v="0"/>
    <x v="3"/>
    <x v="3"/>
    <x v="7"/>
    <s v="26"/>
    <s v="Low"/>
    <s v="LOW"/>
  </r>
  <r>
    <x v="22"/>
    <n v="6139"/>
    <n v="451"/>
    <n v="10"/>
    <x v="2"/>
    <x v="4"/>
    <x v="1"/>
    <d v="2021-04-05T00:00:00"/>
    <x v="17"/>
    <x v="4"/>
    <x v="15"/>
    <x v="2"/>
    <x v="11"/>
    <s v="05"/>
    <s v="Low"/>
    <s v="LOW"/>
  </r>
  <r>
    <x v="22"/>
    <n v="8636"/>
    <n v="3192"/>
    <n v="3"/>
    <x v="2"/>
    <x v="5"/>
    <x v="4"/>
    <d v="2022-02-26T00:00:00"/>
    <x v="34"/>
    <x v="0"/>
    <x v="3"/>
    <x v="3"/>
    <x v="7"/>
    <s v="26"/>
    <s v="High"/>
    <s v="HIGH"/>
  </r>
  <r>
    <x v="22"/>
    <n v="8636"/>
    <n v="3192"/>
    <n v="3"/>
    <x v="2"/>
    <x v="5"/>
    <x v="4"/>
    <d v="2021-04-05T00:00:00"/>
    <x v="17"/>
    <x v="4"/>
    <x v="15"/>
    <x v="2"/>
    <x v="11"/>
    <s v="05"/>
    <s v="High"/>
    <s v="HIGH"/>
  </r>
  <r>
    <x v="22"/>
    <n v="4439"/>
    <n v="1712"/>
    <n v="19"/>
    <x v="2"/>
    <x v="7"/>
    <x v="3"/>
    <d v="2022-02-26T00:00:00"/>
    <x v="34"/>
    <x v="0"/>
    <x v="3"/>
    <x v="3"/>
    <x v="7"/>
    <s v="26"/>
    <s v="High"/>
    <s v="MEDIUM"/>
  </r>
  <r>
    <x v="22"/>
    <n v="4439"/>
    <n v="1712"/>
    <n v="19"/>
    <x v="2"/>
    <x v="7"/>
    <x v="3"/>
    <d v="2021-04-05T00:00:00"/>
    <x v="17"/>
    <x v="4"/>
    <x v="15"/>
    <x v="2"/>
    <x v="11"/>
    <s v="05"/>
    <s v="High"/>
    <s v="MEDIUM"/>
  </r>
  <r>
    <x v="23"/>
    <n v="1016"/>
    <n v="172"/>
    <n v="20"/>
    <x v="2"/>
    <x v="4"/>
    <x v="1"/>
    <d v="2020-11-16T00:00:00"/>
    <x v="35"/>
    <x v="2"/>
    <x v="2"/>
    <x v="4"/>
    <x v="5"/>
    <s v="16"/>
    <s v="Low"/>
    <s v="LOW"/>
  </r>
  <r>
    <x v="23"/>
    <n v="5768"/>
    <n v="2059"/>
    <n v="14"/>
    <x v="2"/>
    <x v="4"/>
    <x v="0"/>
    <d v="2020-11-16T00:00:00"/>
    <x v="35"/>
    <x v="2"/>
    <x v="2"/>
    <x v="4"/>
    <x v="5"/>
    <s v="16"/>
    <s v="High"/>
    <s v="MEDIUM"/>
  </r>
  <r>
    <x v="23"/>
    <n v="1217"/>
    <n v="151"/>
    <n v="3"/>
    <x v="2"/>
    <x v="4"/>
    <x v="3"/>
    <d v="2020-11-16T00:00:00"/>
    <x v="35"/>
    <x v="2"/>
    <x v="2"/>
    <x v="4"/>
    <x v="5"/>
    <s v="16"/>
    <s v="Low"/>
    <s v="LOW"/>
  </r>
  <r>
    <x v="24"/>
    <n v="953"/>
    <n v="93"/>
    <n v="2"/>
    <x v="1"/>
    <x v="8"/>
    <x v="1"/>
    <d v="2024-12-12T00:00:00"/>
    <x v="36"/>
    <x v="5"/>
    <x v="14"/>
    <x v="1"/>
    <x v="1"/>
    <s v="12"/>
    <s v="Low"/>
    <s v="LOW"/>
  </r>
  <r>
    <x v="24"/>
    <n v="953"/>
    <n v="93"/>
    <n v="2"/>
    <x v="1"/>
    <x v="8"/>
    <x v="1"/>
    <d v="2023-04-06T00:00:00"/>
    <x v="37"/>
    <x v="3"/>
    <x v="4"/>
    <x v="0"/>
    <x v="11"/>
    <s v="06"/>
    <s v="Low"/>
    <s v="LOW"/>
  </r>
  <r>
    <x v="24"/>
    <n v="7355"/>
    <n v="1034"/>
    <n v="3"/>
    <x v="2"/>
    <x v="7"/>
    <x v="4"/>
    <d v="2024-12-12T00:00:00"/>
    <x v="36"/>
    <x v="5"/>
    <x v="14"/>
    <x v="1"/>
    <x v="1"/>
    <s v="12"/>
    <s v="High"/>
    <s v="MEDIUM"/>
  </r>
  <r>
    <x v="24"/>
    <n v="7355"/>
    <n v="1034"/>
    <n v="3"/>
    <x v="2"/>
    <x v="7"/>
    <x v="4"/>
    <d v="2023-04-06T00:00:00"/>
    <x v="37"/>
    <x v="3"/>
    <x v="4"/>
    <x v="0"/>
    <x v="11"/>
    <s v="06"/>
    <s v="High"/>
    <s v="MEDIUM"/>
  </r>
  <r>
    <x v="24"/>
    <n v="1843"/>
    <n v="248"/>
    <n v="3"/>
    <x v="0"/>
    <x v="10"/>
    <x v="3"/>
    <d v="2024-12-12T00:00:00"/>
    <x v="36"/>
    <x v="5"/>
    <x v="14"/>
    <x v="1"/>
    <x v="1"/>
    <s v="12"/>
    <s v="Low"/>
    <s v="LOW"/>
  </r>
  <r>
    <x v="24"/>
    <n v="1843"/>
    <n v="248"/>
    <n v="3"/>
    <x v="0"/>
    <x v="10"/>
    <x v="3"/>
    <d v="2023-04-06T00:00:00"/>
    <x v="37"/>
    <x v="3"/>
    <x v="4"/>
    <x v="0"/>
    <x v="11"/>
    <s v="06"/>
    <s v="Low"/>
    <s v="LOW"/>
  </r>
  <r>
    <x v="24"/>
    <n v="1603"/>
    <n v="361"/>
    <n v="10"/>
    <x v="1"/>
    <x v="2"/>
    <x v="1"/>
    <d v="2024-12-12T00:00:00"/>
    <x v="36"/>
    <x v="5"/>
    <x v="14"/>
    <x v="1"/>
    <x v="1"/>
    <s v="12"/>
    <s v="Low"/>
    <s v="LOW"/>
  </r>
  <r>
    <x v="24"/>
    <n v="1603"/>
    <n v="361"/>
    <n v="10"/>
    <x v="1"/>
    <x v="2"/>
    <x v="1"/>
    <d v="2023-04-06T00:00:00"/>
    <x v="37"/>
    <x v="3"/>
    <x v="4"/>
    <x v="0"/>
    <x v="11"/>
    <s v="06"/>
    <s v="Low"/>
    <s v="LOW"/>
  </r>
  <r>
    <x v="25"/>
    <n v="2025"/>
    <n v="528"/>
    <n v="1"/>
    <x v="1"/>
    <x v="2"/>
    <x v="3"/>
    <d v="2024-01-28T00:00:00"/>
    <x v="38"/>
    <x v="0"/>
    <x v="0"/>
    <x v="1"/>
    <x v="8"/>
    <s v="28"/>
    <s v="Low"/>
    <s v="LOW"/>
  </r>
  <r>
    <x v="25"/>
    <n v="6800"/>
    <n v="167"/>
    <n v="16"/>
    <x v="1"/>
    <x v="9"/>
    <x v="2"/>
    <d v="2024-01-28T00:00:00"/>
    <x v="38"/>
    <x v="0"/>
    <x v="0"/>
    <x v="1"/>
    <x v="8"/>
    <s v="28"/>
    <s v="Low"/>
    <s v="LOW"/>
  </r>
  <r>
    <x v="26"/>
    <n v="1126"/>
    <n v="55"/>
    <n v="1"/>
    <x v="2"/>
    <x v="11"/>
    <x v="0"/>
    <d v="2022-01-16T00:00:00"/>
    <x v="39"/>
    <x v="0"/>
    <x v="16"/>
    <x v="3"/>
    <x v="8"/>
    <s v="16"/>
    <s v="Low"/>
    <s v="LOW"/>
  </r>
  <r>
    <x v="26"/>
    <n v="1126"/>
    <n v="55"/>
    <n v="1"/>
    <x v="2"/>
    <x v="11"/>
    <x v="0"/>
    <d v="2022-12-16T00:00:00"/>
    <x v="40"/>
    <x v="2"/>
    <x v="2"/>
    <x v="3"/>
    <x v="1"/>
    <s v="16"/>
    <s v="Low"/>
    <s v="LOW"/>
  </r>
  <r>
    <x v="27"/>
    <n v="7533"/>
    <n v="3508"/>
    <n v="12"/>
    <x v="2"/>
    <x v="4"/>
    <x v="0"/>
    <d v="2023-07-13T00:00:00"/>
    <x v="41"/>
    <x v="3"/>
    <x v="9"/>
    <x v="0"/>
    <x v="2"/>
    <s v="13"/>
    <s v="High"/>
    <s v="HIGH"/>
  </r>
  <r>
    <x v="27"/>
    <n v="4734"/>
    <n v="1178"/>
    <n v="16"/>
    <x v="1"/>
    <x v="9"/>
    <x v="3"/>
    <d v="2023-07-13T00:00:00"/>
    <x v="41"/>
    <x v="3"/>
    <x v="9"/>
    <x v="0"/>
    <x v="2"/>
    <s v="13"/>
    <s v="High"/>
    <s v="MEDIUM"/>
  </r>
  <r>
    <x v="27"/>
    <n v="4074"/>
    <n v="1175"/>
    <n v="6"/>
    <x v="0"/>
    <x v="0"/>
    <x v="1"/>
    <d v="2023-07-13T00:00:00"/>
    <x v="41"/>
    <x v="3"/>
    <x v="9"/>
    <x v="0"/>
    <x v="2"/>
    <s v="13"/>
    <s v="High"/>
    <s v="MEDIUM"/>
  </r>
  <r>
    <x v="27"/>
    <n v="2334"/>
    <n v="484"/>
    <n v="3"/>
    <x v="2"/>
    <x v="7"/>
    <x v="3"/>
    <d v="2023-07-13T00:00:00"/>
    <x v="41"/>
    <x v="3"/>
    <x v="9"/>
    <x v="0"/>
    <x v="2"/>
    <s v="13"/>
    <s v="Low"/>
    <s v="LOW"/>
  </r>
  <r>
    <x v="28"/>
    <n v="2750"/>
    <n v="1239"/>
    <n v="11"/>
    <x v="0"/>
    <x v="10"/>
    <x v="1"/>
    <d v="2025-03-10T00:00:00"/>
    <x v="42"/>
    <x v="2"/>
    <x v="2"/>
    <x v="5"/>
    <x v="6"/>
    <s v="10"/>
    <s v="High"/>
    <s v="MEDIUM"/>
  </r>
  <r>
    <x v="28"/>
    <n v="2750"/>
    <n v="1239"/>
    <n v="11"/>
    <x v="0"/>
    <x v="10"/>
    <x v="1"/>
    <d v="2024-09-24T00:00:00"/>
    <x v="43"/>
    <x v="5"/>
    <x v="14"/>
    <x v="1"/>
    <x v="10"/>
    <s v="24"/>
    <s v="High"/>
    <s v="MEDIUM"/>
  </r>
  <r>
    <x v="28"/>
    <n v="8639"/>
    <n v="3104"/>
    <n v="19"/>
    <x v="1"/>
    <x v="2"/>
    <x v="2"/>
    <d v="2025-03-10T00:00:00"/>
    <x v="42"/>
    <x v="2"/>
    <x v="2"/>
    <x v="5"/>
    <x v="6"/>
    <s v="10"/>
    <s v="High"/>
    <s v="HIGH"/>
  </r>
  <r>
    <x v="28"/>
    <n v="8639"/>
    <n v="3104"/>
    <n v="19"/>
    <x v="1"/>
    <x v="2"/>
    <x v="2"/>
    <d v="2024-09-24T00:00:00"/>
    <x v="43"/>
    <x v="5"/>
    <x v="14"/>
    <x v="1"/>
    <x v="10"/>
    <s v="24"/>
    <s v="High"/>
    <s v="HIGH"/>
  </r>
  <r>
    <x v="29"/>
    <n v="3808"/>
    <n v="1192"/>
    <n v="4"/>
    <x v="1"/>
    <x v="6"/>
    <x v="0"/>
    <d v="2020-04-13T00:00:00"/>
    <x v="44"/>
    <x v="2"/>
    <x v="5"/>
    <x v="4"/>
    <x v="11"/>
    <s v="13"/>
    <s v="High"/>
    <s v="MEDIUM"/>
  </r>
  <r>
    <x v="29"/>
    <n v="2588"/>
    <n v="705"/>
    <n v="16"/>
    <x v="1"/>
    <x v="2"/>
    <x v="3"/>
    <d v="2020-04-13T00:00:00"/>
    <x v="44"/>
    <x v="2"/>
    <x v="5"/>
    <x v="4"/>
    <x v="11"/>
    <s v="13"/>
    <s v="Low"/>
    <s v="LOW"/>
  </r>
  <r>
    <x v="30"/>
    <n v="1591"/>
    <n v="727"/>
    <n v="5"/>
    <x v="0"/>
    <x v="0"/>
    <x v="3"/>
    <d v="2022-06-27T00:00:00"/>
    <x v="45"/>
    <x v="1"/>
    <x v="6"/>
    <x v="3"/>
    <x v="0"/>
    <s v="27"/>
    <s v="Low"/>
    <s v="LOW"/>
  </r>
  <r>
    <x v="30"/>
    <n v="1591"/>
    <n v="727"/>
    <n v="5"/>
    <x v="0"/>
    <x v="0"/>
    <x v="3"/>
    <d v="2021-03-14T00:00:00"/>
    <x v="46"/>
    <x v="0"/>
    <x v="16"/>
    <x v="2"/>
    <x v="6"/>
    <s v="14"/>
    <s v="Low"/>
    <s v="LOW"/>
  </r>
  <r>
    <x v="30"/>
    <n v="1591"/>
    <n v="727"/>
    <n v="5"/>
    <x v="0"/>
    <x v="0"/>
    <x v="3"/>
    <d v="2022-02-23T00:00:00"/>
    <x v="47"/>
    <x v="5"/>
    <x v="13"/>
    <x v="3"/>
    <x v="7"/>
    <s v="23"/>
    <s v="Low"/>
    <s v="LOW"/>
  </r>
  <r>
    <x v="31"/>
    <n v="1757"/>
    <n v="622"/>
    <n v="10"/>
    <x v="2"/>
    <x v="5"/>
    <x v="0"/>
    <d v="2022-03-29T00:00:00"/>
    <x v="48"/>
    <x v="5"/>
    <x v="14"/>
    <x v="3"/>
    <x v="6"/>
    <s v="29"/>
    <s v="Low"/>
    <s v="LOW"/>
  </r>
  <r>
    <x v="31"/>
    <n v="1757"/>
    <n v="622"/>
    <n v="10"/>
    <x v="2"/>
    <x v="5"/>
    <x v="0"/>
    <d v="2022-11-20T00:00:00"/>
    <x v="49"/>
    <x v="1"/>
    <x v="17"/>
    <x v="3"/>
    <x v="5"/>
    <s v="20"/>
    <s v="Low"/>
    <s v="LOW"/>
  </r>
  <r>
    <x v="32"/>
    <n v="6940"/>
    <n v="253"/>
    <n v="15"/>
    <x v="2"/>
    <x v="11"/>
    <x v="1"/>
    <d v="2021-11-12T00:00:00"/>
    <x v="50"/>
    <x v="0"/>
    <x v="3"/>
    <x v="2"/>
    <x v="5"/>
    <s v="12"/>
    <s v="Low"/>
    <s v="LOW"/>
  </r>
  <r>
    <x v="32"/>
    <n v="5105"/>
    <n v="465"/>
    <n v="5"/>
    <x v="0"/>
    <x v="1"/>
    <x v="0"/>
    <d v="2021-11-12T00:00:00"/>
    <x v="50"/>
    <x v="0"/>
    <x v="3"/>
    <x v="2"/>
    <x v="5"/>
    <s v="12"/>
    <s v="Low"/>
    <s v="LOW"/>
  </r>
  <r>
    <x v="33"/>
    <n v="5578"/>
    <n v="277"/>
    <n v="16"/>
    <x v="2"/>
    <x v="4"/>
    <x v="4"/>
    <d v="2021-08-17T00:00:00"/>
    <x v="51"/>
    <x v="0"/>
    <x v="0"/>
    <x v="2"/>
    <x v="9"/>
    <s v="17"/>
    <s v="Low"/>
    <s v="LOW"/>
  </r>
  <r>
    <x v="33"/>
    <n v="5578"/>
    <n v="277"/>
    <n v="16"/>
    <x v="2"/>
    <x v="4"/>
    <x v="4"/>
    <d v="2022-05-16T00:00:00"/>
    <x v="52"/>
    <x v="5"/>
    <x v="12"/>
    <x v="3"/>
    <x v="3"/>
    <s v="16"/>
    <s v="Low"/>
    <s v="LOW"/>
  </r>
  <r>
    <x v="34"/>
    <n v="5224"/>
    <n v="1958"/>
    <n v="16"/>
    <x v="2"/>
    <x v="5"/>
    <x v="3"/>
    <d v="2023-07-16T00:00:00"/>
    <x v="53"/>
    <x v="4"/>
    <x v="15"/>
    <x v="0"/>
    <x v="2"/>
    <s v="16"/>
    <s v="High"/>
    <s v="MEDIUM"/>
  </r>
  <r>
    <x v="34"/>
    <n v="5002"/>
    <n v="1801"/>
    <n v="11"/>
    <x v="1"/>
    <x v="6"/>
    <x v="3"/>
    <d v="2023-07-16T00:00:00"/>
    <x v="53"/>
    <x v="4"/>
    <x v="15"/>
    <x v="0"/>
    <x v="2"/>
    <s v="16"/>
    <s v="High"/>
    <s v="MEDIUM"/>
  </r>
  <r>
    <x v="34"/>
    <n v="7380"/>
    <n v="1673"/>
    <n v="18"/>
    <x v="1"/>
    <x v="6"/>
    <x v="4"/>
    <d v="2023-07-16T00:00:00"/>
    <x v="53"/>
    <x v="4"/>
    <x v="15"/>
    <x v="0"/>
    <x v="2"/>
    <s v="16"/>
    <s v="High"/>
    <s v="MEDIUM"/>
  </r>
  <r>
    <x v="35"/>
    <n v="7595"/>
    <n v="2873"/>
    <n v="4"/>
    <x v="2"/>
    <x v="5"/>
    <x v="1"/>
    <d v="2020-08-18T00:00:00"/>
    <x v="54"/>
    <x v="3"/>
    <x v="4"/>
    <x v="4"/>
    <x v="9"/>
    <s v="18"/>
    <s v="High"/>
    <s v="HIGH"/>
  </r>
  <r>
    <x v="35"/>
    <n v="7595"/>
    <n v="2873"/>
    <n v="4"/>
    <x v="2"/>
    <x v="5"/>
    <x v="1"/>
    <d v="2022-04-19T00:00:00"/>
    <x v="55"/>
    <x v="2"/>
    <x v="7"/>
    <x v="3"/>
    <x v="11"/>
    <s v="19"/>
    <s v="High"/>
    <s v="HIGH"/>
  </r>
  <r>
    <x v="36"/>
    <n v="1954"/>
    <n v="294"/>
    <n v="7"/>
    <x v="2"/>
    <x v="7"/>
    <x v="1"/>
    <d v="2022-12-23T00:00:00"/>
    <x v="56"/>
    <x v="4"/>
    <x v="10"/>
    <x v="3"/>
    <x v="1"/>
    <s v="23"/>
    <s v="Low"/>
    <s v="LOW"/>
  </r>
  <r>
    <x v="37"/>
    <n v="523"/>
    <n v="95"/>
    <n v="20"/>
    <x v="0"/>
    <x v="1"/>
    <x v="2"/>
    <d v="2024-12-07T00:00:00"/>
    <x v="57"/>
    <x v="4"/>
    <x v="8"/>
    <x v="1"/>
    <x v="1"/>
    <s v="07"/>
    <s v="Low"/>
    <s v="LOW"/>
  </r>
  <r>
    <x v="38"/>
    <n v="5704"/>
    <n v="714"/>
    <n v="13"/>
    <x v="0"/>
    <x v="3"/>
    <x v="2"/>
    <d v="2022-02-03T00:00:00"/>
    <x v="58"/>
    <x v="4"/>
    <x v="10"/>
    <x v="3"/>
    <x v="7"/>
    <s v="03"/>
    <s v="Low"/>
    <s v="LOW"/>
  </r>
  <r>
    <x v="38"/>
    <n v="5704"/>
    <n v="714"/>
    <n v="13"/>
    <x v="0"/>
    <x v="3"/>
    <x v="2"/>
    <d v="2021-12-12T00:00:00"/>
    <x v="59"/>
    <x v="3"/>
    <x v="9"/>
    <x v="2"/>
    <x v="1"/>
    <s v="12"/>
    <s v="Low"/>
    <s v="LOW"/>
  </r>
  <r>
    <x v="38"/>
    <n v="8797"/>
    <n v="1010"/>
    <n v="8"/>
    <x v="2"/>
    <x v="4"/>
    <x v="0"/>
    <d v="2022-02-03T00:00:00"/>
    <x v="58"/>
    <x v="4"/>
    <x v="10"/>
    <x v="3"/>
    <x v="7"/>
    <s v="03"/>
    <s v="High"/>
    <s v="MEDIUM"/>
  </r>
  <r>
    <x v="38"/>
    <n v="8797"/>
    <n v="1010"/>
    <n v="8"/>
    <x v="2"/>
    <x v="4"/>
    <x v="0"/>
    <d v="2021-12-12T00:00:00"/>
    <x v="59"/>
    <x v="3"/>
    <x v="9"/>
    <x v="2"/>
    <x v="1"/>
    <s v="12"/>
    <s v="High"/>
    <s v="MEDIUM"/>
  </r>
  <r>
    <x v="38"/>
    <n v="9236"/>
    <n v="2899"/>
    <n v="5"/>
    <x v="0"/>
    <x v="3"/>
    <x v="1"/>
    <d v="2022-02-03T00:00:00"/>
    <x v="58"/>
    <x v="4"/>
    <x v="10"/>
    <x v="3"/>
    <x v="7"/>
    <s v="03"/>
    <s v="High"/>
    <s v="HIGH"/>
  </r>
  <r>
    <x v="38"/>
    <n v="9236"/>
    <n v="2899"/>
    <n v="5"/>
    <x v="0"/>
    <x v="3"/>
    <x v="1"/>
    <d v="2021-12-12T00:00:00"/>
    <x v="59"/>
    <x v="3"/>
    <x v="9"/>
    <x v="2"/>
    <x v="1"/>
    <s v="12"/>
    <s v="High"/>
    <s v="HIGH"/>
  </r>
  <r>
    <x v="39"/>
    <n v="9109"/>
    <n v="586"/>
    <n v="17"/>
    <x v="2"/>
    <x v="7"/>
    <x v="2"/>
    <d v="2020-05-17T00:00:00"/>
    <x v="60"/>
    <x v="0"/>
    <x v="0"/>
    <x v="4"/>
    <x v="3"/>
    <s v="17"/>
    <s v="Low"/>
    <s v="LOW"/>
  </r>
  <r>
    <x v="40"/>
    <n v="4358"/>
    <n v="526"/>
    <n v="19"/>
    <x v="0"/>
    <x v="10"/>
    <x v="3"/>
    <d v="2022-12-05T00:00:00"/>
    <x v="61"/>
    <x v="4"/>
    <x v="8"/>
    <x v="3"/>
    <x v="1"/>
    <s v="05"/>
    <s v="Low"/>
    <s v="LOW"/>
  </r>
  <r>
    <x v="40"/>
    <n v="4358"/>
    <n v="526"/>
    <n v="19"/>
    <x v="0"/>
    <x v="10"/>
    <x v="3"/>
    <d v="2024-09-17T00:00:00"/>
    <x v="62"/>
    <x v="3"/>
    <x v="11"/>
    <x v="1"/>
    <x v="10"/>
    <s v="17"/>
    <s v="Low"/>
    <s v="LOW"/>
  </r>
  <r>
    <x v="40"/>
    <n v="6459"/>
    <n v="825"/>
    <n v="8"/>
    <x v="0"/>
    <x v="10"/>
    <x v="3"/>
    <d v="2022-12-05T00:00:00"/>
    <x v="61"/>
    <x v="4"/>
    <x v="8"/>
    <x v="3"/>
    <x v="1"/>
    <s v="05"/>
    <s v="Low"/>
    <s v="LOW"/>
  </r>
  <r>
    <x v="40"/>
    <n v="6459"/>
    <n v="825"/>
    <n v="8"/>
    <x v="0"/>
    <x v="10"/>
    <x v="3"/>
    <d v="2024-09-17T00:00:00"/>
    <x v="62"/>
    <x v="3"/>
    <x v="11"/>
    <x v="1"/>
    <x v="10"/>
    <s v="17"/>
    <s v="Low"/>
    <s v="LOW"/>
  </r>
  <r>
    <x v="41"/>
    <n v="2478"/>
    <n v="92"/>
    <n v="12"/>
    <x v="2"/>
    <x v="11"/>
    <x v="4"/>
    <d v="2023-05-08T00:00:00"/>
    <x v="63"/>
    <x v="3"/>
    <x v="11"/>
    <x v="0"/>
    <x v="3"/>
    <s v="08"/>
    <s v="Low"/>
    <s v="LOW"/>
  </r>
  <r>
    <x v="41"/>
    <n v="2478"/>
    <n v="92"/>
    <n v="12"/>
    <x v="2"/>
    <x v="11"/>
    <x v="4"/>
    <d v="2021-03-03T00:00:00"/>
    <x v="64"/>
    <x v="2"/>
    <x v="5"/>
    <x v="2"/>
    <x v="6"/>
    <s v="03"/>
    <s v="Low"/>
    <s v="LOW"/>
  </r>
  <r>
    <x v="41"/>
    <n v="2478"/>
    <n v="92"/>
    <n v="12"/>
    <x v="2"/>
    <x v="11"/>
    <x v="4"/>
    <d v="2021-03-18T00:00:00"/>
    <x v="65"/>
    <x v="3"/>
    <x v="11"/>
    <x v="2"/>
    <x v="6"/>
    <s v="18"/>
    <s v="Low"/>
    <s v="LOW"/>
  </r>
  <r>
    <x v="41"/>
    <n v="2478"/>
    <n v="92"/>
    <n v="12"/>
    <x v="2"/>
    <x v="11"/>
    <x v="4"/>
    <d v="2023-04-24T00:00:00"/>
    <x v="66"/>
    <x v="5"/>
    <x v="14"/>
    <x v="0"/>
    <x v="11"/>
    <s v="24"/>
    <s v="Low"/>
    <s v="LOW"/>
  </r>
  <r>
    <x v="42"/>
    <n v="9992"/>
    <n v="3696"/>
    <n v="20"/>
    <x v="1"/>
    <x v="2"/>
    <x v="1"/>
    <d v="2021-10-09T00:00:00"/>
    <x v="67"/>
    <x v="2"/>
    <x v="7"/>
    <x v="2"/>
    <x v="4"/>
    <s v="09"/>
    <s v="High"/>
    <s v="HIGH"/>
  </r>
  <r>
    <x v="42"/>
    <n v="9992"/>
    <n v="3696"/>
    <n v="20"/>
    <x v="1"/>
    <x v="2"/>
    <x v="1"/>
    <d v="2022-04-15T00:00:00"/>
    <x v="68"/>
    <x v="4"/>
    <x v="10"/>
    <x v="3"/>
    <x v="11"/>
    <s v="15"/>
    <s v="High"/>
    <s v="HIGH"/>
  </r>
  <r>
    <x v="42"/>
    <n v="9992"/>
    <n v="3696"/>
    <n v="20"/>
    <x v="1"/>
    <x v="2"/>
    <x v="1"/>
    <d v="2022-08-29T00:00:00"/>
    <x v="69"/>
    <x v="2"/>
    <x v="7"/>
    <x v="3"/>
    <x v="9"/>
    <s v="29"/>
    <s v="High"/>
    <s v="HIGH"/>
  </r>
  <r>
    <x v="42"/>
    <n v="9619"/>
    <n v="3420"/>
    <n v="7"/>
    <x v="1"/>
    <x v="9"/>
    <x v="0"/>
    <d v="2021-10-09T00:00:00"/>
    <x v="67"/>
    <x v="2"/>
    <x v="7"/>
    <x v="2"/>
    <x v="4"/>
    <s v="09"/>
    <s v="High"/>
    <s v="HIGH"/>
  </r>
  <r>
    <x v="42"/>
    <n v="9619"/>
    <n v="3420"/>
    <n v="7"/>
    <x v="1"/>
    <x v="9"/>
    <x v="0"/>
    <d v="2022-04-15T00:00:00"/>
    <x v="68"/>
    <x v="4"/>
    <x v="10"/>
    <x v="3"/>
    <x v="11"/>
    <s v="15"/>
    <s v="High"/>
    <s v="HIGH"/>
  </r>
  <r>
    <x v="42"/>
    <n v="9619"/>
    <n v="3420"/>
    <n v="7"/>
    <x v="1"/>
    <x v="9"/>
    <x v="0"/>
    <d v="2022-08-29T00:00:00"/>
    <x v="69"/>
    <x v="2"/>
    <x v="7"/>
    <x v="3"/>
    <x v="9"/>
    <s v="29"/>
    <s v="High"/>
    <s v="HIGH"/>
  </r>
  <r>
    <x v="43"/>
    <n v="9538"/>
    <n v="3158"/>
    <n v="20"/>
    <x v="0"/>
    <x v="1"/>
    <x v="3"/>
    <d v="2024-09-04T00:00:00"/>
    <x v="70"/>
    <x v="3"/>
    <x v="11"/>
    <x v="1"/>
    <x v="10"/>
    <s v="04"/>
    <s v="High"/>
    <s v="HIGH"/>
  </r>
  <r>
    <x v="43"/>
    <n v="9538"/>
    <n v="3158"/>
    <n v="20"/>
    <x v="0"/>
    <x v="1"/>
    <x v="3"/>
    <d v="2021-05-18T00:00:00"/>
    <x v="71"/>
    <x v="5"/>
    <x v="14"/>
    <x v="2"/>
    <x v="3"/>
    <s v="18"/>
    <s v="High"/>
    <s v="HIGH"/>
  </r>
  <r>
    <x v="43"/>
    <n v="9035"/>
    <n v="1227"/>
    <n v="14"/>
    <x v="2"/>
    <x v="5"/>
    <x v="2"/>
    <d v="2024-09-04T00:00:00"/>
    <x v="70"/>
    <x v="3"/>
    <x v="11"/>
    <x v="1"/>
    <x v="10"/>
    <s v="04"/>
    <s v="High"/>
    <s v="MEDIUM"/>
  </r>
  <r>
    <x v="43"/>
    <n v="9035"/>
    <n v="1227"/>
    <n v="14"/>
    <x v="2"/>
    <x v="5"/>
    <x v="2"/>
    <d v="2021-05-18T00:00:00"/>
    <x v="71"/>
    <x v="5"/>
    <x v="14"/>
    <x v="2"/>
    <x v="3"/>
    <s v="18"/>
    <s v="High"/>
    <s v="MEDIUM"/>
  </r>
  <r>
    <x v="44"/>
    <n v="2684"/>
    <n v="670"/>
    <n v="2"/>
    <x v="1"/>
    <x v="8"/>
    <x v="4"/>
    <d v="2024-07-02T00:00:00"/>
    <x v="72"/>
    <x v="0"/>
    <x v="16"/>
    <x v="1"/>
    <x v="2"/>
    <s v="02"/>
    <s v="Low"/>
    <s v="LOW"/>
  </r>
  <r>
    <x v="44"/>
    <n v="822"/>
    <n v="147"/>
    <n v="5"/>
    <x v="2"/>
    <x v="7"/>
    <x v="3"/>
    <d v="2024-07-02T00:00:00"/>
    <x v="72"/>
    <x v="0"/>
    <x v="16"/>
    <x v="1"/>
    <x v="2"/>
    <s v="02"/>
    <s v="Low"/>
    <s v="LOW"/>
  </r>
  <r>
    <x v="44"/>
    <n v="9730"/>
    <n v="2341"/>
    <n v="2"/>
    <x v="2"/>
    <x v="5"/>
    <x v="2"/>
    <d v="2024-07-02T00:00:00"/>
    <x v="72"/>
    <x v="0"/>
    <x v="16"/>
    <x v="1"/>
    <x v="2"/>
    <s v="02"/>
    <s v="High"/>
    <s v="MEDIUM"/>
  </r>
  <r>
    <x v="44"/>
    <n v="2483"/>
    <n v="236"/>
    <n v="2"/>
    <x v="0"/>
    <x v="0"/>
    <x v="4"/>
    <d v="2024-07-02T00:00:00"/>
    <x v="72"/>
    <x v="0"/>
    <x v="16"/>
    <x v="1"/>
    <x v="2"/>
    <s v="02"/>
    <s v="Low"/>
    <s v="LOW"/>
  </r>
  <r>
    <x v="45"/>
    <n v="1297"/>
    <n v="600"/>
    <n v="7"/>
    <x v="1"/>
    <x v="9"/>
    <x v="3"/>
    <d v="2024-02-16T00:00:00"/>
    <x v="73"/>
    <x v="0"/>
    <x v="3"/>
    <x v="1"/>
    <x v="7"/>
    <s v="16"/>
    <s v="Low"/>
    <s v="LOW"/>
  </r>
  <r>
    <x v="45"/>
    <n v="7909"/>
    <n v="1942"/>
    <n v="19"/>
    <x v="0"/>
    <x v="10"/>
    <x v="4"/>
    <d v="2024-02-16T00:00:00"/>
    <x v="73"/>
    <x v="0"/>
    <x v="3"/>
    <x v="1"/>
    <x v="7"/>
    <s v="16"/>
    <s v="High"/>
    <s v="MEDIUM"/>
  </r>
  <r>
    <x v="46"/>
    <n v="9768"/>
    <n v="4518"/>
    <n v="8"/>
    <x v="2"/>
    <x v="4"/>
    <x v="3"/>
    <d v="2021-11-26T00:00:00"/>
    <x v="74"/>
    <x v="4"/>
    <x v="8"/>
    <x v="2"/>
    <x v="5"/>
    <s v="26"/>
    <s v="High"/>
    <s v="HIGH"/>
  </r>
  <r>
    <x v="46"/>
    <n v="4968"/>
    <n v="934"/>
    <n v="5"/>
    <x v="2"/>
    <x v="7"/>
    <x v="1"/>
    <d v="2021-11-26T00:00:00"/>
    <x v="74"/>
    <x v="4"/>
    <x v="8"/>
    <x v="2"/>
    <x v="5"/>
    <s v="26"/>
    <s v="Low"/>
    <s v="LOW"/>
  </r>
  <r>
    <x v="46"/>
    <n v="1731"/>
    <n v="149"/>
    <n v="4"/>
    <x v="0"/>
    <x v="3"/>
    <x v="2"/>
    <d v="2021-11-26T00:00:00"/>
    <x v="74"/>
    <x v="4"/>
    <x v="8"/>
    <x v="2"/>
    <x v="5"/>
    <s v="26"/>
    <s v="Low"/>
    <s v="LOW"/>
  </r>
  <r>
    <x v="47"/>
    <n v="3433"/>
    <n v="1169"/>
    <n v="10"/>
    <x v="1"/>
    <x v="9"/>
    <x v="4"/>
    <d v="2024-02-01T00:00:00"/>
    <x v="75"/>
    <x v="3"/>
    <x v="11"/>
    <x v="1"/>
    <x v="7"/>
    <s v="01"/>
    <s v="High"/>
    <s v="MEDIUM"/>
  </r>
  <r>
    <x v="47"/>
    <n v="3433"/>
    <n v="1169"/>
    <n v="10"/>
    <x v="1"/>
    <x v="9"/>
    <x v="4"/>
    <d v="2021-09-09T00:00:00"/>
    <x v="76"/>
    <x v="1"/>
    <x v="6"/>
    <x v="2"/>
    <x v="10"/>
    <s v="09"/>
    <s v="High"/>
    <s v="MEDIUM"/>
  </r>
  <r>
    <x v="47"/>
    <n v="3433"/>
    <n v="1169"/>
    <n v="10"/>
    <x v="1"/>
    <x v="9"/>
    <x v="4"/>
    <d v="2021-09-08T00:00:00"/>
    <x v="77"/>
    <x v="3"/>
    <x v="9"/>
    <x v="2"/>
    <x v="10"/>
    <s v="08"/>
    <s v="High"/>
    <s v="MEDIUM"/>
  </r>
  <r>
    <x v="47"/>
    <n v="3887"/>
    <n v="1490"/>
    <n v="1"/>
    <x v="1"/>
    <x v="9"/>
    <x v="1"/>
    <d v="2024-02-01T00:00:00"/>
    <x v="75"/>
    <x v="3"/>
    <x v="11"/>
    <x v="1"/>
    <x v="7"/>
    <s v="01"/>
    <s v="High"/>
    <s v="MEDIUM"/>
  </r>
  <r>
    <x v="47"/>
    <n v="3887"/>
    <n v="1490"/>
    <n v="1"/>
    <x v="1"/>
    <x v="9"/>
    <x v="1"/>
    <d v="2021-09-09T00:00:00"/>
    <x v="76"/>
    <x v="1"/>
    <x v="6"/>
    <x v="2"/>
    <x v="10"/>
    <s v="09"/>
    <s v="High"/>
    <s v="MEDIUM"/>
  </r>
  <r>
    <x v="47"/>
    <n v="3887"/>
    <n v="1490"/>
    <n v="1"/>
    <x v="1"/>
    <x v="9"/>
    <x v="1"/>
    <d v="2021-09-08T00:00:00"/>
    <x v="77"/>
    <x v="3"/>
    <x v="9"/>
    <x v="2"/>
    <x v="10"/>
    <s v="08"/>
    <s v="High"/>
    <s v="MEDIUM"/>
  </r>
  <r>
    <x v="48"/>
    <n v="1801"/>
    <n v="641"/>
    <n v="20"/>
    <x v="1"/>
    <x v="6"/>
    <x v="3"/>
    <d v="2024-07-09T00:00:00"/>
    <x v="78"/>
    <x v="3"/>
    <x v="4"/>
    <x v="1"/>
    <x v="2"/>
    <s v="09"/>
    <s v="Low"/>
    <s v="LOW"/>
  </r>
  <r>
    <x v="48"/>
    <n v="5301"/>
    <n v="817"/>
    <n v="10"/>
    <x v="2"/>
    <x v="4"/>
    <x v="1"/>
    <d v="2024-07-09T00:00:00"/>
    <x v="78"/>
    <x v="3"/>
    <x v="4"/>
    <x v="1"/>
    <x v="2"/>
    <s v="09"/>
    <s v="Low"/>
    <s v="LOW"/>
  </r>
  <r>
    <x v="48"/>
    <n v="1166"/>
    <n v="520"/>
    <n v="12"/>
    <x v="1"/>
    <x v="8"/>
    <x v="1"/>
    <d v="2024-07-09T00:00:00"/>
    <x v="78"/>
    <x v="3"/>
    <x v="4"/>
    <x v="1"/>
    <x v="2"/>
    <s v="09"/>
    <s v="Low"/>
    <s v="LOW"/>
  </r>
  <r>
    <x v="48"/>
    <n v="3196"/>
    <n v="1411"/>
    <n v="15"/>
    <x v="1"/>
    <x v="8"/>
    <x v="1"/>
    <d v="2024-07-09T00:00:00"/>
    <x v="78"/>
    <x v="3"/>
    <x v="4"/>
    <x v="1"/>
    <x v="2"/>
    <s v="09"/>
    <s v="High"/>
    <s v="MEDIUM"/>
  </r>
  <r>
    <x v="49"/>
    <n v="3428"/>
    <n v="350"/>
    <n v="1"/>
    <x v="2"/>
    <x v="5"/>
    <x v="3"/>
    <d v="2023-02-28T00:00:00"/>
    <x v="79"/>
    <x v="1"/>
    <x v="6"/>
    <x v="0"/>
    <x v="7"/>
    <s v="28"/>
    <s v="Low"/>
    <s v="LOW"/>
  </r>
  <r>
    <x v="49"/>
    <n v="7223"/>
    <n v="2433"/>
    <n v="12"/>
    <x v="1"/>
    <x v="9"/>
    <x v="3"/>
    <d v="2023-02-28T00:00:00"/>
    <x v="79"/>
    <x v="1"/>
    <x v="6"/>
    <x v="0"/>
    <x v="7"/>
    <s v="28"/>
    <s v="High"/>
    <s v="MEDIUM"/>
  </r>
  <r>
    <x v="49"/>
    <n v="3731"/>
    <n v="647"/>
    <n v="1"/>
    <x v="1"/>
    <x v="2"/>
    <x v="3"/>
    <d v="2023-02-28T00:00:00"/>
    <x v="79"/>
    <x v="1"/>
    <x v="6"/>
    <x v="0"/>
    <x v="7"/>
    <s v="28"/>
    <s v="Low"/>
    <s v="LOW"/>
  </r>
  <r>
    <x v="50"/>
    <n v="8903"/>
    <n v="4401"/>
    <n v="18"/>
    <x v="1"/>
    <x v="2"/>
    <x v="3"/>
    <d v="2022-08-08T00:00:00"/>
    <x v="80"/>
    <x v="5"/>
    <x v="12"/>
    <x v="3"/>
    <x v="9"/>
    <s v="08"/>
    <s v="High"/>
    <s v="HIGH"/>
  </r>
  <r>
    <x v="51"/>
    <n v="6009"/>
    <n v="2107"/>
    <n v="7"/>
    <x v="0"/>
    <x v="10"/>
    <x v="0"/>
    <d v="2022-12-07T00:00:00"/>
    <x v="81"/>
    <x v="1"/>
    <x v="1"/>
    <x v="3"/>
    <x v="1"/>
    <s v="07"/>
    <s v="High"/>
    <s v="MEDIUM"/>
  </r>
  <r>
    <x v="51"/>
    <n v="6009"/>
    <n v="2107"/>
    <n v="7"/>
    <x v="0"/>
    <x v="10"/>
    <x v="0"/>
    <d v="2024-04-29T00:00:00"/>
    <x v="82"/>
    <x v="4"/>
    <x v="10"/>
    <x v="1"/>
    <x v="11"/>
    <s v="29"/>
    <s v="High"/>
    <s v="MEDIUM"/>
  </r>
  <r>
    <x v="51"/>
    <n v="2858"/>
    <n v="230"/>
    <n v="3"/>
    <x v="2"/>
    <x v="4"/>
    <x v="3"/>
    <d v="2022-12-07T00:00:00"/>
    <x v="81"/>
    <x v="1"/>
    <x v="1"/>
    <x v="3"/>
    <x v="1"/>
    <s v="07"/>
    <s v="Low"/>
    <s v="LOW"/>
  </r>
  <r>
    <x v="51"/>
    <n v="2858"/>
    <n v="230"/>
    <n v="3"/>
    <x v="2"/>
    <x v="4"/>
    <x v="3"/>
    <d v="2024-04-29T00:00:00"/>
    <x v="82"/>
    <x v="4"/>
    <x v="10"/>
    <x v="1"/>
    <x v="11"/>
    <s v="29"/>
    <s v="Low"/>
    <s v="LOW"/>
  </r>
  <r>
    <x v="51"/>
    <n v="8175"/>
    <n v="525"/>
    <n v="7"/>
    <x v="2"/>
    <x v="7"/>
    <x v="3"/>
    <d v="2022-12-07T00:00:00"/>
    <x v="81"/>
    <x v="1"/>
    <x v="1"/>
    <x v="3"/>
    <x v="1"/>
    <s v="07"/>
    <s v="Low"/>
    <s v="LOW"/>
  </r>
  <r>
    <x v="51"/>
    <n v="8175"/>
    <n v="525"/>
    <n v="7"/>
    <x v="2"/>
    <x v="7"/>
    <x v="3"/>
    <d v="2024-04-29T00:00:00"/>
    <x v="82"/>
    <x v="4"/>
    <x v="10"/>
    <x v="1"/>
    <x v="11"/>
    <s v="29"/>
    <s v="Low"/>
    <s v="LOW"/>
  </r>
  <r>
    <x v="51"/>
    <n v="5846"/>
    <n v="586"/>
    <n v="18"/>
    <x v="2"/>
    <x v="7"/>
    <x v="0"/>
    <d v="2022-12-07T00:00:00"/>
    <x v="81"/>
    <x v="1"/>
    <x v="1"/>
    <x v="3"/>
    <x v="1"/>
    <s v="07"/>
    <s v="Low"/>
    <s v="LOW"/>
  </r>
  <r>
    <x v="51"/>
    <n v="5846"/>
    <n v="586"/>
    <n v="18"/>
    <x v="2"/>
    <x v="7"/>
    <x v="0"/>
    <d v="2024-04-29T00:00:00"/>
    <x v="82"/>
    <x v="4"/>
    <x v="10"/>
    <x v="1"/>
    <x v="11"/>
    <s v="29"/>
    <s v="Low"/>
    <s v="LOW"/>
  </r>
  <r>
    <x v="52"/>
    <n v="706"/>
    <n v="197"/>
    <n v="11"/>
    <x v="0"/>
    <x v="3"/>
    <x v="3"/>
    <d v="2022-01-02T00:00:00"/>
    <x v="83"/>
    <x v="4"/>
    <x v="10"/>
    <x v="3"/>
    <x v="8"/>
    <s v="02"/>
    <s v="Low"/>
    <s v="LOW"/>
  </r>
  <r>
    <x v="53"/>
    <n v="9835"/>
    <n v="2571"/>
    <n v="16"/>
    <x v="2"/>
    <x v="4"/>
    <x v="4"/>
    <d v="2022-06-10T00:00:00"/>
    <x v="84"/>
    <x v="4"/>
    <x v="8"/>
    <x v="3"/>
    <x v="0"/>
    <s v="10"/>
    <s v="High"/>
    <s v="HIGH"/>
  </r>
  <r>
    <x v="53"/>
    <n v="9835"/>
    <n v="2571"/>
    <n v="16"/>
    <x v="2"/>
    <x v="4"/>
    <x v="4"/>
    <d v="2021-11-16T00:00:00"/>
    <x v="85"/>
    <x v="0"/>
    <x v="3"/>
    <x v="2"/>
    <x v="5"/>
    <s v="16"/>
    <s v="High"/>
    <s v="HIGH"/>
  </r>
  <r>
    <x v="53"/>
    <n v="9835"/>
    <n v="2571"/>
    <n v="16"/>
    <x v="2"/>
    <x v="4"/>
    <x v="4"/>
    <d v="2022-08-17T00:00:00"/>
    <x v="86"/>
    <x v="3"/>
    <x v="4"/>
    <x v="3"/>
    <x v="9"/>
    <s v="17"/>
    <s v="High"/>
    <s v="HIGH"/>
  </r>
  <r>
    <x v="53"/>
    <n v="9691"/>
    <n v="3056"/>
    <n v="13"/>
    <x v="1"/>
    <x v="6"/>
    <x v="3"/>
    <d v="2022-06-10T00:00:00"/>
    <x v="84"/>
    <x v="4"/>
    <x v="8"/>
    <x v="3"/>
    <x v="0"/>
    <s v="10"/>
    <s v="High"/>
    <s v="HIGH"/>
  </r>
  <r>
    <x v="53"/>
    <n v="9691"/>
    <n v="3056"/>
    <n v="13"/>
    <x v="1"/>
    <x v="6"/>
    <x v="3"/>
    <d v="2021-11-16T00:00:00"/>
    <x v="85"/>
    <x v="0"/>
    <x v="3"/>
    <x v="2"/>
    <x v="5"/>
    <s v="16"/>
    <s v="High"/>
    <s v="HIGH"/>
  </r>
  <r>
    <x v="53"/>
    <n v="9691"/>
    <n v="3056"/>
    <n v="13"/>
    <x v="1"/>
    <x v="6"/>
    <x v="3"/>
    <d v="2022-08-17T00:00:00"/>
    <x v="86"/>
    <x v="3"/>
    <x v="4"/>
    <x v="3"/>
    <x v="9"/>
    <s v="17"/>
    <s v="High"/>
    <s v="HIGH"/>
  </r>
  <r>
    <x v="53"/>
    <n v="7826"/>
    <n v="1221"/>
    <n v="14"/>
    <x v="2"/>
    <x v="11"/>
    <x v="0"/>
    <d v="2022-06-10T00:00:00"/>
    <x v="84"/>
    <x v="4"/>
    <x v="8"/>
    <x v="3"/>
    <x v="0"/>
    <s v="10"/>
    <s v="High"/>
    <s v="MEDIUM"/>
  </r>
  <r>
    <x v="53"/>
    <n v="7826"/>
    <n v="1221"/>
    <n v="14"/>
    <x v="2"/>
    <x v="11"/>
    <x v="0"/>
    <d v="2021-11-16T00:00:00"/>
    <x v="85"/>
    <x v="0"/>
    <x v="3"/>
    <x v="2"/>
    <x v="5"/>
    <s v="16"/>
    <s v="High"/>
    <s v="MEDIUM"/>
  </r>
  <r>
    <x v="53"/>
    <n v="7826"/>
    <n v="1221"/>
    <n v="14"/>
    <x v="2"/>
    <x v="11"/>
    <x v="0"/>
    <d v="2022-08-17T00:00:00"/>
    <x v="86"/>
    <x v="3"/>
    <x v="4"/>
    <x v="3"/>
    <x v="9"/>
    <s v="17"/>
    <s v="High"/>
    <s v="MEDIUM"/>
  </r>
  <r>
    <x v="54"/>
    <n v="770"/>
    <n v="241"/>
    <n v="11"/>
    <x v="2"/>
    <x v="7"/>
    <x v="4"/>
    <d v="2021-11-23T00:00:00"/>
    <x v="87"/>
    <x v="4"/>
    <x v="10"/>
    <x v="2"/>
    <x v="5"/>
    <s v="23"/>
    <s v="Low"/>
    <s v="LOW"/>
  </r>
  <r>
    <x v="54"/>
    <n v="770"/>
    <n v="241"/>
    <n v="11"/>
    <x v="2"/>
    <x v="7"/>
    <x v="4"/>
    <d v="2023-03-04T00:00:00"/>
    <x v="88"/>
    <x v="5"/>
    <x v="13"/>
    <x v="0"/>
    <x v="6"/>
    <s v="04"/>
    <s v="Low"/>
    <s v="LOW"/>
  </r>
  <r>
    <x v="55"/>
    <n v="9895"/>
    <n v="1598"/>
    <n v="20"/>
    <x v="2"/>
    <x v="11"/>
    <x v="4"/>
    <d v="2023-12-16T00:00:00"/>
    <x v="89"/>
    <x v="2"/>
    <x v="7"/>
    <x v="0"/>
    <x v="1"/>
    <s v="16"/>
    <s v="High"/>
    <s v="MEDIUM"/>
  </r>
  <r>
    <x v="56"/>
    <n v="6517"/>
    <n v="1581"/>
    <n v="10"/>
    <x v="1"/>
    <x v="8"/>
    <x v="1"/>
    <d v="2024-05-19T00:00:00"/>
    <x v="90"/>
    <x v="0"/>
    <x v="0"/>
    <x v="1"/>
    <x v="3"/>
    <s v="19"/>
    <s v="High"/>
    <s v="MEDIUM"/>
  </r>
  <r>
    <x v="56"/>
    <n v="6517"/>
    <n v="1581"/>
    <n v="10"/>
    <x v="1"/>
    <x v="8"/>
    <x v="1"/>
    <d v="2020-05-14T00:00:00"/>
    <x v="91"/>
    <x v="0"/>
    <x v="16"/>
    <x v="4"/>
    <x v="3"/>
    <s v="14"/>
    <s v="High"/>
    <s v="MEDIUM"/>
  </r>
  <r>
    <x v="56"/>
    <n v="1166"/>
    <n v="349"/>
    <n v="11"/>
    <x v="2"/>
    <x v="4"/>
    <x v="3"/>
    <d v="2024-05-19T00:00:00"/>
    <x v="90"/>
    <x v="0"/>
    <x v="0"/>
    <x v="1"/>
    <x v="3"/>
    <s v="19"/>
    <s v="Low"/>
    <s v="LOW"/>
  </r>
  <r>
    <x v="56"/>
    <n v="1166"/>
    <n v="349"/>
    <n v="11"/>
    <x v="2"/>
    <x v="4"/>
    <x v="3"/>
    <d v="2020-05-14T00:00:00"/>
    <x v="91"/>
    <x v="0"/>
    <x v="16"/>
    <x v="4"/>
    <x v="3"/>
    <s v="14"/>
    <s v="Low"/>
    <s v="LOW"/>
  </r>
  <r>
    <x v="57"/>
    <n v="9820"/>
    <n v="793"/>
    <n v="16"/>
    <x v="2"/>
    <x v="5"/>
    <x v="3"/>
    <d v="2021-08-29T00:00:00"/>
    <x v="92"/>
    <x v="2"/>
    <x v="2"/>
    <x v="2"/>
    <x v="9"/>
    <s v="29"/>
    <s v="Low"/>
    <s v="LOW"/>
  </r>
  <r>
    <x v="58"/>
    <n v="8563"/>
    <n v="2624"/>
    <n v="8"/>
    <x v="1"/>
    <x v="9"/>
    <x v="4"/>
    <d v="2024-11-10T00:00:00"/>
    <x v="93"/>
    <x v="4"/>
    <x v="8"/>
    <x v="1"/>
    <x v="5"/>
    <s v="10"/>
    <s v="High"/>
    <s v="HIGH"/>
  </r>
  <r>
    <x v="58"/>
    <n v="4441"/>
    <n v="281"/>
    <n v="20"/>
    <x v="0"/>
    <x v="1"/>
    <x v="4"/>
    <d v="2024-11-10T00:00:00"/>
    <x v="93"/>
    <x v="4"/>
    <x v="8"/>
    <x v="1"/>
    <x v="5"/>
    <s v="10"/>
    <s v="Low"/>
    <s v="LOW"/>
  </r>
  <r>
    <x v="59"/>
    <n v="7340"/>
    <n v="2271"/>
    <n v="8"/>
    <x v="1"/>
    <x v="8"/>
    <x v="2"/>
    <d v="2021-12-05T00:00:00"/>
    <x v="94"/>
    <x v="0"/>
    <x v="3"/>
    <x v="2"/>
    <x v="1"/>
    <s v="05"/>
    <s v="High"/>
    <s v="MEDIUM"/>
  </r>
  <r>
    <x v="59"/>
    <n v="5442"/>
    <n v="1610"/>
    <n v="1"/>
    <x v="0"/>
    <x v="10"/>
    <x v="2"/>
    <d v="2021-12-05T00:00:00"/>
    <x v="94"/>
    <x v="0"/>
    <x v="3"/>
    <x v="2"/>
    <x v="1"/>
    <s v="05"/>
    <s v="High"/>
    <s v="MEDIUM"/>
  </r>
  <r>
    <x v="60"/>
    <n v="1895"/>
    <n v="391"/>
    <n v="14"/>
    <x v="2"/>
    <x v="4"/>
    <x v="0"/>
    <d v="2024-07-05T00:00:00"/>
    <x v="95"/>
    <x v="0"/>
    <x v="16"/>
    <x v="1"/>
    <x v="2"/>
    <s v="05"/>
    <s v="Low"/>
    <s v="LOW"/>
  </r>
  <r>
    <x v="60"/>
    <n v="5323"/>
    <n v="322"/>
    <n v="13"/>
    <x v="1"/>
    <x v="9"/>
    <x v="4"/>
    <d v="2024-07-05T00:00:00"/>
    <x v="95"/>
    <x v="0"/>
    <x v="16"/>
    <x v="1"/>
    <x v="2"/>
    <s v="05"/>
    <s v="Low"/>
    <s v="LOW"/>
  </r>
  <r>
    <x v="61"/>
    <n v="8850"/>
    <n v="279"/>
    <n v="13"/>
    <x v="1"/>
    <x v="6"/>
    <x v="1"/>
    <d v="2024-06-25T00:00:00"/>
    <x v="96"/>
    <x v="0"/>
    <x v="0"/>
    <x v="1"/>
    <x v="0"/>
    <s v="25"/>
    <s v="Low"/>
    <s v="LOW"/>
  </r>
  <r>
    <x v="61"/>
    <n v="8667"/>
    <n v="1266"/>
    <n v="6"/>
    <x v="1"/>
    <x v="8"/>
    <x v="1"/>
    <d v="2024-06-25T00:00:00"/>
    <x v="96"/>
    <x v="0"/>
    <x v="0"/>
    <x v="1"/>
    <x v="0"/>
    <s v="25"/>
    <s v="High"/>
    <s v="MEDIUM"/>
  </r>
  <r>
    <x v="62"/>
    <n v="6903"/>
    <n v="105"/>
    <n v="1"/>
    <x v="2"/>
    <x v="4"/>
    <x v="4"/>
    <d v="2024-05-31T00:00:00"/>
    <x v="97"/>
    <x v="1"/>
    <x v="1"/>
    <x v="1"/>
    <x v="3"/>
    <s v="31"/>
    <s v="Low"/>
    <s v="LOW"/>
  </r>
  <r>
    <x v="62"/>
    <n v="8793"/>
    <n v="3010"/>
    <n v="7"/>
    <x v="1"/>
    <x v="2"/>
    <x v="4"/>
    <d v="2024-05-31T00:00:00"/>
    <x v="97"/>
    <x v="1"/>
    <x v="1"/>
    <x v="1"/>
    <x v="3"/>
    <s v="31"/>
    <s v="High"/>
    <s v="HIGH"/>
  </r>
  <r>
    <x v="63"/>
    <n v="9883"/>
    <n v="4812"/>
    <n v="16"/>
    <x v="1"/>
    <x v="8"/>
    <x v="0"/>
    <d v="2020-10-20T00:00:00"/>
    <x v="98"/>
    <x v="2"/>
    <x v="2"/>
    <x v="4"/>
    <x v="4"/>
    <s v="20"/>
    <s v="High"/>
    <s v="HIGH"/>
  </r>
  <r>
    <x v="63"/>
    <n v="9883"/>
    <n v="4812"/>
    <n v="16"/>
    <x v="1"/>
    <x v="8"/>
    <x v="0"/>
    <d v="2022-08-11T00:00:00"/>
    <x v="99"/>
    <x v="0"/>
    <x v="3"/>
    <x v="3"/>
    <x v="9"/>
    <s v="11"/>
    <s v="High"/>
    <s v="HIGH"/>
  </r>
  <r>
    <x v="63"/>
    <n v="9883"/>
    <n v="4812"/>
    <n v="16"/>
    <x v="1"/>
    <x v="8"/>
    <x v="0"/>
    <d v="2021-10-17T00:00:00"/>
    <x v="100"/>
    <x v="1"/>
    <x v="6"/>
    <x v="2"/>
    <x v="4"/>
    <s v="17"/>
    <s v="High"/>
    <s v="HIGH"/>
  </r>
  <r>
    <x v="63"/>
    <n v="5210"/>
    <n v="1185"/>
    <n v="7"/>
    <x v="1"/>
    <x v="8"/>
    <x v="0"/>
    <d v="2020-10-20T00:00:00"/>
    <x v="98"/>
    <x v="2"/>
    <x v="2"/>
    <x v="4"/>
    <x v="4"/>
    <s v="20"/>
    <s v="High"/>
    <s v="MEDIUM"/>
  </r>
  <r>
    <x v="63"/>
    <n v="5210"/>
    <n v="1185"/>
    <n v="7"/>
    <x v="1"/>
    <x v="8"/>
    <x v="0"/>
    <d v="2022-08-11T00:00:00"/>
    <x v="99"/>
    <x v="0"/>
    <x v="3"/>
    <x v="3"/>
    <x v="9"/>
    <s v="11"/>
    <s v="High"/>
    <s v="MEDIUM"/>
  </r>
  <r>
    <x v="63"/>
    <n v="5210"/>
    <n v="1185"/>
    <n v="7"/>
    <x v="1"/>
    <x v="8"/>
    <x v="0"/>
    <d v="2021-10-17T00:00:00"/>
    <x v="100"/>
    <x v="1"/>
    <x v="6"/>
    <x v="2"/>
    <x v="4"/>
    <s v="17"/>
    <s v="High"/>
    <s v="MEDIUM"/>
  </r>
  <r>
    <x v="64"/>
    <n v="3574"/>
    <n v="851"/>
    <n v="4"/>
    <x v="0"/>
    <x v="1"/>
    <x v="3"/>
    <d v="2022-02-23T00:00:00"/>
    <x v="101"/>
    <x v="3"/>
    <x v="4"/>
    <x v="3"/>
    <x v="7"/>
    <s v="23"/>
    <s v="Low"/>
    <s v="LOW"/>
  </r>
  <r>
    <x v="64"/>
    <n v="576"/>
    <n v="76"/>
    <n v="13"/>
    <x v="2"/>
    <x v="7"/>
    <x v="0"/>
    <d v="2022-02-23T00:00:00"/>
    <x v="101"/>
    <x v="3"/>
    <x v="4"/>
    <x v="3"/>
    <x v="7"/>
    <s v="23"/>
    <s v="Low"/>
    <s v="LOW"/>
  </r>
  <r>
    <x v="65"/>
    <n v="1860"/>
    <n v="457"/>
    <n v="13"/>
    <x v="0"/>
    <x v="1"/>
    <x v="2"/>
    <d v="2023-09-20T00:00:00"/>
    <x v="102"/>
    <x v="5"/>
    <x v="14"/>
    <x v="0"/>
    <x v="10"/>
    <s v="20"/>
    <s v="Low"/>
    <s v="LOW"/>
  </r>
  <r>
    <x v="66"/>
    <n v="782"/>
    <n v="374"/>
    <n v="8"/>
    <x v="1"/>
    <x v="2"/>
    <x v="2"/>
    <d v="2021-01-19T00:00:00"/>
    <x v="103"/>
    <x v="1"/>
    <x v="17"/>
    <x v="2"/>
    <x v="8"/>
    <s v="19"/>
    <s v="Low"/>
    <s v="LOW"/>
  </r>
  <r>
    <x v="66"/>
    <n v="4371"/>
    <n v="1852"/>
    <n v="1"/>
    <x v="0"/>
    <x v="3"/>
    <x v="0"/>
    <d v="2021-01-19T00:00:00"/>
    <x v="103"/>
    <x v="1"/>
    <x v="17"/>
    <x v="2"/>
    <x v="8"/>
    <s v="19"/>
    <s v="High"/>
    <s v="MEDIUM"/>
  </r>
  <r>
    <x v="67"/>
    <n v="8346"/>
    <n v="1176"/>
    <n v="1"/>
    <x v="0"/>
    <x v="10"/>
    <x v="4"/>
    <d v="2020-08-21T00:00:00"/>
    <x v="104"/>
    <x v="4"/>
    <x v="15"/>
    <x v="4"/>
    <x v="9"/>
    <s v="21"/>
    <s v="High"/>
    <s v="MEDIUM"/>
  </r>
  <r>
    <x v="67"/>
    <n v="8346"/>
    <n v="1176"/>
    <n v="1"/>
    <x v="0"/>
    <x v="10"/>
    <x v="4"/>
    <d v="2023-04-17T00:00:00"/>
    <x v="105"/>
    <x v="1"/>
    <x v="1"/>
    <x v="0"/>
    <x v="11"/>
    <s v="17"/>
    <s v="High"/>
    <s v="MEDIUM"/>
  </r>
  <r>
    <x v="67"/>
    <n v="8346"/>
    <n v="1176"/>
    <n v="1"/>
    <x v="0"/>
    <x v="10"/>
    <x v="4"/>
    <d v="2023-12-24T00:00:00"/>
    <x v="106"/>
    <x v="3"/>
    <x v="11"/>
    <x v="0"/>
    <x v="1"/>
    <s v="24"/>
    <s v="High"/>
    <s v="MEDIUM"/>
  </r>
  <r>
    <x v="67"/>
    <n v="6218"/>
    <n v="1125"/>
    <n v="5"/>
    <x v="2"/>
    <x v="4"/>
    <x v="1"/>
    <d v="2020-08-21T00:00:00"/>
    <x v="104"/>
    <x v="4"/>
    <x v="15"/>
    <x v="4"/>
    <x v="9"/>
    <s v="21"/>
    <s v="High"/>
    <s v="MEDIUM"/>
  </r>
  <r>
    <x v="67"/>
    <n v="6218"/>
    <n v="1125"/>
    <n v="5"/>
    <x v="2"/>
    <x v="4"/>
    <x v="1"/>
    <d v="2023-04-17T00:00:00"/>
    <x v="105"/>
    <x v="1"/>
    <x v="1"/>
    <x v="0"/>
    <x v="11"/>
    <s v="17"/>
    <s v="High"/>
    <s v="MEDIUM"/>
  </r>
  <r>
    <x v="67"/>
    <n v="6218"/>
    <n v="1125"/>
    <n v="5"/>
    <x v="2"/>
    <x v="4"/>
    <x v="1"/>
    <d v="2023-12-24T00:00:00"/>
    <x v="106"/>
    <x v="3"/>
    <x v="11"/>
    <x v="0"/>
    <x v="1"/>
    <s v="24"/>
    <s v="High"/>
    <s v="MEDIUM"/>
  </r>
  <r>
    <x v="67"/>
    <n v="5167"/>
    <n v="253"/>
    <n v="14"/>
    <x v="0"/>
    <x v="1"/>
    <x v="3"/>
    <d v="2020-08-21T00:00:00"/>
    <x v="104"/>
    <x v="4"/>
    <x v="15"/>
    <x v="4"/>
    <x v="9"/>
    <s v="21"/>
    <s v="Low"/>
    <s v="LOW"/>
  </r>
  <r>
    <x v="67"/>
    <n v="5167"/>
    <n v="253"/>
    <n v="14"/>
    <x v="0"/>
    <x v="1"/>
    <x v="3"/>
    <d v="2023-04-17T00:00:00"/>
    <x v="105"/>
    <x v="1"/>
    <x v="1"/>
    <x v="0"/>
    <x v="11"/>
    <s v="17"/>
    <s v="Low"/>
    <s v="LOW"/>
  </r>
  <r>
    <x v="67"/>
    <n v="5167"/>
    <n v="253"/>
    <n v="14"/>
    <x v="0"/>
    <x v="1"/>
    <x v="3"/>
    <d v="2023-12-24T00:00:00"/>
    <x v="106"/>
    <x v="3"/>
    <x v="11"/>
    <x v="0"/>
    <x v="1"/>
    <s v="24"/>
    <s v="Low"/>
    <s v="LOW"/>
  </r>
  <r>
    <x v="67"/>
    <n v="2799"/>
    <n v="1239"/>
    <n v="5"/>
    <x v="2"/>
    <x v="7"/>
    <x v="1"/>
    <d v="2020-08-21T00:00:00"/>
    <x v="104"/>
    <x v="4"/>
    <x v="15"/>
    <x v="4"/>
    <x v="9"/>
    <s v="21"/>
    <s v="High"/>
    <s v="MEDIUM"/>
  </r>
  <r>
    <x v="67"/>
    <n v="2799"/>
    <n v="1239"/>
    <n v="5"/>
    <x v="2"/>
    <x v="7"/>
    <x v="1"/>
    <d v="2023-04-17T00:00:00"/>
    <x v="105"/>
    <x v="1"/>
    <x v="1"/>
    <x v="0"/>
    <x v="11"/>
    <s v="17"/>
    <s v="High"/>
    <s v="MEDIUM"/>
  </r>
  <r>
    <x v="67"/>
    <n v="2799"/>
    <n v="1239"/>
    <n v="5"/>
    <x v="2"/>
    <x v="7"/>
    <x v="1"/>
    <d v="2023-12-24T00:00:00"/>
    <x v="106"/>
    <x v="3"/>
    <x v="11"/>
    <x v="0"/>
    <x v="1"/>
    <s v="24"/>
    <s v="High"/>
    <s v="MEDIUM"/>
  </r>
  <r>
    <x v="68"/>
    <n v="3234"/>
    <n v="1029"/>
    <n v="20"/>
    <x v="1"/>
    <x v="6"/>
    <x v="3"/>
    <d v="2022-03-20T00:00:00"/>
    <x v="107"/>
    <x v="0"/>
    <x v="0"/>
    <x v="3"/>
    <x v="6"/>
    <s v="20"/>
    <s v="High"/>
    <s v="MEDIUM"/>
  </r>
  <r>
    <x v="69"/>
    <n v="4920"/>
    <n v="775"/>
    <n v="12"/>
    <x v="2"/>
    <x v="4"/>
    <x v="1"/>
    <d v="2021-08-12T00:00:00"/>
    <x v="108"/>
    <x v="1"/>
    <x v="6"/>
    <x v="2"/>
    <x v="9"/>
    <s v="12"/>
    <s v="Low"/>
    <s v="LOW"/>
  </r>
  <r>
    <x v="69"/>
    <n v="9078"/>
    <n v="2213"/>
    <n v="15"/>
    <x v="2"/>
    <x v="11"/>
    <x v="2"/>
    <d v="2021-08-12T00:00:00"/>
    <x v="108"/>
    <x v="1"/>
    <x v="6"/>
    <x v="2"/>
    <x v="9"/>
    <s v="12"/>
    <s v="High"/>
    <s v="MEDIUM"/>
  </r>
  <r>
    <x v="70"/>
    <n v="8586"/>
    <n v="3826"/>
    <n v="7"/>
    <x v="2"/>
    <x v="11"/>
    <x v="0"/>
    <d v="2020-12-21T00:00:00"/>
    <x v="109"/>
    <x v="0"/>
    <x v="0"/>
    <x v="4"/>
    <x v="1"/>
    <s v="21"/>
    <s v="High"/>
    <s v="HIGH"/>
  </r>
  <r>
    <x v="70"/>
    <n v="8586"/>
    <n v="3826"/>
    <n v="7"/>
    <x v="2"/>
    <x v="11"/>
    <x v="0"/>
    <d v="2023-07-07T00:00:00"/>
    <x v="110"/>
    <x v="0"/>
    <x v="16"/>
    <x v="0"/>
    <x v="2"/>
    <s v="07"/>
    <s v="High"/>
    <s v="HIGH"/>
  </r>
  <r>
    <x v="71"/>
    <n v="5047"/>
    <n v="2211"/>
    <n v="13"/>
    <x v="2"/>
    <x v="7"/>
    <x v="2"/>
    <d v="2023-08-13T00:00:00"/>
    <x v="111"/>
    <x v="3"/>
    <x v="11"/>
    <x v="0"/>
    <x v="9"/>
    <s v="13"/>
    <s v="High"/>
    <s v="MEDIUM"/>
  </r>
  <r>
    <x v="71"/>
    <n v="5047"/>
    <n v="2211"/>
    <n v="13"/>
    <x v="2"/>
    <x v="7"/>
    <x v="2"/>
    <d v="2021-02-04T00:00:00"/>
    <x v="112"/>
    <x v="1"/>
    <x v="1"/>
    <x v="2"/>
    <x v="7"/>
    <s v="04"/>
    <s v="High"/>
    <s v="MEDIUM"/>
  </r>
  <r>
    <x v="71"/>
    <n v="5047"/>
    <n v="2211"/>
    <n v="13"/>
    <x v="2"/>
    <x v="7"/>
    <x v="2"/>
    <d v="2022-09-16T00:00:00"/>
    <x v="113"/>
    <x v="1"/>
    <x v="17"/>
    <x v="3"/>
    <x v="10"/>
    <s v="16"/>
    <s v="High"/>
    <s v="MEDIUM"/>
  </r>
  <r>
    <x v="71"/>
    <n v="5047"/>
    <n v="2211"/>
    <n v="13"/>
    <x v="2"/>
    <x v="7"/>
    <x v="2"/>
    <d v="2022-05-06T00:00:00"/>
    <x v="114"/>
    <x v="2"/>
    <x v="2"/>
    <x v="3"/>
    <x v="3"/>
    <s v="06"/>
    <s v="High"/>
    <s v="MEDIUM"/>
  </r>
  <r>
    <x v="72"/>
    <n v="3657"/>
    <n v="163"/>
    <n v="1"/>
    <x v="2"/>
    <x v="7"/>
    <x v="0"/>
    <d v="2021-05-28T00:00:00"/>
    <x v="115"/>
    <x v="3"/>
    <x v="11"/>
    <x v="2"/>
    <x v="3"/>
    <s v="28"/>
    <s v="Low"/>
    <s v="LOW"/>
  </r>
  <r>
    <x v="73"/>
    <n v="6471"/>
    <n v="2842"/>
    <n v="18"/>
    <x v="0"/>
    <x v="0"/>
    <x v="0"/>
    <d v="2024-07-18T00:00:00"/>
    <x v="116"/>
    <x v="1"/>
    <x v="17"/>
    <x v="1"/>
    <x v="2"/>
    <s v="18"/>
    <s v="High"/>
    <s v="HIGH"/>
  </r>
  <r>
    <x v="74"/>
    <n v="949"/>
    <n v="301"/>
    <n v="9"/>
    <x v="1"/>
    <x v="9"/>
    <x v="0"/>
    <d v="2024-12-06T00:00:00"/>
    <x v="117"/>
    <x v="5"/>
    <x v="14"/>
    <x v="1"/>
    <x v="1"/>
    <s v="06"/>
    <s v="Low"/>
    <s v="LOW"/>
  </r>
  <r>
    <x v="74"/>
    <n v="6823"/>
    <n v="771"/>
    <n v="6"/>
    <x v="1"/>
    <x v="9"/>
    <x v="2"/>
    <d v="2024-12-06T00:00:00"/>
    <x v="117"/>
    <x v="5"/>
    <x v="14"/>
    <x v="1"/>
    <x v="1"/>
    <s v="06"/>
    <s v="Low"/>
    <s v="LOW"/>
  </r>
  <r>
    <x v="74"/>
    <n v="4364"/>
    <n v="831"/>
    <n v="2"/>
    <x v="2"/>
    <x v="4"/>
    <x v="2"/>
    <d v="2024-12-06T00:00:00"/>
    <x v="117"/>
    <x v="5"/>
    <x v="14"/>
    <x v="1"/>
    <x v="1"/>
    <s v="06"/>
    <s v="Low"/>
    <s v="LOW"/>
  </r>
  <r>
    <x v="75"/>
    <n v="6671"/>
    <n v="2797"/>
    <n v="10"/>
    <x v="0"/>
    <x v="10"/>
    <x v="0"/>
    <d v="2022-12-12T00:00:00"/>
    <x v="118"/>
    <x v="1"/>
    <x v="17"/>
    <x v="3"/>
    <x v="1"/>
    <s v="12"/>
    <s v="High"/>
    <s v="HIGH"/>
  </r>
  <r>
    <x v="76"/>
    <n v="7472"/>
    <n v="1037"/>
    <n v="3"/>
    <x v="1"/>
    <x v="8"/>
    <x v="4"/>
    <d v="2022-10-20T00:00:00"/>
    <x v="119"/>
    <x v="1"/>
    <x v="6"/>
    <x v="3"/>
    <x v="4"/>
    <s v="20"/>
    <s v="High"/>
    <s v="MEDIUM"/>
  </r>
  <r>
    <x v="76"/>
    <n v="9548"/>
    <n v="1806"/>
    <n v="9"/>
    <x v="0"/>
    <x v="1"/>
    <x v="4"/>
    <d v="2022-10-20T00:00:00"/>
    <x v="119"/>
    <x v="1"/>
    <x v="6"/>
    <x v="3"/>
    <x v="4"/>
    <s v="20"/>
    <s v="High"/>
    <s v="MEDIUM"/>
  </r>
  <r>
    <x v="77"/>
    <n v="7759"/>
    <n v="3741"/>
    <n v="17"/>
    <x v="0"/>
    <x v="1"/>
    <x v="0"/>
    <d v="2021-03-24T00:00:00"/>
    <x v="120"/>
    <x v="0"/>
    <x v="0"/>
    <x v="2"/>
    <x v="6"/>
    <s v="24"/>
    <s v="High"/>
    <s v="HIGH"/>
  </r>
  <r>
    <x v="77"/>
    <n v="7759"/>
    <n v="3741"/>
    <n v="17"/>
    <x v="0"/>
    <x v="1"/>
    <x v="0"/>
    <d v="2025-01-06T00:00:00"/>
    <x v="121"/>
    <x v="4"/>
    <x v="8"/>
    <x v="5"/>
    <x v="8"/>
    <s v="06"/>
    <s v="High"/>
    <s v="HIGH"/>
  </r>
  <r>
    <x v="77"/>
    <n v="7521"/>
    <n v="3457"/>
    <n v="16"/>
    <x v="1"/>
    <x v="6"/>
    <x v="1"/>
    <d v="2021-03-24T00:00:00"/>
    <x v="120"/>
    <x v="0"/>
    <x v="0"/>
    <x v="2"/>
    <x v="6"/>
    <s v="24"/>
    <s v="High"/>
    <s v="HIGH"/>
  </r>
  <r>
    <x v="77"/>
    <n v="7521"/>
    <n v="3457"/>
    <n v="16"/>
    <x v="1"/>
    <x v="6"/>
    <x v="1"/>
    <d v="2025-01-06T00:00:00"/>
    <x v="121"/>
    <x v="4"/>
    <x v="8"/>
    <x v="5"/>
    <x v="8"/>
    <s v="06"/>
    <s v="High"/>
    <s v="HIGH"/>
  </r>
  <r>
    <x v="78"/>
    <n v="9704"/>
    <n v="4339"/>
    <n v="12"/>
    <x v="1"/>
    <x v="2"/>
    <x v="4"/>
    <d v="2021-03-06T00:00:00"/>
    <x v="122"/>
    <x v="4"/>
    <x v="15"/>
    <x v="2"/>
    <x v="6"/>
    <s v="06"/>
    <s v="High"/>
    <s v="HIGH"/>
  </r>
  <r>
    <x v="78"/>
    <n v="4948"/>
    <n v="2356"/>
    <n v="18"/>
    <x v="0"/>
    <x v="1"/>
    <x v="1"/>
    <d v="2021-03-06T00:00:00"/>
    <x v="122"/>
    <x v="4"/>
    <x v="15"/>
    <x v="2"/>
    <x v="6"/>
    <s v="06"/>
    <s v="High"/>
    <s v="MEDIUM"/>
  </r>
  <r>
    <x v="78"/>
    <n v="6435"/>
    <n v="334"/>
    <n v="10"/>
    <x v="0"/>
    <x v="0"/>
    <x v="1"/>
    <d v="2021-03-06T00:00:00"/>
    <x v="122"/>
    <x v="4"/>
    <x v="15"/>
    <x v="2"/>
    <x v="6"/>
    <s v="06"/>
    <s v="Low"/>
    <s v="LOW"/>
  </r>
  <r>
    <x v="79"/>
    <n v="9965"/>
    <n v="3033"/>
    <n v="16"/>
    <x v="1"/>
    <x v="6"/>
    <x v="4"/>
    <d v="2020-06-17T00:00:00"/>
    <x v="123"/>
    <x v="3"/>
    <x v="11"/>
    <x v="4"/>
    <x v="0"/>
    <s v="17"/>
    <s v="High"/>
    <s v="HIGH"/>
  </r>
  <r>
    <x v="79"/>
    <n v="9965"/>
    <n v="3033"/>
    <n v="16"/>
    <x v="1"/>
    <x v="6"/>
    <x v="4"/>
    <d v="2023-09-01T00:00:00"/>
    <x v="124"/>
    <x v="2"/>
    <x v="2"/>
    <x v="0"/>
    <x v="10"/>
    <s v="01"/>
    <s v="High"/>
    <s v="HIGH"/>
  </r>
  <r>
    <x v="80"/>
    <n v="1523"/>
    <n v="234"/>
    <n v="3"/>
    <x v="2"/>
    <x v="7"/>
    <x v="0"/>
    <d v="2023-06-08T00:00:00"/>
    <x v="125"/>
    <x v="2"/>
    <x v="7"/>
    <x v="0"/>
    <x v="0"/>
    <s v="08"/>
    <s v="Low"/>
    <s v="LOW"/>
  </r>
  <r>
    <x v="80"/>
    <n v="9073"/>
    <n v="424"/>
    <n v="7"/>
    <x v="0"/>
    <x v="0"/>
    <x v="1"/>
    <d v="2023-06-08T00:00:00"/>
    <x v="125"/>
    <x v="2"/>
    <x v="7"/>
    <x v="0"/>
    <x v="0"/>
    <s v="08"/>
    <s v="Low"/>
    <s v="LOW"/>
  </r>
  <r>
    <x v="81"/>
    <n v="6447"/>
    <n v="3079"/>
    <n v="20"/>
    <x v="0"/>
    <x v="3"/>
    <x v="4"/>
    <d v="2021-03-25T00:00:00"/>
    <x v="126"/>
    <x v="2"/>
    <x v="7"/>
    <x v="2"/>
    <x v="6"/>
    <s v="25"/>
    <s v="High"/>
    <s v="HIGH"/>
  </r>
  <r>
    <x v="81"/>
    <n v="8947"/>
    <n v="2807"/>
    <n v="6"/>
    <x v="0"/>
    <x v="0"/>
    <x v="3"/>
    <d v="2021-03-25T00:00:00"/>
    <x v="126"/>
    <x v="2"/>
    <x v="7"/>
    <x v="2"/>
    <x v="6"/>
    <s v="25"/>
    <s v="High"/>
    <s v="HIGH"/>
  </r>
  <r>
    <x v="82"/>
    <n v="914"/>
    <n v="400"/>
    <n v="8"/>
    <x v="1"/>
    <x v="2"/>
    <x v="1"/>
    <d v="2021-01-03T00:00:00"/>
    <x v="127"/>
    <x v="3"/>
    <x v="4"/>
    <x v="2"/>
    <x v="8"/>
    <s v="03"/>
    <s v="Low"/>
    <s v="LOW"/>
  </r>
  <r>
    <x v="82"/>
    <n v="1548"/>
    <n v="666"/>
    <n v="3"/>
    <x v="1"/>
    <x v="8"/>
    <x v="3"/>
    <d v="2021-01-03T00:00:00"/>
    <x v="127"/>
    <x v="3"/>
    <x v="4"/>
    <x v="2"/>
    <x v="8"/>
    <s v="03"/>
    <s v="Low"/>
    <s v="LOW"/>
  </r>
  <r>
    <x v="83"/>
    <n v="2759"/>
    <n v="1149"/>
    <n v="6"/>
    <x v="2"/>
    <x v="4"/>
    <x v="3"/>
    <d v="2024-12-27T00:00:00"/>
    <x v="128"/>
    <x v="2"/>
    <x v="5"/>
    <x v="1"/>
    <x v="1"/>
    <s v="27"/>
    <s v="High"/>
    <s v="MEDIUM"/>
  </r>
  <r>
    <x v="84"/>
    <n v="1341"/>
    <n v="615"/>
    <n v="4"/>
    <x v="0"/>
    <x v="3"/>
    <x v="0"/>
    <d v="2022-08-12T00:00:00"/>
    <x v="129"/>
    <x v="0"/>
    <x v="3"/>
    <x v="3"/>
    <x v="9"/>
    <s v="12"/>
    <s v="Low"/>
    <s v="LOW"/>
  </r>
  <r>
    <x v="85"/>
    <n v="9851"/>
    <n v="2669"/>
    <n v="19"/>
    <x v="0"/>
    <x v="0"/>
    <x v="1"/>
    <d v="2022-03-28T00:00:00"/>
    <x v="130"/>
    <x v="5"/>
    <x v="14"/>
    <x v="3"/>
    <x v="6"/>
    <s v="28"/>
    <s v="High"/>
    <s v="HIGH"/>
  </r>
  <r>
    <x v="85"/>
    <n v="9851"/>
    <n v="2669"/>
    <n v="19"/>
    <x v="0"/>
    <x v="0"/>
    <x v="1"/>
    <d v="2023-07-15T00:00:00"/>
    <x v="131"/>
    <x v="2"/>
    <x v="2"/>
    <x v="0"/>
    <x v="2"/>
    <s v="15"/>
    <s v="High"/>
    <s v="HIGH"/>
  </r>
  <r>
    <x v="85"/>
    <n v="9851"/>
    <n v="2669"/>
    <n v="19"/>
    <x v="0"/>
    <x v="0"/>
    <x v="1"/>
    <d v="2022-09-22T00:00:00"/>
    <x v="132"/>
    <x v="0"/>
    <x v="3"/>
    <x v="3"/>
    <x v="10"/>
    <s v="22"/>
    <s v="High"/>
    <s v="HIGH"/>
  </r>
  <r>
    <x v="85"/>
    <n v="9989"/>
    <n v="3930"/>
    <n v="14"/>
    <x v="2"/>
    <x v="4"/>
    <x v="1"/>
    <d v="2022-03-28T00:00:00"/>
    <x v="130"/>
    <x v="5"/>
    <x v="14"/>
    <x v="3"/>
    <x v="6"/>
    <s v="28"/>
    <s v="High"/>
    <s v="HIGH"/>
  </r>
  <r>
    <x v="85"/>
    <n v="9989"/>
    <n v="3930"/>
    <n v="14"/>
    <x v="2"/>
    <x v="4"/>
    <x v="1"/>
    <d v="2023-07-15T00:00:00"/>
    <x v="131"/>
    <x v="2"/>
    <x v="2"/>
    <x v="0"/>
    <x v="2"/>
    <s v="15"/>
    <s v="High"/>
    <s v="HIGH"/>
  </r>
  <r>
    <x v="85"/>
    <n v="9989"/>
    <n v="3930"/>
    <n v="14"/>
    <x v="2"/>
    <x v="4"/>
    <x v="1"/>
    <d v="2022-09-22T00:00:00"/>
    <x v="132"/>
    <x v="0"/>
    <x v="3"/>
    <x v="3"/>
    <x v="10"/>
    <s v="22"/>
    <s v="High"/>
    <s v="HIGH"/>
  </r>
  <r>
    <x v="86"/>
    <n v="7421"/>
    <n v="958"/>
    <n v="10"/>
    <x v="2"/>
    <x v="4"/>
    <x v="4"/>
    <d v="2022-12-20T00:00:00"/>
    <x v="133"/>
    <x v="4"/>
    <x v="15"/>
    <x v="3"/>
    <x v="1"/>
    <s v="20"/>
    <s v="Low"/>
    <s v="LOW"/>
  </r>
  <r>
    <x v="86"/>
    <n v="7421"/>
    <n v="958"/>
    <n v="10"/>
    <x v="2"/>
    <x v="4"/>
    <x v="4"/>
    <d v="2022-01-16T00:00:00"/>
    <x v="134"/>
    <x v="4"/>
    <x v="15"/>
    <x v="3"/>
    <x v="8"/>
    <s v="16"/>
    <s v="Low"/>
    <s v="LOW"/>
  </r>
  <r>
    <x v="86"/>
    <n v="7421"/>
    <n v="958"/>
    <n v="10"/>
    <x v="2"/>
    <x v="4"/>
    <x v="4"/>
    <d v="2023-01-29T00:00:00"/>
    <x v="135"/>
    <x v="4"/>
    <x v="8"/>
    <x v="0"/>
    <x v="8"/>
    <s v="29"/>
    <s v="Low"/>
    <s v="LOW"/>
  </r>
  <r>
    <x v="87"/>
    <n v="3099"/>
    <n v="479"/>
    <n v="1"/>
    <x v="1"/>
    <x v="8"/>
    <x v="4"/>
    <d v="2022-01-15T00:00:00"/>
    <x v="136"/>
    <x v="2"/>
    <x v="2"/>
    <x v="3"/>
    <x v="8"/>
    <s v="15"/>
    <s v="Low"/>
    <s v="LOW"/>
  </r>
  <r>
    <x v="87"/>
    <n v="2521"/>
    <n v="906"/>
    <n v="7"/>
    <x v="0"/>
    <x v="10"/>
    <x v="4"/>
    <d v="2022-01-15T00:00:00"/>
    <x v="136"/>
    <x v="2"/>
    <x v="2"/>
    <x v="3"/>
    <x v="8"/>
    <s v="15"/>
    <s v="Low"/>
    <s v="LOW"/>
  </r>
  <r>
    <x v="88"/>
    <n v="6962"/>
    <n v="3429"/>
    <n v="12"/>
    <x v="0"/>
    <x v="0"/>
    <x v="0"/>
    <d v="2024-03-24T00:00:00"/>
    <x v="137"/>
    <x v="4"/>
    <x v="8"/>
    <x v="1"/>
    <x v="6"/>
    <s v="24"/>
    <s v="High"/>
    <s v="HIGH"/>
  </r>
  <r>
    <x v="88"/>
    <n v="6962"/>
    <n v="3429"/>
    <n v="12"/>
    <x v="0"/>
    <x v="0"/>
    <x v="0"/>
    <d v="2025-02-19T00:00:00"/>
    <x v="138"/>
    <x v="0"/>
    <x v="0"/>
    <x v="5"/>
    <x v="7"/>
    <s v="19"/>
    <s v="High"/>
    <s v="HIGH"/>
  </r>
  <r>
    <x v="89"/>
    <n v="1085"/>
    <n v="301"/>
    <n v="20"/>
    <x v="2"/>
    <x v="11"/>
    <x v="0"/>
    <d v="2024-07-13T00:00:00"/>
    <x v="139"/>
    <x v="2"/>
    <x v="2"/>
    <x v="1"/>
    <x v="2"/>
    <s v="13"/>
    <s v="Low"/>
    <s v="LOW"/>
  </r>
  <r>
    <x v="90"/>
    <n v="738"/>
    <n v="342"/>
    <n v="2"/>
    <x v="2"/>
    <x v="5"/>
    <x v="1"/>
    <d v="2023-04-28T00:00:00"/>
    <x v="140"/>
    <x v="5"/>
    <x v="13"/>
    <x v="0"/>
    <x v="11"/>
    <s v="28"/>
    <s v="Low"/>
    <s v="LOW"/>
  </r>
  <r>
    <x v="90"/>
    <n v="738"/>
    <n v="342"/>
    <n v="2"/>
    <x v="2"/>
    <x v="5"/>
    <x v="1"/>
    <d v="2020-12-05T00:00:00"/>
    <x v="141"/>
    <x v="2"/>
    <x v="2"/>
    <x v="4"/>
    <x v="1"/>
    <s v="05"/>
    <s v="Low"/>
    <s v="LOW"/>
  </r>
  <r>
    <x v="90"/>
    <n v="738"/>
    <n v="342"/>
    <n v="2"/>
    <x v="2"/>
    <x v="5"/>
    <x v="1"/>
    <d v="2024-05-14T00:00:00"/>
    <x v="142"/>
    <x v="5"/>
    <x v="13"/>
    <x v="1"/>
    <x v="3"/>
    <s v="14"/>
    <s v="Low"/>
    <s v="LOW"/>
  </r>
  <r>
    <x v="90"/>
    <n v="738"/>
    <n v="342"/>
    <n v="2"/>
    <x v="2"/>
    <x v="5"/>
    <x v="1"/>
    <d v="2022-01-18T00:00:00"/>
    <x v="143"/>
    <x v="2"/>
    <x v="5"/>
    <x v="3"/>
    <x v="8"/>
    <s v="18"/>
    <s v="Low"/>
    <s v="LOW"/>
  </r>
  <r>
    <x v="91"/>
    <n v="1366"/>
    <n v="242"/>
    <n v="17"/>
    <x v="0"/>
    <x v="0"/>
    <x v="2"/>
    <d v="2023-09-18T00:00:00"/>
    <x v="144"/>
    <x v="5"/>
    <x v="12"/>
    <x v="0"/>
    <x v="10"/>
    <s v="18"/>
    <s v="Low"/>
    <s v="LOW"/>
  </r>
  <r>
    <x v="91"/>
    <n v="1518"/>
    <n v="155"/>
    <n v="13"/>
    <x v="1"/>
    <x v="6"/>
    <x v="3"/>
    <d v="2023-09-18T00:00:00"/>
    <x v="144"/>
    <x v="5"/>
    <x v="12"/>
    <x v="0"/>
    <x v="10"/>
    <s v="18"/>
    <s v="Low"/>
    <s v="LOW"/>
  </r>
  <r>
    <x v="92"/>
    <n v="2962"/>
    <n v="1470"/>
    <n v="1"/>
    <x v="0"/>
    <x v="10"/>
    <x v="4"/>
    <d v="2021-05-12T00:00:00"/>
    <x v="145"/>
    <x v="2"/>
    <x v="2"/>
    <x v="2"/>
    <x v="3"/>
    <s v="12"/>
    <s v="High"/>
    <s v="MEDIUM"/>
  </r>
  <r>
    <x v="92"/>
    <n v="2962"/>
    <n v="1470"/>
    <n v="1"/>
    <x v="0"/>
    <x v="10"/>
    <x v="4"/>
    <d v="2023-09-17T00:00:00"/>
    <x v="146"/>
    <x v="0"/>
    <x v="16"/>
    <x v="0"/>
    <x v="10"/>
    <s v="17"/>
    <s v="High"/>
    <s v="MEDIUM"/>
  </r>
  <r>
    <x v="92"/>
    <n v="7131"/>
    <n v="718"/>
    <n v="12"/>
    <x v="0"/>
    <x v="1"/>
    <x v="0"/>
    <d v="2021-05-12T00:00:00"/>
    <x v="145"/>
    <x v="2"/>
    <x v="2"/>
    <x v="2"/>
    <x v="3"/>
    <s v="12"/>
    <s v="Low"/>
    <s v="LOW"/>
  </r>
  <r>
    <x v="92"/>
    <n v="7131"/>
    <n v="718"/>
    <n v="12"/>
    <x v="0"/>
    <x v="1"/>
    <x v="0"/>
    <d v="2023-09-17T00:00:00"/>
    <x v="146"/>
    <x v="0"/>
    <x v="16"/>
    <x v="0"/>
    <x v="10"/>
    <s v="17"/>
    <s v="Low"/>
    <s v="LOW"/>
  </r>
  <r>
    <x v="92"/>
    <n v="4200"/>
    <n v="855"/>
    <n v="10"/>
    <x v="1"/>
    <x v="6"/>
    <x v="2"/>
    <d v="2021-05-12T00:00:00"/>
    <x v="145"/>
    <x v="2"/>
    <x v="2"/>
    <x v="2"/>
    <x v="3"/>
    <s v="12"/>
    <s v="Low"/>
    <s v="LOW"/>
  </r>
  <r>
    <x v="92"/>
    <n v="4200"/>
    <n v="855"/>
    <n v="10"/>
    <x v="1"/>
    <x v="6"/>
    <x v="2"/>
    <d v="2023-09-17T00:00:00"/>
    <x v="146"/>
    <x v="0"/>
    <x v="16"/>
    <x v="0"/>
    <x v="10"/>
    <s v="17"/>
    <s v="Low"/>
    <s v="LOW"/>
  </r>
  <r>
    <x v="93"/>
    <n v="5934"/>
    <n v="1563"/>
    <n v="2"/>
    <x v="1"/>
    <x v="6"/>
    <x v="2"/>
    <d v="2024-09-06T00:00:00"/>
    <x v="147"/>
    <x v="1"/>
    <x v="17"/>
    <x v="1"/>
    <x v="10"/>
    <s v="06"/>
    <s v="High"/>
    <s v="MEDIUM"/>
  </r>
  <r>
    <x v="94"/>
    <n v="2701"/>
    <n v="322"/>
    <n v="11"/>
    <x v="0"/>
    <x v="1"/>
    <x v="0"/>
    <d v="2022-06-18T00:00:00"/>
    <x v="148"/>
    <x v="2"/>
    <x v="5"/>
    <x v="3"/>
    <x v="0"/>
    <s v="18"/>
    <s v="Low"/>
    <s v="LOW"/>
  </r>
  <r>
    <x v="94"/>
    <n v="7273"/>
    <n v="2702"/>
    <n v="18"/>
    <x v="1"/>
    <x v="8"/>
    <x v="4"/>
    <d v="2022-06-18T00:00:00"/>
    <x v="148"/>
    <x v="2"/>
    <x v="5"/>
    <x v="3"/>
    <x v="0"/>
    <s v="18"/>
    <s v="High"/>
    <s v="HIGH"/>
  </r>
  <r>
    <x v="95"/>
    <n v="2465"/>
    <n v="699"/>
    <n v="18"/>
    <x v="1"/>
    <x v="6"/>
    <x v="1"/>
    <d v="2020-05-22T00:00:00"/>
    <x v="149"/>
    <x v="3"/>
    <x v="11"/>
    <x v="4"/>
    <x v="3"/>
    <s v="22"/>
    <s v="Low"/>
    <s v="LOW"/>
  </r>
  <r>
    <x v="96"/>
    <n v="3479"/>
    <n v="1087"/>
    <n v="2"/>
    <x v="1"/>
    <x v="6"/>
    <x v="2"/>
    <d v="2024-10-17T00:00:00"/>
    <x v="150"/>
    <x v="4"/>
    <x v="8"/>
    <x v="1"/>
    <x v="4"/>
    <s v="17"/>
    <s v="High"/>
    <s v="MEDIUM"/>
  </r>
  <r>
    <x v="96"/>
    <n v="5457"/>
    <n v="1765"/>
    <n v="7"/>
    <x v="0"/>
    <x v="1"/>
    <x v="2"/>
    <d v="2024-10-17T00:00:00"/>
    <x v="150"/>
    <x v="4"/>
    <x v="8"/>
    <x v="1"/>
    <x v="4"/>
    <s v="17"/>
    <s v="High"/>
    <s v="MEDIUM"/>
  </r>
  <r>
    <x v="97"/>
    <n v="4957"/>
    <n v="1152"/>
    <n v="8"/>
    <x v="1"/>
    <x v="6"/>
    <x v="3"/>
    <d v="2022-03-22T00:00:00"/>
    <x v="151"/>
    <x v="5"/>
    <x v="14"/>
    <x v="3"/>
    <x v="6"/>
    <s v="22"/>
    <s v="High"/>
    <s v="MEDIUM"/>
  </r>
  <r>
    <x v="98"/>
    <n v="4404"/>
    <n v="858"/>
    <n v="17"/>
    <x v="1"/>
    <x v="2"/>
    <x v="1"/>
    <d v="2024-03-17T00:00:00"/>
    <x v="152"/>
    <x v="5"/>
    <x v="12"/>
    <x v="1"/>
    <x v="6"/>
    <s v="17"/>
    <s v="Low"/>
    <s v="LOW"/>
  </r>
  <r>
    <x v="98"/>
    <n v="8776"/>
    <n v="2529"/>
    <n v="15"/>
    <x v="2"/>
    <x v="7"/>
    <x v="3"/>
    <d v="2024-03-17T00:00:00"/>
    <x v="152"/>
    <x v="5"/>
    <x v="12"/>
    <x v="1"/>
    <x v="6"/>
    <s v="17"/>
    <s v="High"/>
    <s v="HIGH"/>
  </r>
  <r>
    <x v="99"/>
    <n v="9536"/>
    <n v="1437"/>
    <n v="9"/>
    <x v="0"/>
    <x v="10"/>
    <x v="0"/>
    <d v="2020-04-02T00:00:00"/>
    <x v="153"/>
    <x v="0"/>
    <x v="3"/>
    <x v="4"/>
    <x v="11"/>
    <s v="02"/>
    <s v="High"/>
    <s v="MEDIUM"/>
  </r>
  <r>
    <x v="99"/>
    <n v="2225"/>
    <n v="589"/>
    <n v="7"/>
    <x v="2"/>
    <x v="7"/>
    <x v="3"/>
    <d v="2020-04-02T00:00:00"/>
    <x v="153"/>
    <x v="0"/>
    <x v="3"/>
    <x v="4"/>
    <x v="11"/>
    <s v="02"/>
    <s v="Low"/>
    <s v="LOW"/>
  </r>
  <r>
    <x v="100"/>
    <n v="9574"/>
    <n v="4045"/>
    <n v="19"/>
    <x v="2"/>
    <x v="11"/>
    <x v="0"/>
    <d v="2024-03-13T00:00:00"/>
    <x v="154"/>
    <x v="3"/>
    <x v="11"/>
    <x v="1"/>
    <x v="6"/>
    <s v="13"/>
    <s v="High"/>
    <s v="HIGH"/>
  </r>
  <r>
    <x v="100"/>
    <n v="4382"/>
    <n v="482"/>
    <n v="17"/>
    <x v="0"/>
    <x v="0"/>
    <x v="4"/>
    <d v="2024-03-13T00:00:00"/>
    <x v="154"/>
    <x v="3"/>
    <x v="11"/>
    <x v="1"/>
    <x v="6"/>
    <s v="13"/>
    <s v="Low"/>
    <s v="LOW"/>
  </r>
  <r>
    <x v="101"/>
    <n v="8200"/>
    <n v="257"/>
    <n v="19"/>
    <x v="0"/>
    <x v="3"/>
    <x v="4"/>
    <d v="2023-03-21T00:00:00"/>
    <x v="155"/>
    <x v="5"/>
    <x v="13"/>
    <x v="0"/>
    <x v="6"/>
    <s v="21"/>
    <s v="Low"/>
    <s v="LOW"/>
  </r>
  <r>
    <x v="101"/>
    <n v="9316"/>
    <n v="3003"/>
    <n v="13"/>
    <x v="2"/>
    <x v="7"/>
    <x v="3"/>
    <d v="2023-03-21T00:00:00"/>
    <x v="155"/>
    <x v="5"/>
    <x v="13"/>
    <x v="0"/>
    <x v="6"/>
    <s v="21"/>
    <s v="High"/>
    <s v="HIGH"/>
  </r>
  <r>
    <x v="101"/>
    <n v="6379"/>
    <n v="3128"/>
    <n v="15"/>
    <x v="0"/>
    <x v="0"/>
    <x v="4"/>
    <d v="2023-03-21T00:00:00"/>
    <x v="155"/>
    <x v="5"/>
    <x v="13"/>
    <x v="0"/>
    <x v="6"/>
    <s v="21"/>
    <s v="High"/>
    <s v="HIGH"/>
  </r>
  <r>
    <x v="102"/>
    <n v="3348"/>
    <n v="568"/>
    <n v="5"/>
    <x v="1"/>
    <x v="6"/>
    <x v="3"/>
    <d v="2024-03-02T00:00:00"/>
    <x v="156"/>
    <x v="5"/>
    <x v="14"/>
    <x v="1"/>
    <x v="6"/>
    <s v="02"/>
    <s v="Low"/>
    <s v="LOW"/>
  </r>
  <r>
    <x v="102"/>
    <n v="3348"/>
    <n v="568"/>
    <n v="5"/>
    <x v="1"/>
    <x v="6"/>
    <x v="3"/>
    <d v="2021-04-30T00:00:00"/>
    <x v="157"/>
    <x v="2"/>
    <x v="7"/>
    <x v="2"/>
    <x v="11"/>
    <s v="30"/>
    <s v="Low"/>
    <s v="LOW"/>
  </r>
  <r>
    <x v="102"/>
    <n v="8856"/>
    <n v="2020"/>
    <n v="9"/>
    <x v="1"/>
    <x v="2"/>
    <x v="1"/>
    <d v="2024-03-02T00:00:00"/>
    <x v="156"/>
    <x v="5"/>
    <x v="14"/>
    <x v="1"/>
    <x v="6"/>
    <s v="02"/>
    <s v="High"/>
    <s v="MEDIUM"/>
  </r>
  <r>
    <x v="102"/>
    <n v="8856"/>
    <n v="2020"/>
    <n v="9"/>
    <x v="1"/>
    <x v="2"/>
    <x v="1"/>
    <d v="2021-04-30T00:00:00"/>
    <x v="157"/>
    <x v="2"/>
    <x v="7"/>
    <x v="2"/>
    <x v="11"/>
    <s v="30"/>
    <s v="High"/>
    <s v="MEDIUM"/>
  </r>
  <r>
    <x v="103"/>
    <n v="1760"/>
    <n v="619"/>
    <n v="16"/>
    <x v="2"/>
    <x v="7"/>
    <x v="1"/>
    <d v="2021-09-15T00:00:00"/>
    <x v="158"/>
    <x v="5"/>
    <x v="12"/>
    <x v="2"/>
    <x v="10"/>
    <s v="15"/>
    <s v="Low"/>
    <s v="LOW"/>
  </r>
  <r>
    <x v="103"/>
    <n v="1760"/>
    <n v="619"/>
    <n v="16"/>
    <x v="2"/>
    <x v="7"/>
    <x v="1"/>
    <d v="2023-01-28T00:00:00"/>
    <x v="159"/>
    <x v="4"/>
    <x v="15"/>
    <x v="0"/>
    <x v="8"/>
    <s v="28"/>
    <s v="Low"/>
    <s v="LOW"/>
  </r>
  <r>
    <x v="103"/>
    <n v="6351"/>
    <n v="986"/>
    <n v="15"/>
    <x v="0"/>
    <x v="1"/>
    <x v="0"/>
    <d v="2021-09-15T00:00:00"/>
    <x v="158"/>
    <x v="5"/>
    <x v="12"/>
    <x v="2"/>
    <x v="10"/>
    <s v="15"/>
    <s v="Low"/>
    <s v="LOW"/>
  </r>
  <r>
    <x v="103"/>
    <n v="6351"/>
    <n v="986"/>
    <n v="15"/>
    <x v="0"/>
    <x v="1"/>
    <x v="0"/>
    <d v="2023-01-28T00:00:00"/>
    <x v="159"/>
    <x v="4"/>
    <x v="15"/>
    <x v="0"/>
    <x v="8"/>
    <s v="28"/>
    <s v="Low"/>
    <s v="LOW"/>
  </r>
  <r>
    <x v="104"/>
    <n v="869"/>
    <n v="373"/>
    <n v="14"/>
    <x v="1"/>
    <x v="8"/>
    <x v="3"/>
    <d v="2021-07-08T00:00:00"/>
    <x v="160"/>
    <x v="2"/>
    <x v="5"/>
    <x v="2"/>
    <x v="2"/>
    <s v="08"/>
    <s v="Low"/>
    <s v="LOW"/>
  </r>
  <r>
    <x v="104"/>
    <n v="869"/>
    <n v="373"/>
    <n v="14"/>
    <x v="1"/>
    <x v="8"/>
    <x v="3"/>
    <d v="2020-04-08T00:00:00"/>
    <x v="161"/>
    <x v="5"/>
    <x v="14"/>
    <x v="4"/>
    <x v="11"/>
    <s v="08"/>
    <s v="Low"/>
    <s v="LOW"/>
  </r>
  <r>
    <x v="104"/>
    <n v="1486"/>
    <n v="114"/>
    <n v="7"/>
    <x v="2"/>
    <x v="11"/>
    <x v="0"/>
    <d v="2021-07-08T00:00:00"/>
    <x v="160"/>
    <x v="2"/>
    <x v="5"/>
    <x v="2"/>
    <x v="2"/>
    <s v="08"/>
    <s v="Low"/>
    <s v="LOW"/>
  </r>
  <r>
    <x v="104"/>
    <n v="1486"/>
    <n v="114"/>
    <n v="7"/>
    <x v="2"/>
    <x v="11"/>
    <x v="0"/>
    <d v="2020-04-08T00:00:00"/>
    <x v="161"/>
    <x v="5"/>
    <x v="14"/>
    <x v="4"/>
    <x v="11"/>
    <s v="08"/>
    <s v="Low"/>
    <s v="LOW"/>
  </r>
  <r>
    <x v="105"/>
    <n v="2999"/>
    <n v="145"/>
    <n v="13"/>
    <x v="1"/>
    <x v="9"/>
    <x v="4"/>
    <d v="2022-08-23T00:00:00"/>
    <x v="162"/>
    <x v="1"/>
    <x v="1"/>
    <x v="3"/>
    <x v="9"/>
    <s v="23"/>
    <s v="Low"/>
    <s v="LOW"/>
  </r>
  <r>
    <x v="105"/>
    <n v="5142"/>
    <n v="1916"/>
    <n v="20"/>
    <x v="1"/>
    <x v="8"/>
    <x v="2"/>
    <d v="2022-08-23T00:00:00"/>
    <x v="162"/>
    <x v="1"/>
    <x v="1"/>
    <x v="3"/>
    <x v="9"/>
    <s v="23"/>
    <s v="High"/>
    <s v="MEDIUM"/>
  </r>
  <r>
    <x v="106"/>
    <n v="1239"/>
    <n v="575"/>
    <n v="17"/>
    <x v="0"/>
    <x v="3"/>
    <x v="0"/>
    <d v="2022-12-17T00:00:00"/>
    <x v="163"/>
    <x v="2"/>
    <x v="7"/>
    <x v="3"/>
    <x v="1"/>
    <s v="17"/>
    <s v="Low"/>
    <s v="LOW"/>
  </r>
  <r>
    <x v="106"/>
    <n v="1239"/>
    <n v="575"/>
    <n v="17"/>
    <x v="0"/>
    <x v="3"/>
    <x v="0"/>
    <d v="2022-06-08T00:00:00"/>
    <x v="164"/>
    <x v="1"/>
    <x v="6"/>
    <x v="3"/>
    <x v="0"/>
    <s v="08"/>
    <s v="Low"/>
    <s v="LOW"/>
  </r>
  <r>
    <x v="106"/>
    <n v="1262"/>
    <n v="515"/>
    <n v="16"/>
    <x v="0"/>
    <x v="0"/>
    <x v="2"/>
    <d v="2022-12-17T00:00:00"/>
    <x v="163"/>
    <x v="2"/>
    <x v="7"/>
    <x v="3"/>
    <x v="1"/>
    <s v="17"/>
    <s v="Low"/>
    <s v="LOW"/>
  </r>
  <r>
    <x v="106"/>
    <n v="1262"/>
    <n v="515"/>
    <n v="16"/>
    <x v="0"/>
    <x v="0"/>
    <x v="2"/>
    <d v="2022-06-08T00:00:00"/>
    <x v="164"/>
    <x v="1"/>
    <x v="6"/>
    <x v="3"/>
    <x v="0"/>
    <s v="08"/>
    <s v="Low"/>
    <s v="LOW"/>
  </r>
  <r>
    <x v="107"/>
    <n v="1033"/>
    <n v="254"/>
    <n v="5"/>
    <x v="2"/>
    <x v="11"/>
    <x v="4"/>
    <d v="2020-08-28T00:00:00"/>
    <x v="165"/>
    <x v="2"/>
    <x v="7"/>
    <x v="4"/>
    <x v="9"/>
    <s v="28"/>
    <s v="Low"/>
    <s v="LOW"/>
  </r>
  <r>
    <x v="108"/>
    <n v="1518"/>
    <n v="159"/>
    <n v="19"/>
    <x v="0"/>
    <x v="1"/>
    <x v="0"/>
    <d v="2020-09-26T00:00:00"/>
    <x v="166"/>
    <x v="3"/>
    <x v="9"/>
    <x v="4"/>
    <x v="10"/>
    <s v="26"/>
    <s v="Low"/>
    <s v="LOW"/>
  </r>
  <r>
    <x v="109"/>
    <n v="8581"/>
    <n v="2444"/>
    <n v="2"/>
    <x v="1"/>
    <x v="8"/>
    <x v="1"/>
    <d v="2020-12-13T00:00:00"/>
    <x v="167"/>
    <x v="1"/>
    <x v="17"/>
    <x v="4"/>
    <x v="1"/>
    <s v="13"/>
    <s v="High"/>
    <s v="MEDIUM"/>
  </r>
  <r>
    <x v="109"/>
    <n v="8581"/>
    <n v="2444"/>
    <n v="2"/>
    <x v="1"/>
    <x v="8"/>
    <x v="1"/>
    <d v="2020-11-19T00:00:00"/>
    <x v="168"/>
    <x v="0"/>
    <x v="3"/>
    <x v="4"/>
    <x v="5"/>
    <s v="19"/>
    <s v="High"/>
    <s v="MEDIUM"/>
  </r>
  <r>
    <x v="110"/>
    <n v="1167"/>
    <n v="463"/>
    <n v="5"/>
    <x v="1"/>
    <x v="2"/>
    <x v="0"/>
    <d v="2023-09-13T00:00:00"/>
    <x v="169"/>
    <x v="4"/>
    <x v="10"/>
    <x v="0"/>
    <x v="10"/>
    <s v="13"/>
    <s v="Low"/>
    <s v="LOW"/>
  </r>
  <r>
    <x v="110"/>
    <n v="2841"/>
    <n v="803"/>
    <n v="20"/>
    <x v="0"/>
    <x v="3"/>
    <x v="3"/>
    <d v="2023-09-13T00:00:00"/>
    <x v="169"/>
    <x v="4"/>
    <x v="10"/>
    <x v="0"/>
    <x v="10"/>
    <s v="13"/>
    <s v="Low"/>
    <s v="LOW"/>
  </r>
  <r>
    <x v="110"/>
    <n v="5680"/>
    <n v="2159"/>
    <n v="19"/>
    <x v="2"/>
    <x v="4"/>
    <x v="0"/>
    <d v="2023-09-13T00:00:00"/>
    <x v="169"/>
    <x v="4"/>
    <x v="10"/>
    <x v="0"/>
    <x v="10"/>
    <s v="13"/>
    <s v="High"/>
    <s v="MEDIUM"/>
  </r>
  <r>
    <x v="111"/>
    <n v="8204"/>
    <n v="2382"/>
    <n v="6"/>
    <x v="1"/>
    <x v="2"/>
    <x v="0"/>
    <d v="2020-03-31T00:00:00"/>
    <x v="170"/>
    <x v="1"/>
    <x v="1"/>
    <x v="4"/>
    <x v="6"/>
    <s v="31"/>
    <s v="High"/>
    <s v="MEDIUM"/>
  </r>
  <r>
    <x v="111"/>
    <n v="8204"/>
    <n v="2382"/>
    <n v="6"/>
    <x v="1"/>
    <x v="2"/>
    <x v="0"/>
    <d v="2020-10-20T00:00:00"/>
    <x v="171"/>
    <x v="2"/>
    <x v="2"/>
    <x v="4"/>
    <x v="4"/>
    <s v="20"/>
    <s v="High"/>
    <s v="MEDIUM"/>
  </r>
  <r>
    <x v="111"/>
    <n v="2850"/>
    <n v="904"/>
    <n v="6"/>
    <x v="0"/>
    <x v="10"/>
    <x v="2"/>
    <d v="2020-03-31T00:00:00"/>
    <x v="170"/>
    <x v="1"/>
    <x v="1"/>
    <x v="4"/>
    <x v="6"/>
    <s v="31"/>
    <s v="Low"/>
    <s v="LOW"/>
  </r>
  <r>
    <x v="111"/>
    <n v="2850"/>
    <n v="904"/>
    <n v="6"/>
    <x v="0"/>
    <x v="10"/>
    <x v="2"/>
    <d v="2020-10-20T00:00:00"/>
    <x v="171"/>
    <x v="2"/>
    <x v="2"/>
    <x v="4"/>
    <x v="4"/>
    <s v="20"/>
    <s v="Low"/>
    <s v="LOW"/>
  </r>
  <r>
    <x v="112"/>
    <n v="907"/>
    <n v="391"/>
    <n v="9"/>
    <x v="1"/>
    <x v="2"/>
    <x v="3"/>
    <d v="2023-08-04T00:00:00"/>
    <x v="172"/>
    <x v="2"/>
    <x v="5"/>
    <x v="0"/>
    <x v="9"/>
    <s v="04"/>
    <s v="Low"/>
    <s v="LOW"/>
  </r>
  <r>
    <x v="113"/>
    <n v="2174"/>
    <n v="265"/>
    <n v="19"/>
    <x v="1"/>
    <x v="2"/>
    <x v="3"/>
    <d v="2022-04-11T00:00:00"/>
    <x v="173"/>
    <x v="5"/>
    <x v="13"/>
    <x v="3"/>
    <x v="11"/>
    <s v="11"/>
    <s v="Low"/>
    <s v="LOW"/>
  </r>
  <r>
    <x v="113"/>
    <n v="8541"/>
    <n v="2029"/>
    <n v="12"/>
    <x v="0"/>
    <x v="0"/>
    <x v="3"/>
    <d v="2022-04-11T00:00:00"/>
    <x v="173"/>
    <x v="5"/>
    <x v="13"/>
    <x v="3"/>
    <x v="11"/>
    <s v="11"/>
    <s v="High"/>
    <s v="MEDIUM"/>
  </r>
  <r>
    <x v="113"/>
    <n v="1931"/>
    <n v="551"/>
    <n v="3"/>
    <x v="2"/>
    <x v="11"/>
    <x v="2"/>
    <d v="2022-04-11T00:00:00"/>
    <x v="173"/>
    <x v="5"/>
    <x v="13"/>
    <x v="3"/>
    <x v="11"/>
    <s v="11"/>
    <s v="Low"/>
    <s v="LOW"/>
  </r>
  <r>
    <x v="114"/>
    <n v="1281"/>
    <n v="340"/>
    <n v="3"/>
    <x v="0"/>
    <x v="0"/>
    <x v="1"/>
    <d v="2021-12-31T00:00:00"/>
    <x v="174"/>
    <x v="4"/>
    <x v="10"/>
    <x v="2"/>
    <x v="1"/>
    <s v="31"/>
    <s v="Low"/>
    <s v="LOW"/>
  </r>
  <r>
    <x v="114"/>
    <n v="2404"/>
    <n v="253"/>
    <n v="15"/>
    <x v="0"/>
    <x v="3"/>
    <x v="4"/>
    <d v="2021-12-31T00:00:00"/>
    <x v="174"/>
    <x v="4"/>
    <x v="10"/>
    <x v="2"/>
    <x v="1"/>
    <s v="31"/>
    <s v="Low"/>
    <s v="LOW"/>
  </r>
  <r>
    <x v="115"/>
    <n v="2119"/>
    <n v="196"/>
    <n v="1"/>
    <x v="2"/>
    <x v="7"/>
    <x v="4"/>
    <d v="2020-08-16T00:00:00"/>
    <x v="175"/>
    <x v="3"/>
    <x v="4"/>
    <x v="4"/>
    <x v="9"/>
    <s v="16"/>
    <s v="Low"/>
    <s v="LOW"/>
  </r>
  <r>
    <x v="116"/>
    <n v="3137"/>
    <n v="571"/>
    <n v="9"/>
    <x v="1"/>
    <x v="2"/>
    <x v="1"/>
    <d v="2025-02-02T00:00:00"/>
    <x v="176"/>
    <x v="1"/>
    <x v="1"/>
    <x v="5"/>
    <x v="7"/>
    <s v="02"/>
    <s v="Low"/>
    <s v="LOW"/>
  </r>
  <r>
    <x v="117"/>
    <n v="2323"/>
    <n v="727"/>
    <n v="7"/>
    <x v="2"/>
    <x v="4"/>
    <x v="4"/>
    <d v="2022-02-24T00:00:00"/>
    <x v="177"/>
    <x v="4"/>
    <x v="8"/>
    <x v="3"/>
    <x v="7"/>
    <s v="24"/>
    <s v="Low"/>
    <s v="LOW"/>
  </r>
  <r>
    <x v="117"/>
    <n v="1368"/>
    <n v="406"/>
    <n v="9"/>
    <x v="2"/>
    <x v="11"/>
    <x v="0"/>
    <d v="2022-02-24T00:00:00"/>
    <x v="177"/>
    <x v="4"/>
    <x v="8"/>
    <x v="3"/>
    <x v="7"/>
    <s v="24"/>
    <s v="Low"/>
    <s v="LOW"/>
  </r>
  <r>
    <x v="118"/>
    <n v="9204"/>
    <n v="3289"/>
    <n v="16"/>
    <x v="0"/>
    <x v="3"/>
    <x v="3"/>
    <d v="2024-02-25T00:00:00"/>
    <x v="178"/>
    <x v="0"/>
    <x v="0"/>
    <x v="1"/>
    <x v="7"/>
    <s v="25"/>
    <s v="High"/>
    <s v="HIGH"/>
  </r>
  <r>
    <x v="118"/>
    <n v="9204"/>
    <n v="3289"/>
    <n v="16"/>
    <x v="0"/>
    <x v="3"/>
    <x v="3"/>
    <d v="2021-06-15T00:00:00"/>
    <x v="179"/>
    <x v="0"/>
    <x v="0"/>
    <x v="2"/>
    <x v="0"/>
    <s v="15"/>
    <s v="High"/>
    <s v="HIGH"/>
  </r>
  <r>
    <x v="118"/>
    <n v="9894"/>
    <n v="3698"/>
    <n v="20"/>
    <x v="1"/>
    <x v="8"/>
    <x v="2"/>
    <d v="2024-02-25T00:00:00"/>
    <x v="178"/>
    <x v="0"/>
    <x v="0"/>
    <x v="1"/>
    <x v="7"/>
    <s v="25"/>
    <s v="High"/>
    <s v="HIGH"/>
  </r>
  <r>
    <x v="118"/>
    <n v="9894"/>
    <n v="3698"/>
    <n v="20"/>
    <x v="1"/>
    <x v="8"/>
    <x v="2"/>
    <d v="2021-06-15T00:00:00"/>
    <x v="179"/>
    <x v="0"/>
    <x v="0"/>
    <x v="2"/>
    <x v="0"/>
    <s v="15"/>
    <s v="High"/>
    <s v="HIGH"/>
  </r>
  <r>
    <x v="119"/>
    <n v="5322"/>
    <n v="1423"/>
    <n v="18"/>
    <x v="2"/>
    <x v="7"/>
    <x v="4"/>
    <d v="2022-12-08T00:00:00"/>
    <x v="180"/>
    <x v="4"/>
    <x v="15"/>
    <x v="3"/>
    <x v="1"/>
    <s v="08"/>
    <s v="High"/>
    <s v="MEDIUM"/>
  </r>
  <r>
    <x v="119"/>
    <n v="5322"/>
    <n v="1423"/>
    <n v="18"/>
    <x v="2"/>
    <x v="7"/>
    <x v="4"/>
    <d v="2023-12-09T00:00:00"/>
    <x v="181"/>
    <x v="4"/>
    <x v="8"/>
    <x v="0"/>
    <x v="1"/>
    <s v="09"/>
    <s v="High"/>
    <s v="MEDIUM"/>
  </r>
  <r>
    <x v="120"/>
    <n v="2666"/>
    <n v="559"/>
    <n v="14"/>
    <x v="2"/>
    <x v="5"/>
    <x v="4"/>
    <d v="2022-07-16T00:00:00"/>
    <x v="182"/>
    <x v="5"/>
    <x v="14"/>
    <x v="3"/>
    <x v="2"/>
    <s v="16"/>
    <s v="Low"/>
    <s v="LOW"/>
  </r>
  <r>
    <x v="121"/>
    <n v="8383"/>
    <n v="937"/>
    <n v="4"/>
    <x v="2"/>
    <x v="7"/>
    <x v="0"/>
    <d v="2024-05-05T00:00:00"/>
    <x v="183"/>
    <x v="0"/>
    <x v="3"/>
    <x v="1"/>
    <x v="3"/>
    <s v="05"/>
    <s v="Low"/>
    <s v="LOW"/>
  </r>
  <r>
    <x v="122"/>
    <n v="7560"/>
    <n v="821"/>
    <n v="4"/>
    <x v="1"/>
    <x v="8"/>
    <x v="2"/>
    <d v="2021-10-04T00:00:00"/>
    <x v="184"/>
    <x v="1"/>
    <x v="1"/>
    <x v="2"/>
    <x v="4"/>
    <s v="04"/>
    <s v="Low"/>
    <s v="LOW"/>
  </r>
  <r>
    <x v="123"/>
    <n v="1314"/>
    <n v="490"/>
    <n v="16"/>
    <x v="2"/>
    <x v="7"/>
    <x v="0"/>
    <d v="2021-11-20T00:00:00"/>
    <x v="185"/>
    <x v="2"/>
    <x v="2"/>
    <x v="2"/>
    <x v="5"/>
    <s v="20"/>
    <s v="Low"/>
    <s v="LOW"/>
  </r>
  <r>
    <x v="123"/>
    <n v="4390"/>
    <n v="179"/>
    <n v="1"/>
    <x v="2"/>
    <x v="4"/>
    <x v="1"/>
    <d v="2021-11-20T00:00:00"/>
    <x v="185"/>
    <x v="2"/>
    <x v="2"/>
    <x v="2"/>
    <x v="5"/>
    <s v="20"/>
    <s v="Low"/>
    <s v="LOW"/>
  </r>
  <r>
    <x v="123"/>
    <n v="1150"/>
    <n v="58"/>
    <n v="7"/>
    <x v="1"/>
    <x v="9"/>
    <x v="1"/>
    <d v="2021-11-20T00:00:00"/>
    <x v="185"/>
    <x v="2"/>
    <x v="2"/>
    <x v="2"/>
    <x v="5"/>
    <s v="20"/>
    <s v="Low"/>
    <s v="LOW"/>
  </r>
  <r>
    <x v="124"/>
    <n v="1574"/>
    <n v="258"/>
    <n v="17"/>
    <x v="1"/>
    <x v="2"/>
    <x v="2"/>
    <d v="2020-09-15T00:00:00"/>
    <x v="186"/>
    <x v="3"/>
    <x v="9"/>
    <x v="4"/>
    <x v="10"/>
    <s v="15"/>
    <s v="Low"/>
    <s v="LOW"/>
  </r>
  <r>
    <x v="124"/>
    <n v="5635"/>
    <n v="318"/>
    <n v="17"/>
    <x v="1"/>
    <x v="9"/>
    <x v="0"/>
    <d v="2020-09-15T00:00:00"/>
    <x v="186"/>
    <x v="3"/>
    <x v="9"/>
    <x v="4"/>
    <x v="10"/>
    <s v="15"/>
    <s v="Low"/>
    <s v="LOW"/>
  </r>
  <r>
    <x v="124"/>
    <n v="6515"/>
    <n v="961"/>
    <n v="11"/>
    <x v="2"/>
    <x v="7"/>
    <x v="1"/>
    <d v="2020-09-15T00:00:00"/>
    <x v="186"/>
    <x v="3"/>
    <x v="9"/>
    <x v="4"/>
    <x v="10"/>
    <s v="15"/>
    <s v="Low"/>
    <s v="LOW"/>
  </r>
  <r>
    <x v="125"/>
    <n v="1231"/>
    <n v="214"/>
    <n v="20"/>
    <x v="0"/>
    <x v="3"/>
    <x v="1"/>
    <d v="2023-01-17T00:00:00"/>
    <x v="187"/>
    <x v="5"/>
    <x v="12"/>
    <x v="0"/>
    <x v="8"/>
    <s v="17"/>
    <s v="Low"/>
    <s v="LOW"/>
  </r>
  <r>
    <x v="125"/>
    <n v="1231"/>
    <n v="214"/>
    <n v="20"/>
    <x v="0"/>
    <x v="3"/>
    <x v="1"/>
    <d v="2020-06-16T00:00:00"/>
    <x v="188"/>
    <x v="2"/>
    <x v="7"/>
    <x v="4"/>
    <x v="0"/>
    <s v="16"/>
    <s v="Low"/>
    <s v="LOW"/>
  </r>
  <r>
    <x v="126"/>
    <n v="6891"/>
    <n v="2529"/>
    <n v="3"/>
    <x v="1"/>
    <x v="9"/>
    <x v="1"/>
    <d v="2024-05-01T00:00:00"/>
    <x v="189"/>
    <x v="5"/>
    <x v="14"/>
    <x v="1"/>
    <x v="3"/>
    <s v="01"/>
    <s v="High"/>
    <s v="HIGH"/>
  </r>
  <r>
    <x v="127"/>
    <n v="7524"/>
    <n v="2308"/>
    <n v="15"/>
    <x v="0"/>
    <x v="3"/>
    <x v="2"/>
    <d v="2023-12-07T00:00:00"/>
    <x v="190"/>
    <x v="4"/>
    <x v="10"/>
    <x v="0"/>
    <x v="1"/>
    <s v="07"/>
    <s v="High"/>
    <s v="MEDIUM"/>
  </r>
  <r>
    <x v="127"/>
    <n v="6864"/>
    <n v="1824"/>
    <n v="14"/>
    <x v="0"/>
    <x v="1"/>
    <x v="3"/>
    <d v="2023-12-07T00:00:00"/>
    <x v="190"/>
    <x v="4"/>
    <x v="10"/>
    <x v="0"/>
    <x v="1"/>
    <s v="07"/>
    <s v="High"/>
    <s v="MEDIUM"/>
  </r>
  <r>
    <x v="128"/>
    <n v="4215"/>
    <n v="432"/>
    <n v="14"/>
    <x v="2"/>
    <x v="5"/>
    <x v="1"/>
    <d v="2024-02-02T00:00:00"/>
    <x v="191"/>
    <x v="5"/>
    <x v="12"/>
    <x v="1"/>
    <x v="7"/>
    <s v="02"/>
    <s v="Low"/>
    <s v="LOW"/>
  </r>
  <r>
    <x v="129"/>
    <n v="622"/>
    <n v="218"/>
    <n v="19"/>
    <x v="2"/>
    <x v="11"/>
    <x v="3"/>
    <d v="2024-06-23T00:00:00"/>
    <x v="192"/>
    <x v="3"/>
    <x v="9"/>
    <x v="1"/>
    <x v="0"/>
    <s v="23"/>
    <s v="Low"/>
    <s v="LOW"/>
  </r>
  <r>
    <x v="129"/>
    <n v="1755"/>
    <n v="495"/>
    <n v="18"/>
    <x v="1"/>
    <x v="2"/>
    <x v="0"/>
    <d v="2024-06-23T00:00:00"/>
    <x v="192"/>
    <x v="3"/>
    <x v="9"/>
    <x v="1"/>
    <x v="0"/>
    <s v="23"/>
    <s v="Low"/>
    <s v="LOW"/>
  </r>
  <r>
    <x v="129"/>
    <n v="8020"/>
    <n v="3898"/>
    <n v="20"/>
    <x v="0"/>
    <x v="0"/>
    <x v="2"/>
    <d v="2024-06-23T00:00:00"/>
    <x v="192"/>
    <x v="3"/>
    <x v="9"/>
    <x v="1"/>
    <x v="0"/>
    <s v="23"/>
    <s v="High"/>
    <s v="HIGH"/>
  </r>
  <r>
    <x v="130"/>
    <n v="7333"/>
    <n v="1576"/>
    <n v="4"/>
    <x v="0"/>
    <x v="3"/>
    <x v="3"/>
    <d v="2024-06-07T00:00:00"/>
    <x v="193"/>
    <x v="2"/>
    <x v="2"/>
    <x v="1"/>
    <x v="0"/>
    <s v="07"/>
    <s v="High"/>
    <s v="MEDIUM"/>
  </r>
  <r>
    <x v="131"/>
    <n v="7690"/>
    <n v="1134"/>
    <n v="4"/>
    <x v="0"/>
    <x v="0"/>
    <x v="4"/>
    <d v="2023-10-13T00:00:00"/>
    <x v="194"/>
    <x v="2"/>
    <x v="7"/>
    <x v="0"/>
    <x v="4"/>
    <s v="13"/>
    <s v="High"/>
    <s v="MEDIUM"/>
  </r>
  <r>
    <x v="131"/>
    <n v="912"/>
    <n v="246"/>
    <n v="2"/>
    <x v="2"/>
    <x v="7"/>
    <x v="2"/>
    <d v="2023-10-13T00:00:00"/>
    <x v="194"/>
    <x v="2"/>
    <x v="7"/>
    <x v="0"/>
    <x v="4"/>
    <s v="13"/>
    <s v="Low"/>
    <s v="LOW"/>
  </r>
  <r>
    <x v="132"/>
    <n v="2791"/>
    <n v="894"/>
    <n v="14"/>
    <x v="0"/>
    <x v="3"/>
    <x v="4"/>
    <d v="2022-10-08T00:00:00"/>
    <x v="195"/>
    <x v="4"/>
    <x v="10"/>
    <x v="3"/>
    <x v="4"/>
    <s v="08"/>
    <s v="Low"/>
    <s v="LOW"/>
  </r>
  <r>
    <x v="132"/>
    <n v="2791"/>
    <n v="894"/>
    <n v="14"/>
    <x v="0"/>
    <x v="3"/>
    <x v="4"/>
    <d v="2023-10-27T00:00:00"/>
    <x v="196"/>
    <x v="5"/>
    <x v="13"/>
    <x v="0"/>
    <x v="4"/>
    <s v="27"/>
    <s v="Low"/>
    <s v="LOW"/>
  </r>
  <r>
    <x v="132"/>
    <n v="2791"/>
    <n v="894"/>
    <n v="14"/>
    <x v="0"/>
    <x v="3"/>
    <x v="4"/>
    <d v="2021-02-09T00:00:00"/>
    <x v="197"/>
    <x v="4"/>
    <x v="8"/>
    <x v="2"/>
    <x v="7"/>
    <s v="09"/>
    <s v="Low"/>
    <s v="LOW"/>
  </r>
  <r>
    <x v="132"/>
    <n v="6223"/>
    <n v="1478"/>
    <n v="3"/>
    <x v="2"/>
    <x v="7"/>
    <x v="1"/>
    <d v="2022-10-08T00:00:00"/>
    <x v="195"/>
    <x v="4"/>
    <x v="10"/>
    <x v="3"/>
    <x v="4"/>
    <s v="08"/>
    <s v="High"/>
    <s v="MEDIUM"/>
  </r>
  <r>
    <x v="132"/>
    <n v="6223"/>
    <n v="1478"/>
    <n v="3"/>
    <x v="2"/>
    <x v="7"/>
    <x v="1"/>
    <d v="2023-10-27T00:00:00"/>
    <x v="196"/>
    <x v="5"/>
    <x v="13"/>
    <x v="0"/>
    <x v="4"/>
    <s v="27"/>
    <s v="High"/>
    <s v="MEDIUM"/>
  </r>
  <r>
    <x v="132"/>
    <n v="6223"/>
    <n v="1478"/>
    <n v="3"/>
    <x v="2"/>
    <x v="7"/>
    <x v="1"/>
    <d v="2021-02-09T00:00:00"/>
    <x v="197"/>
    <x v="4"/>
    <x v="8"/>
    <x v="2"/>
    <x v="7"/>
    <s v="09"/>
    <s v="High"/>
    <s v="MEDIUM"/>
  </r>
  <r>
    <x v="132"/>
    <n v="8943"/>
    <n v="3121"/>
    <n v="17"/>
    <x v="2"/>
    <x v="5"/>
    <x v="1"/>
    <d v="2022-10-08T00:00:00"/>
    <x v="195"/>
    <x v="4"/>
    <x v="10"/>
    <x v="3"/>
    <x v="4"/>
    <s v="08"/>
    <s v="High"/>
    <s v="HIGH"/>
  </r>
  <r>
    <x v="132"/>
    <n v="8943"/>
    <n v="3121"/>
    <n v="17"/>
    <x v="2"/>
    <x v="5"/>
    <x v="1"/>
    <d v="2023-10-27T00:00:00"/>
    <x v="196"/>
    <x v="5"/>
    <x v="13"/>
    <x v="0"/>
    <x v="4"/>
    <s v="27"/>
    <s v="High"/>
    <s v="HIGH"/>
  </r>
  <r>
    <x v="132"/>
    <n v="8943"/>
    <n v="3121"/>
    <n v="17"/>
    <x v="2"/>
    <x v="5"/>
    <x v="1"/>
    <d v="2021-02-09T00:00:00"/>
    <x v="197"/>
    <x v="4"/>
    <x v="8"/>
    <x v="2"/>
    <x v="7"/>
    <s v="09"/>
    <s v="High"/>
    <s v="HIGH"/>
  </r>
  <r>
    <x v="132"/>
    <n v="3297"/>
    <n v="102"/>
    <n v="12"/>
    <x v="0"/>
    <x v="10"/>
    <x v="3"/>
    <d v="2022-10-08T00:00:00"/>
    <x v="195"/>
    <x v="4"/>
    <x v="10"/>
    <x v="3"/>
    <x v="4"/>
    <s v="08"/>
    <s v="Low"/>
    <s v="LOW"/>
  </r>
  <r>
    <x v="132"/>
    <n v="3297"/>
    <n v="102"/>
    <n v="12"/>
    <x v="0"/>
    <x v="10"/>
    <x v="3"/>
    <d v="2023-10-27T00:00:00"/>
    <x v="196"/>
    <x v="5"/>
    <x v="13"/>
    <x v="0"/>
    <x v="4"/>
    <s v="27"/>
    <s v="Low"/>
    <s v="LOW"/>
  </r>
  <r>
    <x v="132"/>
    <n v="3297"/>
    <n v="102"/>
    <n v="12"/>
    <x v="0"/>
    <x v="10"/>
    <x v="3"/>
    <d v="2021-02-09T00:00:00"/>
    <x v="197"/>
    <x v="4"/>
    <x v="8"/>
    <x v="2"/>
    <x v="7"/>
    <s v="09"/>
    <s v="Low"/>
    <s v="LOW"/>
  </r>
  <r>
    <x v="133"/>
    <n v="8769"/>
    <n v="1989"/>
    <n v="20"/>
    <x v="1"/>
    <x v="8"/>
    <x v="0"/>
    <d v="2020-11-03T00:00:00"/>
    <x v="198"/>
    <x v="1"/>
    <x v="1"/>
    <x v="4"/>
    <x v="5"/>
    <s v="03"/>
    <s v="High"/>
    <s v="MEDIUM"/>
  </r>
  <r>
    <x v="134"/>
    <n v="9057"/>
    <n v="1888"/>
    <n v="19"/>
    <x v="0"/>
    <x v="1"/>
    <x v="4"/>
    <d v="2022-05-30T00:00:00"/>
    <x v="199"/>
    <x v="0"/>
    <x v="3"/>
    <x v="3"/>
    <x v="3"/>
    <s v="30"/>
    <s v="High"/>
    <s v="MEDIUM"/>
  </r>
  <r>
    <x v="134"/>
    <n v="6864"/>
    <n v="3275"/>
    <n v="11"/>
    <x v="2"/>
    <x v="4"/>
    <x v="3"/>
    <d v="2022-05-30T00:00:00"/>
    <x v="199"/>
    <x v="0"/>
    <x v="3"/>
    <x v="3"/>
    <x v="3"/>
    <s v="30"/>
    <s v="High"/>
    <s v="HIGH"/>
  </r>
  <r>
    <x v="134"/>
    <n v="9200"/>
    <n v="809"/>
    <n v="13"/>
    <x v="0"/>
    <x v="3"/>
    <x v="4"/>
    <d v="2022-05-30T00:00:00"/>
    <x v="199"/>
    <x v="0"/>
    <x v="3"/>
    <x v="3"/>
    <x v="3"/>
    <s v="30"/>
    <s v="Low"/>
    <s v="LOW"/>
  </r>
  <r>
    <x v="135"/>
    <n v="6113"/>
    <n v="2508"/>
    <n v="6"/>
    <x v="0"/>
    <x v="3"/>
    <x v="0"/>
    <d v="2024-06-16T00:00:00"/>
    <x v="200"/>
    <x v="0"/>
    <x v="3"/>
    <x v="1"/>
    <x v="0"/>
    <s v="16"/>
    <s v="High"/>
    <s v="HIGH"/>
  </r>
  <r>
    <x v="135"/>
    <n v="7733"/>
    <n v="2784"/>
    <n v="15"/>
    <x v="2"/>
    <x v="4"/>
    <x v="2"/>
    <d v="2024-06-16T00:00:00"/>
    <x v="200"/>
    <x v="0"/>
    <x v="3"/>
    <x v="1"/>
    <x v="0"/>
    <s v="16"/>
    <s v="High"/>
    <s v="HIGH"/>
  </r>
  <r>
    <x v="135"/>
    <n v="8524"/>
    <n v="154"/>
    <n v="14"/>
    <x v="2"/>
    <x v="4"/>
    <x v="4"/>
    <d v="2024-06-16T00:00:00"/>
    <x v="200"/>
    <x v="0"/>
    <x v="3"/>
    <x v="1"/>
    <x v="0"/>
    <s v="16"/>
    <s v="Low"/>
    <s v="LOW"/>
  </r>
  <r>
    <x v="135"/>
    <n v="6187"/>
    <n v="2344"/>
    <n v="15"/>
    <x v="2"/>
    <x v="11"/>
    <x v="2"/>
    <d v="2024-06-16T00:00:00"/>
    <x v="200"/>
    <x v="0"/>
    <x v="3"/>
    <x v="1"/>
    <x v="0"/>
    <s v="16"/>
    <s v="High"/>
    <s v="MEDIUM"/>
  </r>
  <r>
    <x v="136"/>
    <n v="4364"/>
    <n v="148"/>
    <n v="18"/>
    <x v="2"/>
    <x v="4"/>
    <x v="2"/>
    <d v="2022-07-15T00:00:00"/>
    <x v="201"/>
    <x v="5"/>
    <x v="13"/>
    <x v="3"/>
    <x v="2"/>
    <s v="15"/>
    <s v="Low"/>
    <s v="LOW"/>
  </r>
  <r>
    <x v="136"/>
    <n v="736"/>
    <n v="286"/>
    <n v="12"/>
    <x v="1"/>
    <x v="2"/>
    <x v="2"/>
    <d v="2022-07-15T00:00:00"/>
    <x v="201"/>
    <x v="5"/>
    <x v="13"/>
    <x v="3"/>
    <x v="2"/>
    <s v="15"/>
    <s v="Low"/>
    <s v="LOW"/>
  </r>
  <r>
    <x v="137"/>
    <n v="9905"/>
    <n v="633"/>
    <n v="17"/>
    <x v="1"/>
    <x v="2"/>
    <x v="2"/>
    <d v="2021-07-18T00:00:00"/>
    <x v="202"/>
    <x v="4"/>
    <x v="8"/>
    <x v="2"/>
    <x v="2"/>
    <s v="18"/>
    <s v="Low"/>
    <s v="LOW"/>
  </r>
  <r>
    <x v="137"/>
    <n v="9905"/>
    <n v="633"/>
    <n v="17"/>
    <x v="1"/>
    <x v="2"/>
    <x v="2"/>
    <d v="2021-10-02T00:00:00"/>
    <x v="203"/>
    <x v="0"/>
    <x v="16"/>
    <x v="2"/>
    <x v="4"/>
    <s v="02"/>
    <s v="Low"/>
    <s v="LOW"/>
  </r>
  <r>
    <x v="138"/>
    <n v="2493"/>
    <n v="1221"/>
    <n v="9"/>
    <x v="1"/>
    <x v="8"/>
    <x v="3"/>
    <d v="2024-04-16T00:00:00"/>
    <x v="204"/>
    <x v="1"/>
    <x v="6"/>
    <x v="1"/>
    <x v="11"/>
    <s v="16"/>
    <s v="High"/>
    <s v="MEDIUM"/>
  </r>
  <r>
    <x v="138"/>
    <n v="9849"/>
    <n v="963"/>
    <n v="1"/>
    <x v="1"/>
    <x v="2"/>
    <x v="3"/>
    <d v="2024-04-16T00:00:00"/>
    <x v="204"/>
    <x v="1"/>
    <x v="6"/>
    <x v="1"/>
    <x v="11"/>
    <s v="16"/>
    <s v="Low"/>
    <s v="LOW"/>
  </r>
  <r>
    <x v="139"/>
    <n v="3423"/>
    <n v="804"/>
    <n v="4"/>
    <x v="0"/>
    <x v="1"/>
    <x v="3"/>
    <d v="2020-07-09T00:00:00"/>
    <x v="205"/>
    <x v="1"/>
    <x v="17"/>
    <x v="4"/>
    <x v="2"/>
    <s v="09"/>
    <s v="Low"/>
    <s v="LOW"/>
  </r>
  <r>
    <x v="139"/>
    <n v="3423"/>
    <n v="804"/>
    <n v="4"/>
    <x v="0"/>
    <x v="1"/>
    <x v="3"/>
    <d v="2020-07-25T00:00:00"/>
    <x v="206"/>
    <x v="4"/>
    <x v="8"/>
    <x v="4"/>
    <x v="2"/>
    <s v="25"/>
    <s v="Low"/>
    <s v="LOW"/>
  </r>
  <r>
    <x v="139"/>
    <n v="3423"/>
    <n v="804"/>
    <n v="4"/>
    <x v="0"/>
    <x v="1"/>
    <x v="3"/>
    <d v="2024-01-24T00:00:00"/>
    <x v="207"/>
    <x v="4"/>
    <x v="10"/>
    <x v="1"/>
    <x v="8"/>
    <s v="24"/>
    <s v="Low"/>
    <s v="LOW"/>
  </r>
  <r>
    <x v="139"/>
    <n v="3423"/>
    <n v="804"/>
    <n v="4"/>
    <x v="0"/>
    <x v="1"/>
    <x v="3"/>
    <d v="2020-05-04T00:00:00"/>
    <x v="208"/>
    <x v="4"/>
    <x v="8"/>
    <x v="4"/>
    <x v="3"/>
    <s v="04"/>
    <s v="Low"/>
    <s v="LOW"/>
  </r>
  <r>
    <x v="139"/>
    <n v="3423"/>
    <n v="804"/>
    <n v="4"/>
    <x v="0"/>
    <x v="1"/>
    <x v="3"/>
    <d v="2021-11-13T00:00:00"/>
    <x v="209"/>
    <x v="5"/>
    <x v="13"/>
    <x v="2"/>
    <x v="5"/>
    <s v="13"/>
    <s v="Low"/>
    <s v="LOW"/>
  </r>
  <r>
    <x v="140"/>
    <n v="3900"/>
    <n v="115"/>
    <n v="9"/>
    <x v="2"/>
    <x v="5"/>
    <x v="4"/>
    <d v="2023-10-07T00:00:00"/>
    <x v="210"/>
    <x v="1"/>
    <x v="6"/>
    <x v="0"/>
    <x v="4"/>
    <s v="07"/>
    <s v="Low"/>
    <s v="LOW"/>
  </r>
  <r>
    <x v="141"/>
    <n v="8568"/>
    <n v="2419"/>
    <n v="11"/>
    <x v="0"/>
    <x v="0"/>
    <x v="0"/>
    <d v="2021-10-23T00:00:00"/>
    <x v="211"/>
    <x v="2"/>
    <x v="7"/>
    <x v="2"/>
    <x v="4"/>
    <s v="23"/>
    <s v="High"/>
    <s v="MEDIUM"/>
  </r>
  <r>
    <x v="141"/>
    <n v="3283"/>
    <n v="71"/>
    <n v="6"/>
    <x v="1"/>
    <x v="2"/>
    <x v="2"/>
    <d v="2021-10-23T00:00:00"/>
    <x v="211"/>
    <x v="2"/>
    <x v="7"/>
    <x v="2"/>
    <x v="4"/>
    <s v="23"/>
    <s v="Low"/>
    <s v="LOW"/>
  </r>
  <r>
    <x v="142"/>
    <n v="7643"/>
    <n v="3720"/>
    <n v="19"/>
    <x v="0"/>
    <x v="0"/>
    <x v="2"/>
    <d v="2022-07-18T00:00:00"/>
    <x v="212"/>
    <x v="4"/>
    <x v="8"/>
    <x v="3"/>
    <x v="2"/>
    <s v="18"/>
    <s v="High"/>
    <s v="HIGH"/>
  </r>
  <r>
    <x v="143"/>
    <n v="3461"/>
    <n v="1537"/>
    <n v="15"/>
    <x v="2"/>
    <x v="7"/>
    <x v="2"/>
    <d v="2024-08-23T00:00:00"/>
    <x v="213"/>
    <x v="1"/>
    <x v="1"/>
    <x v="1"/>
    <x v="9"/>
    <s v="23"/>
    <s v="High"/>
    <s v="MEDIUM"/>
  </r>
  <r>
    <x v="143"/>
    <n v="5714"/>
    <n v="1438"/>
    <n v="6"/>
    <x v="0"/>
    <x v="0"/>
    <x v="3"/>
    <d v="2024-08-23T00:00:00"/>
    <x v="213"/>
    <x v="1"/>
    <x v="1"/>
    <x v="1"/>
    <x v="9"/>
    <s v="23"/>
    <s v="High"/>
    <s v="MEDIUM"/>
  </r>
  <r>
    <x v="143"/>
    <n v="3853"/>
    <n v="1457"/>
    <n v="10"/>
    <x v="1"/>
    <x v="9"/>
    <x v="4"/>
    <d v="2024-08-23T00:00:00"/>
    <x v="213"/>
    <x v="1"/>
    <x v="1"/>
    <x v="1"/>
    <x v="9"/>
    <s v="23"/>
    <s v="High"/>
    <s v="MEDIUM"/>
  </r>
  <r>
    <x v="144"/>
    <n v="6016"/>
    <n v="431"/>
    <n v="20"/>
    <x v="1"/>
    <x v="2"/>
    <x v="0"/>
    <d v="2020-10-28T00:00:00"/>
    <x v="214"/>
    <x v="1"/>
    <x v="1"/>
    <x v="4"/>
    <x v="4"/>
    <s v="28"/>
    <s v="Low"/>
    <s v="LOW"/>
  </r>
  <r>
    <x v="145"/>
    <n v="1290"/>
    <n v="204"/>
    <n v="12"/>
    <x v="1"/>
    <x v="6"/>
    <x v="0"/>
    <d v="2024-06-15T00:00:00"/>
    <x v="215"/>
    <x v="2"/>
    <x v="2"/>
    <x v="1"/>
    <x v="0"/>
    <s v="15"/>
    <s v="Low"/>
    <s v="LOW"/>
  </r>
  <r>
    <x v="145"/>
    <n v="1290"/>
    <n v="204"/>
    <n v="12"/>
    <x v="1"/>
    <x v="6"/>
    <x v="0"/>
    <d v="2024-12-19T00:00:00"/>
    <x v="216"/>
    <x v="3"/>
    <x v="11"/>
    <x v="1"/>
    <x v="1"/>
    <s v="19"/>
    <s v="Low"/>
    <s v="LOW"/>
  </r>
  <r>
    <x v="146"/>
    <n v="4569"/>
    <n v="1693"/>
    <n v="10"/>
    <x v="0"/>
    <x v="1"/>
    <x v="0"/>
    <d v="2020-09-04T00:00:00"/>
    <x v="217"/>
    <x v="1"/>
    <x v="6"/>
    <x v="4"/>
    <x v="10"/>
    <s v="04"/>
    <s v="High"/>
    <s v="MEDIUM"/>
  </r>
  <r>
    <x v="147"/>
    <n v="3083"/>
    <n v="1151"/>
    <n v="16"/>
    <x v="2"/>
    <x v="11"/>
    <x v="1"/>
    <d v="2022-04-16T00:00:00"/>
    <x v="218"/>
    <x v="0"/>
    <x v="3"/>
    <x v="3"/>
    <x v="11"/>
    <s v="16"/>
    <s v="High"/>
    <s v="MEDIUM"/>
  </r>
  <r>
    <x v="148"/>
    <n v="3522"/>
    <n v="898"/>
    <n v="15"/>
    <x v="1"/>
    <x v="2"/>
    <x v="3"/>
    <d v="2024-08-29T00:00:00"/>
    <x v="219"/>
    <x v="5"/>
    <x v="14"/>
    <x v="1"/>
    <x v="9"/>
    <s v="29"/>
    <s v="Low"/>
    <s v="LOW"/>
  </r>
  <r>
    <x v="148"/>
    <n v="3522"/>
    <n v="898"/>
    <n v="15"/>
    <x v="1"/>
    <x v="2"/>
    <x v="3"/>
    <d v="2022-01-14T00:00:00"/>
    <x v="220"/>
    <x v="3"/>
    <x v="4"/>
    <x v="3"/>
    <x v="8"/>
    <s v="14"/>
    <s v="Low"/>
    <s v="LOW"/>
  </r>
  <r>
    <x v="149"/>
    <n v="7301"/>
    <n v="3602"/>
    <n v="3"/>
    <x v="1"/>
    <x v="9"/>
    <x v="1"/>
    <d v="2024-04-07T00:00:00"/>
    <x v="221"/>
    <x v="4"/>
    <x v="15"/>
    <x v="1"/>
    <x v="11"/>
    <s v="07"/>
    <s v="High"/>
    <s v="HIGH"/>
  </r>
  <r>
    <x v="150"/>
    <n v="4462"/>
    <n v="121"/>
    <n v="8"/>
    <x v="0"/>
    <x v="3"/>
    <x v="4"/>
    <d v="2022-04-24T00:00:00"/>
    <x v="222"/>
    <x v="1"/>
    <x v="6"/>
    <x v="3"/>
    <x v="11"/>
    <s v="24"/>
    <s v="Low"/>
    <s v="LOW"/>
  </r>
  <r>
    <x v="150"/>
    <n v="6212"/>
    <n v="1881"/>
    <n v="17"/>
    <x v="0"/>
    <x v="10"/>
    <x v="4"/>
    <d v="2022-04-24T00:00:00"/>
    <x v="222"/>
    <x v="1"/>
    <x v="6"/>
    <x v="3"/>
    <x v="11"/>
    <s v="24"/>
    <s v="High"/>
    <s v="MEDIUM"/>
  </r>
  <r>
    <x v="151"/>
    <n v="4027"/>
    <n v="1386"/>
    <n v="3"/>
    <x v="2"/>
    <x v="11"/>
    <x v="2"/>
    <d v="2020-08-27T00:00:00"/>
    <x v="223"/>
    <x v="0"/>
    <x v="16"/>
    <x v="4"/>
    <x v="9"/>
    <s v="27"/>
    <s v="High"/>
    <s v="MEDIUM"/>
  </r>
  <r>
    <x v="152"/>
    <n v="1676"/>
    <n v="330"/>
    <n v="14"/>
    <x v="0"/>
    <x v="3"/>
    <x v="2"/>
    <d v="2023-03-01T00:00:00"/>
    <x v="224"/>
    <x v="5"/>
    <x v="14"/>
    <x v="0"/>
    <x v="6"/>
    <s v="01"/>
    <s v="Low"/>
    <s v="LOW"/>
  </r>
  <r>
    <x v="152"/>
    <n v="3927"/>
    <n v="1133"/>
    <n v="12"/>
    <x v="2"/>
    <x v="11"/>
    <x v="4"/>
    <d v="2023-03-01T00:00:00"/>
    <x v="224"/>
    <x v="5"/>
    <x v="14"/>
    <x v="0"/>
    <x v="6"/>
    <s v="01"/>
    <s v="High"/>
    <s v="MEDIUM"/>
  </r>
  <r>
    <x v="152"/>
    <n v="2776"/>
    <n v="887"/>
    <n v="9"/>
    <x v="0"/>
    <x v="10"/>
    <x v="1"/>
    <d v="2023-03-01T00:00:00"/>
    <x v="224"/>
    <x v="5"/>
    <x v="14"/>
    <x v="0"/>
    <x v="6"/>
    <s v="01"/>
    <s v="Low"/>
    <s v="LOW"/>
  </r>
  <r>
    <x v="153"/>
    <n v="7684"/>
    <n v="1157"/>
    <n v="12"/>
    <x v="2"/>
    <x v="7"/>
    <x v="4"/>
    <d v="2020-10-02T00:00:00"/>
    <x v="225"/>
    <x v="1"/>
    <x v="1"/>
    <x v="4"/>
    <x v="4"/>
    <s v="02"/>
    <s v="High"/>
    <s v="MEDIUM"/>
  </r>
  <r>
    <x v="153"/>
    <n v="7684"/>
    <n v="1157"/>
    <n v="12"/>
    <x v="2"/>
    <x v="7"/>
    <x v="4"/>
    <d v="2020-06-23T00:00:00"/>
    <x v="226"/>
    <x v="2"/>
    <x v="2"/>
    <x v="4"/>
    <x v="0"/>
    <s v="23"/>
    <s v="High"/>
    <s v="MEDIUM"/>
  </r>
  <r>
    <x v="153"/>
    <n v="7684"/>
    <n v="1157"/>
    <n v="12"/>
    <x v="2"/>
    <x v="7"/>
    <x v="4"/>
    <d v="2023-08-21T00:00:00"/>
    <x v="227"/>
    <x v="5"/>
    <x v="12"/>
    <x v="0"/>
    <x v="9"/>
    <s v="21"/>
    <s v="High"/>
    <s v="MEDIUM"/>
  </r>
  <r>
    <x v="154"/>
    <n v="6008"/>
    <n v="2498"/>
    <n v="17"/>
    <x v="0"/>
    <x v="10"/>
    <x v="3"/>
    <d v="2022-07-16T00:00:00"/>
    <x v="228"/>
    <x v="0"/>
    <x v="0"/>
    <x v="3"/>
    <x v="2"/>
    <s v="16"/>
    <s v="High"/>
    <s v="MEDIUM"/>
  </r>
  <r>
    <x v="155"/>
    <n v="7344"/>
    <n v="2598"/>
    <n v="20"/>
    <x v="2"/>
    <x v="11"/>
    <x v="4"/>
    <d v="2022-08-01T00:00:00"/>
    <x v="229"/>
    <x v="4"/>
    <x v="8"/>
    <x v="3"/>
    <x v="9"/>
    <s v="01"/>
    <s v="High"/>
    <s v="HIGH"/>
  </r>
  <r>
    <x v="156"/>
    <n v="6932"/>
    <n v="3218"/>
    <n v="20"/>
    <x v="1"/>
    <x v="2"/>
    <x v="4"/>
    <d v="2020-07-16T00:00:00"/>
    <x v="230"/>
    <x v="0"/>
    <x v="3"/>
    <x v="4"/>
    <x v="2"/>
    <s v="16"/>
    <s v="High"/>
    <s v="HIGH"/>
  </r>
  <r>
    <x v="157"/>
    <n v="7748"/>
    <n v="1706"/>
    <n v="16"/>
    <x v="0"/>
    <x v="0"/>
    <x v="2"/>
    <d v="2020-05-02T00:00:00"/>
    <x v="231"/>
    <x v="5"/>
    <x v="13"/>
    <x v="4"/>
    <x v="3"/>
    <s v="02"/>
    <s v="High"/>
    <s v="MEDIUM"/>
  </r>
  <r>
    <x v="157"/>
    <n v="6381"/>
    <n v="2763"/>
    <n v="20"/>
    <x v="1"/>
    <x v="6"/>
    <x v="0"/>
    <d v="2020-05-02T00:00:00"/>
    <x v="231"/>
    <x v="5"/>
    <x v="13"/>
    <x v="4"/>
    <x v="3"/>
    <s v="02"/>
    <s v="High"/>
    <s v="HIGH"/>
  </r>
  <r>
    <x v="157"/>
    <n v="992"/>
    <n v="64"/>
    <n v="6"/>
    <x v="0"/>
    <x v="10"/>
    <x v="3"/>
    <d v="2020-05-02T00:00:00"/>
    <x v="231"/>
    <x v="5"/>
    <x v="13"/>
    <x v="4"/>
    <x v="3"/>
    <s v="02"/>
    <s v="Low"/>
    <s v="LOW"/>
  </r>
  <r>
    <x v="158"/>
    <n v="8649"/>
    <n v="2631"/>
    <n v="13"/>
    <x v="0"/>
    <x v="3"/>
    <x v="2"/>
    <d v="2024-01-10T00:00:00"/>
    <x v="232"/>
    <x v="3"/>
    <x v="11"/>
    <x v="1"/>
    <x v="8"/>
    <s v="10"/>
    <s v="High"/>
    <s v="HIGH"/>
  </r>
  <r>
    <x v="158"/>
    <n v="8649"/>
    <n v="2631"/>
    <n v="13"/>
    <x v="0"/>
    <x v="3"/>
    <x v="2"/>
    <d v="2020-09-30T00:00:00"/>
    <x v="233"/>
    <x v="2"/>
    <x v="7"/>
    <x v="4"/>
    <x v="10"/>
    <s v="30"/>
    <s v="High"/>
    <s v="HIGH"/>
  </r>
  <r>
    <x v="159"/>
    <n v="4099"/>
    <n v="52"/>
    <n v="18"/>
    <x v="0"/>
    <x v="3"/>
    <x v="0"/>
    <d v="2022-03-28T00:00:00"/>
    <x v="234"/>
    <x v="2"/>
    <x v="5"/>
    <x v="3"/>
    <x v="6"/>
    <s v="28"/>
    <s v="Low"/>
    <s v="LOW"/>
  </r>
  <r>
    <x v="160"/>
    <n v="2539"/>
    <n v="324"/>
    <n v="5"/>
    <x v="0"/>
    <x v="0"/>
    <x v="0"/>
    <d v="2021-01-30T00:00:00"/>
    <x v="235"/>
    <x v="3"/>
    <x v="11"/>
    <x v="2"/>
    <x v="8"/>
    <s v="30"/>
    <s v="Low"/>
    <s v="LOW"/>
  </r>
  <r>
    <x v="161"/>
    <n v="9845"/>
    <n v="3062"/>
    <n v="9"/>
    <x v="1"/>
    <x v="8"/>
    <x v="4"/>
    <d v="2025-03-14T00:00:00"/>
    <x v="236"/>
    <x v="0"/>
    <x v="3"/>
    <x v="5"/>
    <x v="6"/>
    <s v="14"/>
    <s v="High"/>
    <s v="HIGH"/>
  </r>
  <r>
    <x v="162"/>
    <n v="2901"/>
    <n v="1411"/>
    <n v="2"/>
    <x v="1"/>
    <x v="8"/>
    <x v="1"/>
    <d v="2021-10-26T00:00:00"/>
    <x v="237"/>
    <x v="4"/>
    <x v="10"/>
    <x v="2"/>
    <x v="4"/>
    <s v="26"/>
    <s v="High"/>
    <s v="MEDIUM"/>
  </r>
  <r>
    <x v="162"/>
    <n v="2901"/>
    <n v="1411"/>
    <n v="2"/>
    <x v="1"/>
    <x v="8"/>
    <x v="1"/>
    <d v="2023-01-11T00:00:00"/>
    <x v="238"/>
    <x v="3"/>
    <x v="4"/>
    <x v="0"/>
    <x v="8"/>
    <s v="11"/>
    <s v="High"/>
    <s v="MEDIUM"/>
  </r>
  <r>
    <x v="162"/>
    <n v="6934"/>
    <n v="1152"/>
    <n v="6"/>
    <x v="1"/>
    <x v="2"/>
    <x v="3"/>
    <d v="2021-10-26T00:00:00"/>
    <x v="237"/>
    <x v="4"/>
    <x v="10"/>
    <x v="2"/>
    <x v="4"/>
    <s v="26"/>
    <s v="High"/>
    <s v="MEDIUM"/>
  </r>
  <r>
    <x v="162"/>
    <n v="6934"/>
    <n v="1152"/>
    <n v="6"/>
    <x v="1"/>
    <x v="2"/>
    <x v="3"/>
    <d v="2023-01-11T00:00:00"/>
    <x v="238"/>
    <x v="3"/>
    <x v="4"/>
    <x v="0"/>
    <x v="8"/>
    <s v="11"/>
    <s v="High"/>
    <s v="MEDIUM"/>
  </r>
  <r>
    <x v="163"/>
    <n v="9640"/>
    <n v="2606"/>
    <n v="2"/>
    <x v="2"/>
    <x v="11"/>
    <x v="3"/>
    <d v="2021-10-31T00:00:00"/>
    <x v="239"/>
    <x v="1"/>
    <x v="17"/>
    <x v="2"/>
    <x v="4"/>
    <s v="31"/>
    <s v="High"/>
    <s v="HIGH"/>
  </r>
  <r>
    <x v="164"/>
    <n v="7930"/>
    <n v="1981"/>
    <n v="13"/>
    <x v="2"/>
    <x v="5"/>
    <x v="3"/>
    <d v="2023-05-04T00:00:00"/>
    <x v="240"/>
    <x v="5"/>
    <x v="14"/>
    <x v="0"/>
    <x v="3"/>
    <s v="04"/>
    <s v="High"/>
    <s v="MEDIUM"/>
  </r>
  <r>
    <x v="164"/>
    <n v="7930"/>
    <n v="1981"/>
    <n v="13"/>
    <x v="2"/>
    <x v="5"/>
    <x v="3"/>
    <d v="2024-08-09T00:00:00"/>
    <x v="241"/>
    <x v="1"/>
    <x v="6"/>
    <x v="1"/>
    <x v="9"/>
    <s v="09"/>
    <s v="High"/>
    <s v="MEDIUM"/>
  </r>
  <r>
    <x v="165"/>
    <n v="9894"/>
    <n v="829"/>
    <n v="1"/>
    <x v="1"/>
    <x v="9"/>
    <x v="4"/>
    <d v="2022-08-21T00:00:00"/>
    <x v="242"/>
    <x v="3"/>
    <x v="9"/>
    <x v="3"/>
    <x v="9"/>
    <s v="21"/>
    <s v="Low"/>
    <s v="LOW"/>
  </r>
  <r>
    <x v="165"/>
    <n v="4534"/>
    <n v="2235"/>
    <n v="4"/>
    <x v="2"/>
    <x v="4"/>
    <x v="4"/>
    <d v="2022-08-21T00:00:00"/>
    <x v="242"/>
    <x v="3"/>
    <x v="9"/>
    <x v="3"/>
    <x v="9"/>
    <s v="21"/>
    <s v="High"/>
    <s v="MEDIUM"/>
  </r>
  <r>
    <x v="166"/>
    <n v="4911"/>
    <n v="186"/>
    <n v="20"/>
    <x v="0"/>
    <x v="10"/>
    <x v="1"/>
    <d v="2022-06-19T00:00:00"/>
    <x v="243"/>
    <x v="2"/>
    <x v="2"/>
    <x v="3"/>
    <x v="0"/>
    <s v="19"/>
    <s v="Low"/>
    <s v="LOW"/>
  </r>
  <r>
    <x v="166"/>
    <n v="531"/>
    <n v="189"/>
    <n v="20"/>
    <x v="2"/>
    <x v="11"/>
    <x v="1"/>
    <d v="2022-06-19T00:00:00"/>
    <x v="243"/>
    <x v="2"/>
    <x v="2"/>
    <x v="3"/>
    <x v="0"/>
    <s v="19"/>
    <s v="Low"/>
    <s v="LOW"/>
  </r>
  <r>
    <x v="167"/>
    <n v="9707"/>
    <n v="3483"/>
    <n v="10"/>
    <x v="0"/>
    <x v="0"/>
    <x v="2"/>
    <d v="2025-01-29T00:00:00"/>
    <x v="244"/>
    <x v="1"/>
    <x v="17"/>
    <x v="5"/>
    <x v="8"/>
    <s v="29"/>
    <s v="High"/>
    <s v="HIGH"/>
  </r>
  <r>
    <x v="167"/>
    <n v="8521"/>
    <n v="2584"/>
    <n v="7"/>
    <x v="1"/>
    <x v="8"/>
    <x v="4"/>
    <d v="2025-01-29T00:00:00"/>
    <x v="244"/>
    <x v="1"/>
    <x v="17"/>
    <x v="5"/>
    <x v="8"/>
    <s v="29"/>
    <s v="High"/>
    <s v="HIGH"/>
  </r>
  <r>
    <x v="168"/>
    <n v="8438"/>
    <n v="3427"/>
    <n v="12"/>
    <x v="1"/>
    <x v="9"/>
    <x v="3"/>
    <d v="2022-01-14T00:00:00"/>
    <x v="245"/>
    <x v="2"/>
    <x v="2"/>
    <x v="3"/>
    <x v="8"/>
    <s v="14"/>
    <s v="High"/>
    <s v="HIGH"/>
  </r>
  <r>
    <x v="168"/>
    <n v="1689"/>
    <n v="109"/>
    <n v="9"/>
    <x v="0"/>
    <x v="0"/>
    <x v="0"/>
    <d v="2022-01-14T00:00:00"/>
    <x v="245"/>
    <x v="2"/>
    <x v="2"/>
    <x v="3"/>
    <x v="8"/>
    <s v="14"/>
    <s v="Low"/>
    <s v="LOW"/>
  </r>
  <r>
    <x v="168"/>
    <n v="3936"/>
    <n v="1626"/>
    <n v="14"/>
    <x v="1"/>
    <x v="8"/>
    <x v="4"/>
    <d v="2022-01-14T00:00:00"/>
    <x v="245"/>
    <x v="2"/>
    <x v="2"/>
    <x v="3"/>
    <x v="8"/>
    <s v="14"/>
    <s v="High"/>
    <s v="MEDIUM"/>
  </r>
  <r>
    <x v="169"/>
    <n v="7664"/>
    <n v="1753"/>
    <n v="19"/>
    <x v="0"/>
    <x v="10"/>
    <x v="1"/>
    <d v="2023-06-15T00:00:00"/>
    <x v="246"/>
    <x v="5"/>
    <x v="13"/>
    <x v="0"/>
    <x v="0"/>
    <s v="15"/>
    <s v="High"/>
    <s v="MEDIUM"/>
  </r>
  <r>
    <x v="170"/>
    <n v="721"/>
    <n v="258"/>
    <n v="13"/>
    <x v="0"/>
    <x v="3"/>
    <x v="1"/>
    <d v="2023-10-18T00:00:00"/>
    <x v="247"/>
    <x v="1"/>
    <x v="17"/>
    <x v="0"/>
    <x v="4"/>
    <s v="18"/>
    <s v="Low"/>
    <s v="LOW"/>
  </r>
  <r>
    <x v="170"/>
    <n v="721"/>
    <n v="258"/>
    <n v="13"/>
    <x v="0"/>
    <x v="3"/>
    <x v="1"/>
    <d v="2022-06-13T00:00:00"/>
    <x v="248"/>
    <x v="2"/>
    <x v="2"/>
    <x v="3"/>
    <x v="0"/>
    <s v="13"/>
    <s v="Low"/>
    <s v="LOW"/>
  </r>
  <r>
    <x v="170"/>
    <n v="8364"/>
    <n v="3055"/>
    <n v="17"/>
    <x v="0"/>
    <x v="3"/>
    <x v="3"/>
    <d v="2023-10-18T00:00:00"/>
    <x v="247"/>
    <x v="1"/>
    <x v="17"/>
    <x v="0"/>
    <x v="4"/>
    <s v="18"/>
    <s v="High"/>
    <s v="HIGH"/>
  </r>
  <r>
    <x v="170"/>
    <n v="8364"/>
    <n v="3055"/>
    <n v="17"/>
    <x v="0"/>
    <x v="3"/>
    <x v="3"/>
    <d v="2022-06-13T00:00:00"/>
    <x v="248"/>
    <x v="2"/>
    <x v="2"/>
    <x v="3"/>
    <x v="0"/>
    <s v="13"/>
    <s v="High"/>
    <s v="HIGH"/>
  </r>
  <r>
    <x v="170"/>
    <n v="5234"/>
    <n v="2021"/>
    <n v="15"/>
    <x v="2"/>
    <x v="11"/>
    <x v="2"/>
    <d v="2023-10-18T00:00:00"/>
    <x v="247"/>
    <x v="1"/>
    <x v="17"/>
    <x v="0"/>
    <x v="4"/>
    <s v="18"/>
    <s v="High"/>
    <s v="MEDIUM"/>
  </r>
  <r>
    <x v="170"/>
    <n v="5234"/>
    <n v="2021"/>
    <n v="15"/>
    <x v="2"/>
    <x v="11"/>
    <x v="2"/>
    <d v="2022-06-13T00:00:00"/>
    <x v="248"/>
    <x v="2"/>
    <x v="2"/>
    <x v="3"/>
    <x v="0"/>
    <s v="13"/>
    <s v="High"/>
    <s v="MEDIUM"/>
  </r>
  <r>
    <x v="171"/>
    <n v="3944"/>
    <n v="1559"/>
    <n v="18"/>
    <x v="0"/>
    <x v="10"/>
    <x v="3"/>
    <d v="2024-06-12T00:00:00"/>
    <x v="249"/>
    <x v="3"/>
    <x v="11"/>
    <x v="1"/>
    <x v="0"/>
    <s v="12"/>
    <s v="High"/>
    <s v="MEDIUM"/>
  </r>
  <r>
    <x v="171"/>
    <n v="6711"/>
    <n v="1045"/>
    <n v="12"/>
    <x v="1"/>
    <x v="2"/>
    <x v="3"/>
    <d v="2024-06-12T00:00:00"/>
    <x v="249"/>
    <x v="3"/>
    <x v="11"/>
    <x v="1"/>
    <x v="0"/>
    <s v="12"/>
    <s v="High"/>
    <s v="MEDIUM"/>
  </r>
  <r>
    <x v="171"/>
    <n v="5031"/>
    <n v="714"/>
    <n v="4"/>
    <x v="2"/>
    <x v="4"/>
    <x v="3"/>
    <d v="2024-06-12T00:00:00"/>
    <x v="249"/>
    <x v="3"/>
    <x v="11"/>
    <x v="1"/>
    <x v="0"/>
    <s v="12"/>
    <s v="Low"/>
    <s v="LOW"/>
  </r>
  <r>
    <x v="171"/>
    <n v="6295"/>
    <n v="2469"/>
    <n v="14"/>
    <x v="1"/>
    <x v="9"/>
    <x v="2"/>
    <d v="2024-06-12T00:00:00"/>
    <x v="249"/>
    <x v="3"/>
    <x v="11"/>
    <x v="1"/>
    <x v="0"/>
    <s v="12"/>
    <s v="High"/>
    <s v="MEDIUM"/>
  </r>
  <r>
    <x v="172"/>
    <n v="9654"/>
    <n v="4111"/>
    <n v="1"/>
    <x v="1"/>
    <x v="8"/>
    <x v="0"/>
    <d v="2022-06-27T00:00:00"/>
    <x v="250"/>
    <x v="3"/>
    <x v="11"/>
    <x v="3"/>
    <x v="0"/>
    <s v="27"/>
    <s v="High"/>
    <s v="HIGH"/>
  </r>
  <r>
    <x v="172"/>
    <n v="3112"/>
    <n v="1065"/>
    <n v="20"/>
    <x v="1"/>
    <x v="9"/>
    <x v="4"/>
    <d v="2022-06-27T00:00:00"/>
    <x v="250"/>
    <x v="3"/>
    <x v="11"/>
    <x v="3"/>
    <x v="0"/>
    <s v="27"/>
    <s v="High"/>
    <s v="MEDIUM"/>
  </r>
  <r>
    <x v="173"/>
    <n v="7838"/>
    <n v="1142"/>
    <n v="13"/>
    <x v="0"/>
    <x v="10"/>
    <x v="0"/>
    <d v="2021-02-18T00:00:00"/>
    <x v="251"/>
    <x v="3"/>
    <x v="11"/>
    <x v="2"/>
    <x v="7"/>
    <s v="18"/>
    <s v="High"/>
    <s v="MEDIUM"/>
  </r>
  <r>
    <x v="173"/>
    <n v="9300"/>
    <n v="3146"/>
    <n v="6"/>
    <x v="0"/>
    <x v="10"/>
    <x v="3"/>
    <d v="2021-02-18T00:00:00"/>
    <x v="251"/>
    <x v="3"/>
    <x v="11"/>
    <x v="2"/>
    <x v="7"/>
    <s v="18"/>
    <s v="High"/>
    <s v="HIGH"/>
  </r>
  <r>
    <x v="173"/>
    <n v="1733"/>
    <n v="133"/>
    <n v="17"/>
    <x v="1"/>
    <x v="8"/>
    <x v="1"/>
    <d v="2021-02-18T00:00:00"/>
    <x v="251"/>
    <x v="3"/>
    <x v="11"/>
    <x v="2"/>
    <x v="7"/>
    <s v="18"/>
    <s v="Low"/>
    <s v="LOW"/>
  </r>
  <r>
    <x v="174"/>
    <n v="874"/>
    <n v="235"/>
    <n v="15"/>
    <x v="1"/>
    <x v="9"/>
    <x v="1"/>
    <d v="2023-05-29T00:00:00"/>
    <x v="252"/>
    <x v="2"/>
    <x v="7"/>
    <x v="0"/>
    <x v="3"/>
    <s v="29"/>
    <s v="Low"/>
    <s v="LOW"/>
  </r>
  <r>
    <x v="174"/>
    <n v="874"/>
    <n v="235"/>
    <n v="15"/>
    <x v="1"/>
    <x v="9"/>
    <x v="1"/>
    <d v="2021-06-04T00:00:00"/>
    <x v="253"/>
    <x v="0"/>
    <x v="0"/>
    <x v="2"/>
    <x v="0"/>
    <s v="04"/>
    <s v="Low"/>
    <s v="LOW"/>
  </r>
  <r>
    <x v="175"/>
    <n v="1248"/>
    <n v="584"/>
    <n v="13"/>
    <x v="1"/>
    <x v="2"/>
    <x v="2"/>
    <d v="2024-01-22T00:00:00"/>
    <x v="254"/>
    <x v="5"/>
    <x v="12"/>
    <x v="1"/>
    <x v="8"/>
    <s v="22"/>
    <s v="Low"/>
    <s v="LOW"/>
  </r>
  <r>
    <x v="175"/>
    <n v="1248"/>
    <n v="584"/>
    <n v="13"/>
    <x v="1"/>
    <x v="2"/>
    <x v="2"/>
    <d v="2022-12-27T00:00:00"/>
    <x v="255"/>
    <x v="3"/>
    <x v="11"/>
    <x v="3"/>
    <x v="1"/>
    <s v="27"/>
    <s v="Low"/>
    <s v="LOW"/>
  </r>
  <r>
    <x v="175"/>
    <n v="3669"/>
    <n v="154"/>
    <n v="14"/>
    <x v="1"/>
    <x v="6"/>
    <x v="2"/>
    <d v="2024-01-22T00:00:00"/>
    <x v="254"/>
    <x v="5"/>
    <x v="12"/>
    <x v="1"/>
    <x v="8"/>
    <s v="22"/>
    <s v="Low"/>
    <s v="LOW"/>
  </r>
  <r>
    <x v="175"/>
    <n v="3669"/>
    <n v="154"/>
    <n v="14"/>
    <x v="1"/>
    <x v="6"/>
    <x v="2"/>
    <d v="2022-12-27T00:00:00"/>
    <x v="255"/>
    <x v="3"/>
    <x v="11"/>
    <x v="3"/>
    <x v="1"/>
    <s v="27"/>
    <s v="Low"/>
    <s v="LOW"/>
  </r>
  <r>
    <x v="175"/>
    <n v="514"/>
    <n v="109"/>
    <n v="15"/>
    <x v="1"/>
    <x v="8"/>
    <x v="1"/>
    <d v="2024-01-22T00:00:00"/>
    <x v="254"/>
    <x v="5"/>
    <x v="12"/>
    <x v="1"/>
    <x v="8"/>
    <s v="22"/>
    <s v="Low"/>
    <s v="LOW"/>
  </r>
  <r>
    <x v="175"/>
    <n v="514"/>
    <n v="109"/>
    <n v="15"/>
    <x v="1"/>
    <x v="8"/>
    <x v="1"/>
    <d v="2022-12-27T00:00:00"/>
    <x v="255"/>
    <x v="3"/>
    <x v="11"/>
    <x v="3"/>
    <x v="1"/>
    <s v="27"/>
    <s v="Low"/>
    <s v="LOW"/>
  </r>
  <r>
    <x v="176"/>
    <n v="3273"/>
    <n v="85"/>
    <n v="16"/>
    <x v="0"/>
    <x v="10"/>
    <x v="0"/>
    <d v="2024-03-30T00:00:00"/>
    <x v="256"/>
    <x v="5"/>
    <x v="13"/>
    <x v="1"/>
    <x v="6"/>
    <s v="30"/>
    <s v="Low"/>
    <s v="LOW"/>
  </r>
  <r>
    <x v="177"/>
    <n v="5035"/>
    <n v="2008"/>
    <n v="2"/>
    <x v="2"/>
    <x v="5"/>
    <x v="4"/>
    <d v="2020-04-04T00:00:00"/>
    <x v="257"/>
    <x v="0"/>
    <x v="0"/>
    <x v="4"/>
    <x v="11"/>
    <s v="04"/>
    <s v="High"/>
    <s v="MEDIUM"/>
  </r>
  <r>
    <x v="177"/>
    <n v="7702"/>
    <n v="60"/>
    <n v="19"/>
    <x v="0"/>
    <x v="1"/>
    <x v="0"/>
    <d v="2020-04-04T00:00:00"/>
    <x v="257"/>
    <x v="0"/>
    <x v="0"/>
    <x v="4"/>
    <x v="11"/>
    <s v="04"/>
    <s v="Low"/>
    <s v="LOW"/>
  </r>
  <r>
    <x v="177"/>
    <n v="9884"/>
    <n v="4446"/>
    <n v="7"/>
    <x v="0"/>
    <x v="1"/>
    <x v="2"/>
    <d v="2020-04-04T00:00:00"/>
    <x v="257"/>
    <x v="0"/>
    <x v="0"/>
    <x v="4"/>
    <x v="11"/>
    <s v="04"/>
    <s v="High"/>
    <s v="HIGH"/>
  </r>
  <r>
    <x v="178"/>
    <n v="5564"/>
    <n v="175"/>
    <n v="11"/>
    <x v="0"/>
    <x v="3"/>
    <x v="4"/>
    <d v="2023-01-22T00:00:00"/>
    <x v="258"/>
    <x v="1"/>
    <x v="1"/>
    <x v="0"/>
    <x v="8"/>
    <s v="22"/>
    <s v="Low"/>
    <s v="LOW"/>
  </r>
  <r>
    <x v="178"/>
    <n v="5564"/>
    <n v="175"/>
    <n v="11"/>
    <x v="0"/>
    <x v="3"/>
    <x v="4"/>
    <d v="2022-04-12T00:00:00"/>
    <x v="259"/>
    <x v="4"/>
    <x v="15"/>
    <x v="3"/>
    <x v="11"/>
    <s v="12"/>
    <s v="Low"/>
    <s v="LOW"/>
  </r>
  <r>
    <x v="178"/>
    <n v="5564"/>
    <n v="175"/>
    <n v="11"/>
    <x v="0"/>
    <x v="3"/>
    <x v="4"/>
    <d v="2023-12-13T00:00:00"/>
    <x v="260"/>
    <x v="0"/>
    <x v="0"/>
    <x v="0"/>
    <x v="1"/>
    <s v="13"/>
    <s v="Low"/>
    <s v="LOW"/>
  </r>
  <r>
    <x v="178"/>
    <n v="3953"/>
    <n v="1776"/>
    <n v="15"/>
    <x v="0"/>
    <x v="0"/>
    <x v="0"/>
    <d v="2023-01-22T00:00:00"/>
    <x v="258"/>
    <x v="1"/>
    <x v="1"/>
    <x v="0"/>
    <x v="8"/>
    <s v="22"/>
    <s v="High"/>
    <s v="MEDIUM"/>
  </r>
  <r>
    <x v="178"/>
    <n v="3953"/>
    <n v="1776"/>
    <n v="15"/>
    <x v="0"/>
    <x v="0"/>
    <x v="0"/>
    <d v="2022-04-12T00:00:00"/>
    <x v="259"/>
    <x v="4"/>
    <x v="15"/>
    <x v="3"/>
    <x v="11"/>
    <s v="12"/>
    <s v="High"/>
    <s v="MEDIUM"/>
  </r>
  <r>
    <x v="178"/>
    <n v="3953"/>
    <n v="1776"/>
    <n v="15"/>
    <x v="0"/>
    <x v="0"/>
    <x v="0"/>
    <d v="2023-12-13T00:00:00"/>
    <x v="260"/>
    <x v="0"/>
    <x v="0"/>
    <x v="0"/>
    <x v="1"/>
    <s v="13"/>
    <s v="High"/>
    <s v="MEDIUM"/>
  </r>
  <r>
    <x v="179"/>
    <n v="6488"/>
    <n v="1591"/>
    <n v="18"/>
    <x v="0"/>
    <x v="1"/>
    <x v="2"/>
    <d v="2023-05-24T00:00:00"/>
    <x v="261"/>
    <x v="4"/>
    <x v="8"/>
    <x v="0"/>
    <x v="3"/>
    <s v="24"/>
    <s v="High"/>
    <s v="MEDIUM"/>
  </r>
  <r>
    <x v="179"/>
    <n v="6488"/>
    <n v="1591"/>
    <n v="18"/>
    <x v="0"/>
    <x v="1"/>
    <x v="2"/>
    <d v="2020-11-29T00:00:00"/>
    <x v="262"/>
    <x v="4"/>
    <x v="15"/>
    <x v="4"/>
    <x v="5"/>
    <s v="29"/>
    <s v="High"/>
    <s v="MEDIUM"/>
  </r>
  <r>
    <x v="180"/>
    <n v="7856"/>
    <n v="3699"/>
    <n v="17"/>
    <x v="0"/>
    <x v="0"/>
    <x v="0"/>
    <d v="2021-03-24T00:00:00"/>
    <x v="263"/>
    <x v="0"/>
    <x v="3"/>
    <x v="2"/>
    <x v="6"/>
    <s v="24"/>
    <s v="High"/>
    <s v="HIGH"/>
  </r>
  <r>
    <x v="180"/>
    <n v="1165"/>
    <n v="51"/>
    <n v="3"/>
    <x v="1"/>
    <x v="2"/>
    <x v="2"/>
    <d v="2021-03-24T00:00:00"/>
    <x v="263"/>
    <x v="0"/>
    <x v="3"/>
    <x v="2"/>
    <x v="6"/>
    <s v="24"/>
    <s v="Low"/>
    <s v="LOW"/>
  </r>
  <r>
    <x v="181"/>
    <n v="9386"/>
    <n v="2555"/>
    <n v="20"/>
    <x v="1"/>
    <x v="6"/>
    <x v="3"/>
    <d v="2020-08-19T00:00:00"/>
    <x v="264"/>
    <x v="3"/>
    <x v="9"/>
    <x v="4"/>
    <x v="9"/>
    <s v="19"/>
    <s v="High"/>
    <s v="HIGH"/>
  </r>
  <r>
    <x v="181"/>
    <n v="9386"/>
    <n v="2555"/>
    <n v="20"/>
    <x v="1"/>
    <x v="6"/>
    <x v="3"/>
    <d v="2022-10-20T00:00:00"/>
    <x v="265"/>
    <x v="5"/>
    <x v="14"/>
    <x v="3"/>
    <x v="4"/>
    <s v="20"/>
    <s v="High"/>
    <s v="HIGH"/>
  </r>
  <r>
    <x v="182"/>
    <n v="3956"/>
    <n v="142"/>
    <n v="12"/>
    <x v="1"/>
    <x v="2"/>
    <x v="1"/>
    <d v="2023-09-20T00:00:00"/>
    <x v="266"/>
    <x v="0"/>
    <x v="16"/>
    <x v="0"/>
    <x v="10"/>
    <s v="20"/>
    <s v="Low"/>
    <s v="LOW"/>
  </r>
  <r>
    <x v="182"/>
    <n v="3956"/>
    <n v="142"/>
    <n v="12"/>
    <x v="1"/>
    <x v="2"/>
    <x v="1"/>
    <d v="2024-12-26T00:00:00"/>
    <x v="267"/>
    <x v="4"/>
    <x v="8"/>
    <x v="1"/>
    <x v="1"/>
    <s v="26"/>
    <s v="Low"/>
    <s v="LOW"/>
  </r>
  <r>
    <x v="182"/>
    <n v="6449"/>
    <n v="2628"/>
    <n v="11"/>
    <x v="2"/>
    <x v="11"/>
    <x v="2"/>
    <d v="2023-09-20T00:00:00"/>
    <x v="266"/>
    <x v="0"/>
    <x v="16"/>
    <x v="0"/>
    <x v="10"/>
    <s v="20"/>
    <s v="High"/>
    <s v="HIGH"/>
  </r>
  <r>
    <x v="182"/>
    <n v="6449"/>
    <n v="2628"/>
    <n v="11"/>
    <x v="2"/>
    <x v="11"/>
    <x v="2"/>
    <d v="2024-12-26T00:00:00"/>
    <x v="267"/>
    <x v="4"/>
    <x v="8"/>
    <x v="1"/>
    <x v="1"/>
    <s v="26"/>
    <s v="High"/>
    <s v="HIGH"/>
  </r>
  <r>
    <x v="183"/>
    <n v="6255"/>
    <n v="437"/>
    <n v="18"/>
    <x v="1"/>
    <x v="6"/>
    <x v="4"/>
    <d v="2021-12-03T00:00:00"/>
    <x v="268"/>
    <x v="2"/>
    <x v="7"/>
    <x v="2"/>
    <x v="1"/>
    <s v="03"/>
    <s v="Low"/>
    <s v="LOW"/>
  </r>
  <r>
    <x v="183"/>
    <n v="2109"/>
    <n v="681"/>
    <n v="20"/>
    <x v="0"/>
    <x v="0"/>
    <x v="0"/>
    <d v="2021-12-03T00:00:00"/>
    <x v="268"/>
    <x v="2"/>
    <x v="7"/>
    <x v="2"/>
    <x v="1"/>
    <s v="03"/>
    <s v="Low"/>
    <s v="LOW"/>
  </r>
  <r>
    <x v="184"/>
    <n v="6707"/>
    <n v="1041"/>
    <n v="20"/>
    <x v="0"/>
    <x v="10"/>
    <x v="3"/>
    <d v="2021-09-14T00:00:00"/>
    <x v="269"/>
    <x v="4"/>
    <x v="10"/>
    <x v="2"/>
    <x v="10"/>
    <s v="14"/>
    <s v="High"/>
    <s v="MEDIUM"/>
  </r>
  <r>
    <x v="185"/>
    <n v="7633"/>
    <n v="184"/>
    <n v="13"/>
    <x v="1"/>
    <x v="2"/>
    <x v="4"/>
    <d v="2021-09-30T00:00:00"/>
    <x v="270"/>
    <x v="1"/>
    <x v="6"/>
    <x v="2"/>
    <x v="10"/>
    <s v="30"/>
    <s v="Low"/>
    <s v="LOW"/>
  </r>
  <r>
    <x v="186"/>
    <n v="975"/>
    <n v="224"/>
    <n v="18"/>
    <x v="1"/>
    <x v="2"/>
    <x v="4"/>
    <d v="2021-12-22T00:00:00"/>
    <x v="271"/>
    <x v="3"/>
    <x v="9"/>
    <x v="2"/>
    <x v="1"/>
    <s v="22"/>
    <s v="Low"/>
    <s v="LOW"/>
  </r>
  <r>
    <x v="186"/>
    <n v="4492"/>
    <n v="1450"/>
    <n v="7"/>
    <x v="2"/>
    <x v="4"/>
    <x v="2"/>
    <d v="2021-12-22T00:00:00"/>
    <x v="271"/>
    <x v="3"/>
    <x v="9"/>
    <x v="2"/>
    <x v="1"/>
    <s v="22"/>
    <s v="High"/>
    <s v="MEDIUM"/>
  </r>
  <r>
    <x v="186"/>
    <n v="7957"/>
    <n v="2834"/>
    <n v="12"/>
    <x v="2"/>
    <x v="5"/>
    <x v="0"/>
    <d v="2021-12-22T00:00:00"/>
    <x v="271"/>
    <x v="3"/>
    <x v="9"/>
    <x v="2"/>
    <x v="1"/>
    <s v="22"/>
    <s v="High"/>
    <s v="HIGH"/>
  </r>
  <r>
    <x v="187"/>
    <n v="4906"/>
    <n v="975"/>
    <n v="7"/>
    <x v="2"/>
    <x v="4"/>
    <x v="1"/>
    <d v="2022-05-18T00:00:00"/>
    <x v="272"/>
    <x v="4"/>
    <x v="15"/>
    <x v="3"/>
    <x v="3"/>
    <s v="18"/>
    <s v="Low"/>
    <s v="LOW"/>
  </r>
  <r>
    <x v="188"/>
    <n v="1379"/>
    <n v="250"/>
    <n v="3"/>
    <x v="1"/>
    <x v="2"/>
    <x v="3"/>
    <d v="2020-10-08T00:00:00"/>
    <x v="273"/>
    <x v="2"/>
    <x v="2"/>
    <x v="4"/>
    <x v="4"/>
    <s v="08"/>
    <s v="Low"/>
    <s v="LOW"/>
  </r>
  <r>
    <x v="188"/>
    <n v="4244"/>
    <n v="340"/>
    <n v="10"/>
    <x v="0"/>
    <x v="3"/>
    <x v="1"/>
    <d v="2020-10-08T00:00:00"/>
    <x v="273"/>
    <x v="2"/>
    <x v="2"/>
    <x v="4"/>
    <x v="4"/>
    <s v="08"/>
    <s v="Low"/>
    <s v="LOW"/>
  </r>
  <r>
    <x v="189"/>
    <n v="5911"/>
    <n v="2333"/>
    <n v="14"/>
    <x v="2"/>
    <x v="11"/>
    <x v="2"/>
    <d v="2022-08-20T00:00:00"/>
    <x v="274"/>
    <x v="3"/>
    <x v="9"/>
    <x v="3"/>
    <x v="9"/>
    <s v="20"/>
    <s v="High"/>
    <s v="MEDIUM"/>
  </r>
  <r>
    <x v="189"/>
    <n v="5911"/>
    <n v="2333"/>
    <n v="14"/>
    <x v="2"/>
    <x v="11"/>
    <x v="2"/>
    <d v="2024-11-25T00:00:00"/>
    <x v="275"/>
    <x v="3"/>
    <x v="11"/>
    <x v="1"/>
    <x v="5"/>
    <s v="25"/>
    <s v="High"/>
    <s v="MEDIUM"/>
  </r>
  <r>
    <x v="189"/>
    <n v="1818"/>
    <n v="738"/>
    <n v="11"/>
    <x v="1"/>
    <x v="6"/>
    <x v="2"/>
    <d v="2022-08-20T00:00:00"/>
    <x v="274"/>
    <x v="3"/>
    <x v="9"/>
    <x v="3"/>
    <x v="9"/>
    <s v="20"/>
    <s v="Low"/>
    <s v="LOW"/>
  </r>
  <r>
    <x v="189"/>
    <n v="1818"/>
    <n v="738"/>
    <n v="11"/>
    <x v="1"/>
    <x v="6"/>
    <x v="2"/>
    <d v="2024-11-25T00:00:00"/>
    <x v="275"/>
    <x v="3"/>
    <x v="11"/>
    <x v="1"/>
    <x v="5"/>
    <s v="25"/>
    <s v="Low"/>
    <s v="LOW"/>
  </r>
  <r>
    <x v="190"/>
    <n v="2140"/>
    <n v="970"/>
    <n v="4"/>
    <x v="1"/>
    <x v="8"/>
    <x v="3"/>
    <d v="2020-09-30T00:00:00"/>
    <x v="276"/>
    <x v="3"/>
    <x v="9"/>
    <x v="4"/>
    <x v="10"/>
    <s v="30"/>
    <s v="Low"/>
    <s v="LOW"/>
  </r>
  <r>
    <x v="190"/>
    <n v="2140"/>
    <n v="970"/>
    <n v="4"/>
    <x v="1"/>
    <x v="8"/>
    <x v="3"/>
    <d v="2025-02-20T00:00:00"/>
    <x v="277"/>
    <x v="0"/>
    <x v="3"/>
    <x v="5"/>
    <x v="7"/>
    <s v="20"/>
    <s v="Low"/>
    <s v="LOW"/>
  </r>
  <r>
    <x v="190"/>
    <n v="2140"/>
    <n v="970"/>
    <n v="4"/>
    <x v="1"/>
    <x v="8"/>
    <x v="3"/>
    <d v="2022-03-20T00:00:00"/>
    <x v="278"/>
    <x v="3"/>
    <x v="11"/>
    <x v="3"/>
    <x v="6"/>
    <s v="20"/>
    <s v="Low"/>
    <s v="LOW"/>
  </r>
  <r>
    <x v="190"/>
    <n v="2670"/>
    <n v="1026"/>
    <n v="1"/>
    <x v="0"/>
    <x v="3"/>
    <x v="1"/>
    <d v="2020-09-30T00:00:00"/>
    <x v="276"/>
    <x v="3"/>
    <x v="9"/>
    <x v="4"/>
    <x v="10"/>
    <s v="30"/>
    <s v="High"/>
    <s v="MEDIUM"/>
  </r>
  <r>
    <x v="190"/>
    <n v="2670"/>
    <n v="1026"/>
    <n v="1"/>
    <x v="0"/>
    <x v="3"/>
    <x v="1"/>
    <d v="2025-02-20T00:00:00"/>
    <x v="277"/>
    <x v="0"/>
    <x v="3"/>
    <x v="5"/>
    <x v="7"/>
    <s v="20"/>
    <s v="High"/>
    <s v="MEDIUM"/>
  </r>
  <r>
    <x v="190"/>
    <n v="2670"/>
    <n v="1026"/>
    <n v="1"/>
    <x v="0"/>
    <x v="3"/>
    <x v="1"/>
    <d v="2022-03-20T00:00:00"/>
    <x v="278"/>
    <x v="3"/>
    <x v="11"/>
    <x v="3"/>
    <x v="6"/>
    <s v="20"/>
    <s v="High"/>
    <s v="MEDIUM"/>
  </r>
  <r>
    <x v="191"/>
    <n v="1108"/>
    <n v="167"/>
    <n v="18"/>
    <x v="0"/>
    <x v="3"/>
    <x v="1"/>
    <d v="2025-03-07T00:00:00"/>
    <x v="279"/>
    <x v="1"/>
    <x v="6"/>
    <x v="5"/>
    <x v="6"/>
    <s v="07"/>
    <s v="Low"/>
    <s v="LOW"/>
  </r>
  <r>
    <x v="191"/>
    <n v="9776"/>
    <n v="3750"/>
    <n v="9"/>
    <x v="1"/>
    <x v="9"/>
    <x v="0"/>
    <d v="2025-03-07T00:00:00"/>
    <x v="279"/>
    <x v="1"/>
    <x v="6"/>
    <x v="5"/>
    <x v="6"/>
    <s v="07"/>
    <s v="High"/>
    <s v="HIGH"/>
  </r>
  <r>
    <x v="191"/>
    <n v="535"/>
    <n v="72"/>
    <n v="6"/>
    <x v="2"/>
    <x v="11"/>
    <x v="4"/>
    <d v="2025-03-07T00:00:00"/>
    <x v="279"/>
    <x v="1"/>
    <x v="6"/>
    <x v="5"/>
    <x v="6"/>
    <s v="07"/>
    <s v="Low"/>
    <s v="LOW"/>
  </r>
  <r>
    <x v="192"/>
    <n v="7564"/>
    <n v="3463"/>
    <n v="5"/>
    <x v="1"/>
    <x v="8"/>
    <x v="3"/>
    <d v="2024-06-16T00:00:00"/>
    <x v="280"/>
    <x v="0"/>
    <x v="16"/>
    <x v="1"/>
    <x v="0"/>
    <s v="16"/>
    <s v="High"/>
    <s v="HIGH"/>
  </r>
  <r>
    <x v="192"/>
    <n v="7564"/>
    <n v="3463"/>
    <n v="5"/>
    <x v="1"/>
    <x v="8"/>
    <x v="3"/>
    <d v="2020-11-21T00:00:00"/>
    <x v="281"/>
    <x v="1"/>
    <x v="17"/>
    <x v="4"/>
    <x v="5"/>
    <s v="21"/>
    <s v="High"/>
    <s v="HIGH"/>
  </r>
  <r>
    <x v="192"/>
    <n v="7564"/>
    <n v="3463"/>
    <n v="5"/>
    <x v="1"/>
    <x v="8"/>
    <x v="3"/>
    <d v="2024-10-01T00:00:00"/>
    <x v="282"/>
    <x v="0"/>
    <x v="0"/>
    <x v="1"/>
    <x v="4"/>
    <s v="01"/>
    <s v="High"/>
    <s v="HIGH"/>
  </r>
  <r>
    <x v="192"/>
    <n v="7564"/>
    <n v="3463"/>
    <n v="5"/>
    <x v="1"/>
    <x v="8"/>
    <x v="3"/>
    <d v="2024-07-01T00:00:00"/>
    <x v="283"/>
    <x v="4"/>
    <x v="15"/>
    <x v="1"/>
    <x v="2"/>
    <s v="01"/>
    <s v="High"/>
    <s v="HIGH"/>
  </r>
  <r>
    <x v="192"/>
    <n v="3409"/>
    <n v="1605"/>
    <n v="20"/>
    <x v="0"/>
    <x v="0"/>
    <x v="0"/>
    <d v="2024-06-16T00:00:00"/>
    <x v="280"/>
    <x v="0"/>
    <x v="16"/>
    <x v="1"/>
    <x v="0"/>
    <s v="16"/>
    <s v="High"/>
    <s v="MEDIUM"/>
  </r>
  <r>
    <x v="192"/>
    <n v="3409"/>
    <n v="1605"/>
    <n v="20"/>
    <x v="0"/>
    <x v="0"/>
    <x v="0"/>
    <d v="2020-11-21T00:00:00"/>
    <x v="281"/>
    <x v="1"/>
    <x v="17"/>
    <x v="4"/>
    <x v="5"/>
    <s v="21"/>
    <s v="High"/>
    <s v="MEDIUM"/>
  </r>
  <r>
    <x v="192"/>
    <n v="3409"/>
    <n v="1605"/>
    <n v="20"/>
    <x v="0"/>
    <x v="0"/>
    <x v="0"/>
    <d v="2024-10-01T00:00:00"/>
    <x v="282"/>
    <x v="0"/>
    <x v="0"/>
    <x v="1"/>
    <x v="4"/>
    <s v="01"/>
    <s v="High"/>
    <s v="MEDIUM"/>
  </r>
  <r>
    <x v="192"/>
    <n v="3409"/>
    <n v="1605"/>
    <n v="20"/>
    <x v="0"/>
    <x v="0"/>
    <x v="0"/>
    <d v="2024-07-01T00:00:00"/>
    <x v="283"/>
    <x v="4"/>
    <x v="15"/>
    <x v="1"/>
    <x v="2"/>
    <s v="01"/>
    <s v="High"/>
    <s v="MEDIUM"/>
  </r>
  <r>
    <x v="193"/>
    <n v="9751"/>
    <n v="2459"/>
    <n v="13"/>
    <x v="1"/>
    <x v="2"/>
    <x v="4"/>
    <d v="2020-11-23T00:00:00"/>
    <x v="284"/>
    <x v="2"/>
    <x v="2"/>
    <x v="4"/>
    <x v="5"/>
    <s v="23"/>
    <s v="High"/>
    <s v="MEDIUM"/>
  </r>
  <r>
    <x v="194"/>
    <n v="6385"/>
    <n v="2656"/>
    <n v="11"/>
    <x v="0"/>
    <x v="1"/>
    <x v="3"/>
    <d v="2023-03-18T00:00:00"/>
    <x v="285"/>
    <x v="0"/>
    <x v="3"/>
    <x v="0"/>
    <x v="6"/>
    <s v="18"/>
    <s v="High"/>
    <s v="HIGH"/>
  </r>
  <r>
    <x v="194"/>
    <n v="6385"/>
    <n v="2656"/>
    <n v="11"/>
    <x v="0"/>
    <x v="1"/>
    <x v="3"/>
    <d v="2022-10-19T00:00:00"/>
    <x v="286"/>
    <x v="0"/>
    <x v="16"/>
    <x v="3"/>
    <x v="4"/>
    <s v="19"/>
    <s v="High"/>
    <s v="HIGH"/>
  </r>
  <r>
    <x v="195"/>
    <n v="6355"/>
    <n v="1335"/>
    <n v="15"/>
    <x v="0"/>
    <x v="0"/>
    <x v="1"/>
    <d v="2023-08-31T00:00:00"/>
    <x v="287"/>
    <x v="4"/>
    <x v="10"/>
    <x v="0"/>
    <x v="9"/>
    <s v="31"/>
    <s v="High"/>
    <s v="MEDIUM"/>
  </r>
  <r>
    <x v="195"/>
    <n v="6355"/>
    <n v="1335"/>
    <n v="15"/>
    <x v="0"/>
    <x v="0"/>
    <x v="1"/>
    <d v="2021-06-06T00:00:00"/>
    <x v="288"/>
    <x v="4"/>
    <x v="10"/>
    <x v="2"/>
    <x v="0"/>
    <s v="06"/>
    <s v="High"/>
    <s v="MEDIUM"/>
  </r>
  <r>
    <x v="196"/>
    <n v="7377"/>
    <n v="320"/>
    <n v="15"/>
    <x v="0"/>
    <x v="1"/>
    <x v="1"/>
    <d v="2022-12-21T00:00:00"/>
    <x v="289"/>
    <x v="4"/>
    <x v="10"/>
    <x v="3"/>
    <x v="1"/>
    <s v="21"/>
    <s v="Low"/>
    <s v="LOW"/>
  </r>
  <r>
    <x v="196"/>
    <n v="2054"/>
    <n v="371"/>
    <n v="12"/>
    <x v="1"/>
    <x v="6"/>
    <x v="2"/>
    <d v="2022-12-21T00:00:00"/>
    <x v="289"/>
    <x v="4"/>
    <x v="10"/>
    <x v="3"/>
    <x v="1"/>
    <s v="21"/>
    <s v="Low"/>
    <s v="LOW"/>
  </r>
  <r>
    <x v="197"/>
    <n v="7497"/>
    <n v="319"/>
    <n v="18"/>
    <x v="2"/>
    <x v="5"/>
    <x v="4"/>
    <d v="2024-02-12T00:00:00"/>
    <x v="290"/>
    <x v="1"/>
    <x v="17"/>
    <x v="1"/>
    <x v="7"/>
    <s v="12"/>
    <s v="Low"/>
    <s v="LOW"/>
  </r>
  <r>
    <x v="198"/>
    <n v="2565"/>
    <n v="983"/>
    <n v="20"/>
    <x v="0"/>
    <x v="0"/>
    <x v="1"/>
    <d v="2022-12-05T00:00:00"/>
    <x v="291"/>
    <x v="0"/>
    <x v="0"/>
    <x v="3"/>
    <x v="1"/>
    <s v="05"/>
    <s v="Low"/>
    <s v="LOW"/>
  </r>
  <r>
    <x v="198"/>
    <n v="5024"/>
    <n v="1544"/>
    <n v="19"/>
    <x v="1"/>
    <x v="2"/>
    <x v="4"/>
    <d v="2022-12-05T00:00:00"/>
    <x v="291"/>
    <x v="0"/>
    <x v="0"/>
    <x v="3"/>
    <x v="1"/>
    <s v="05"/>
    <s v="High"/>
    <s v="MEDIUM"/>
  </r>
  <r>
    <x v="199"/>
    <n v="8243"/>
    <n v="1346"/>
    <n v="15"/>
    <x v="1"/>
    <x v="9"/>
    <x v="1"/>
    <d v="2021-04-04T00:00:00"/>
    <x v="292"/>
    <x v="4"/>
    <x v="15"/>
    <x v="2"/>
    <x v="11"/>
    <s v="04"/>
    <s v="High"/>
    <s v="MEDIUM"/>
  </r>
  <r>
    <x v="200"/>
    <n v="7792"/>
    <n v="1403"/>
    <n v="13"/>
    <x v="1"/>
    <x v="8"/>
    <x v="0"/>
    <d v="2021-02-12T00:00:00"/>
    <x v="293"/>
    <x v="1"/>
    <x v="17"/>
    <x v="2"/>
    <x v="7"/>
    <s v="12"/>
    <s v="High"/>
    <s v="MEDIUM"/>
  </r>
  <r>
    <x v="200"/>
    <n v="7792"/>
    <n v="1403"/>
    <n v="13"/>
    <x v="1"/>
    <x v="8"/>
    <x v="0"/>
    <d v="2022-12-27T00:00:00"/>
    <x v="294"/>
    <x v="2"/>
    <x v="7"/>
    <x v="3"/>
    <x v="1"/>
    <s v="27"/>
    <s v="High"/>
    <s v="MEDIUM"/>
  </r>
  <r>
    <x v="200"/>
    <n v="7792"/>
    <n v="1403"/>
    <n v="13"/>
    <x v="1"/>
    <x v="8"/>
    <x v="0"/>
    <d v="2024-01-19T00:00:00"/>
    <x v="295"/>
    <x v="3"/>
    <x v="9"/>
    <x v="1"/>
    <x v="8"/>
    <s v="19"/>
    <s v="High"/>
    <s v="MEDIUM"/>
  </r>
  <r>
    <x v="200"/>
    <n v="2346"/>
    <n v="388"/>
    <n v="14"/>
    <x v="2"/>
    <x v="5"/>
    <x v="1"/>
    <d v="2021-02-12T00:00:00"/>
    <x v="293"/>
    <x v="1"/>
    <x v="17"/>
    <x v="2"/>
    <x v="7"/>
    <s v="12"/>
    <s v="Low"/>
    <s v="LOW"/>
  </r>
  <r>
    <x v="200"/>
    <n v="2346"/>
    <n v="388"/>
    <n v="14"/>
    <x v="2"/>
    <x v="5"/>
    <x v="1"/>
    <d v="2022-12-27T00:00:00"/>
    <x v="294"/>
    <x v="2"/>
    <x v="7"/>
    <x v="3"/>
    <x v="1"/>
    <s v="27"/>
    <s v="Low"/>
    <s v="LOW"/>
  </r>
  <r>
    <x v="200"/>
    <n v="2346"/>
    <n v="388"/>
    <n v="14"/>
    <x v="2"/>
    <x v="5"/>
    <x v="1"/>
    <d v="2024-01-19T00:00:00"/>
    <x v="295"/>
    <x v="3"/>
    <x v="9"/>
    <x v="1"/>
    <x v="8"/>
    <s v="19"/>
    <s v="Low"/>
    <s v="LOW"/>
  </r>
  <r>
    <x v="201"/>
    <n v="7346"/>
    <n v="1043"/>
    <n v="10"/>
    <x v="2"/>
    <x v="7"/>
    <x v="3"/>
    <d v="2022-12-25T00:00:00"/>
    <x v="296"/>
    <x v="5"/>
    <x v="12"/>
    <x v="3"/>
    <x v="1"/>
    <s v="25"/>
    <s v="High"/>
    <s v="MEDIUM"/>
  </r>
  <r>
    <x v="201"/>
    <n v="9770"/>
    <n v="4132"/>
    <n v="7"/>
    <x v="0"/>
    <x v="0"/>
    <x v="0"/>
    <d v="2022-12-25T00:00:00"/>
    <x v="296"/>
    <x v="5"/>
    <x v="12"/>
    <x v="3"/>
    <x v="1"/>
    <s v="25"/>
    <s v="High"/>
    <s v="HIGH"/>
  </r>
  <r>
    <x v="201"/>
    <n v="7179"/>
    <n v="683"/>
    <n v="13"/>
    <x v="0"/>
    <x v="3"/>
    <x v="3"/>
    <d v="2022-12-25T00:00:00"/>
    <x v="296"/>
    <x v="5"/>
    <x v="12"/>
    <x v="3"/>
    <x v="1"/>
    <s v="25"/>
    <s v="Low"/>
    <s v="LOW"/>
  </r>
  <r>
    <x v="202"/>
    <n v="5449"/>
    <n v="2389"/>
    <n v="2"/>
    <x v="0"/>
    <x v="10"/>
    <x v="0"/>
    <d v="2022-10-06T00:00:00"/>
    <x v="297"/>
    <x v="0"/>
    <x v="0"/>
    <x v="3"/>
    <x v="4"/>
    <s v="06"/>
    <s v="High"/>
    <s v="MEDIUM"/>
  </r>
  <r>
    <x v="203"/>
    <n v="2895"/>
    <n v="104"/>
    <n v="6"/>
    <x v="2"/>
    <x v="5"/>
    <x v="4"/>
    <d v="2020-04-27T00:00:00"/>
    <x v="298"/>
    <x v="2"/>
    <x v="2"/>
    <x v="4"/>
    <x v="11"/>
    <s v="27"/>
    <s v="Low"/>
    <s v="LOW"/>
  </r>
  <r>
    <x v="203"/>
    <n v="2895"/>
    <n v="104"/>
    <n v="6"/>
    <x v="2"/>
    <x v="5"/>
    <x v="4"/>
    <d v="2024-05-13T00:00:00"/>
    <x v="299"/>
    <x v="4"/>
    <x v="15"/>
    <x v="1"/>
    <x v="3"/>
    <s v="13"/>
    <s v="Low"/>
    <s v="LOW"/>
  </r>
  <r>
    <x v="203"/>
    <n v="697"/>
    <n v="116"/>
    <n v="1"/>
    <x v="2"/>
    <x v="5"/>
    <x v="0"/>
    <d v="2020-04-27T00:00:00"/>
    <x v="298"/>
    <x v="2"/>
    <x v="2"/>
    <x v="4"/>
    <x v="11"/>
    <s v="27"/>
    <s v="Low"/>
    <s v="LOW"/>
  </r>
  <r>
    <x v="203"/>
    <n v="697"/>
    <n v="116"/>
    <n v="1"/>
    <x v="2"/>
    <x v="5"/>
    <x v="0"/>
    <d v="2024-05-13T00:00:00"/>
    <x v="299"/>
    <x v="4"/>
    <x v="15"/>
    <x v="1"/>
    <x v="3"/>
    <s v="13"/>
    <s v="Low"/>
    <s v="LOW"/>
  </r>
  <r>
    <x v="204"/>
    <n v="6145"/>
    <n v="1414"/>
    <n v="4"/>
    <x v="2"/>
    <x v="5"/>
    <x v="4"/>
    <d v="2020-10-23T00:00:00"/>
    <x v="300"/>
    <x v="3"/>
    <x v="4"/>
    <x v="4"/>
    <x v="4"/>
    <s v="23"/>
    <s v="High"/>
    <s v="MEDIUM"/>
  </r>
  <r>
    <x v="204"/>
    <n v="2504"/>
    <n v="440"/>
    <n v="18"/>
    <x v="0"/>
    <x v="1"/>
    <x v="0"/>
    <d v="2020-10-23T00:00:00"/>
    <x v="300"/>
    <x v="3"/>
    <x v="4"/>
    <x v="4"/>
    <x v="4"/>
    <s v="23"/>
    <s v="Low"/>
    <s v="LOW"/>
  </r>
  <r>
    <x v="204"/>
    <n v="3124"/>
    <n v="138"/>
    <n v="16"/>
    <x v="0"/>
    <x v="10"/>
    <x v="1"/>
    <d v="2020-10-23T00:00:00"/>
    <x v="300"/>
    <x v="3"/>
    <x v="4"/>
    <x v="4"/>
    <x v="4"/>
    <s v="23"/>
    <s v="Low"/>
    <s v="LOW"/>
  </r>
  <r>
    <x v="205"/>
    <n v="6934"/>
    <n v="1226"/>
    <n v="1"/>
    <x v="0"/>
    <x v="0"/>
    <x v="1"/>
    <d v="2021-06-11T00:00:00"/>
    <x v="301"/>
    <x v="5"/>
    <x v="13"/>
    <x v="2"/>
    <x v="0"/>
    <s v="11"/>
    <s v="High"/>
    <s v="MEDIUM"/>
  </r>
  <r>
    <x v="205"/>
    <n v="6934"/>
    <n v="1226"/>
    <n v="1"/>
    <x v="0"/>
    <x v="0"/>
    <x v="1"/>
    <d v="2021-09-08T00:00:00"/>
    <x v="284"/>
    <x v="2"/>
    <x v="7"/>
    <x v="2"/>
    <x v="10"/>
    <s v="08"/>
    <s v="High"/>
    <s v="MEDIUM"/>
  </r>
  <r>
    <x v="206"/>
    <n v="4202"/>
    <n v="1171"/>
    <n v="3"/>
    <x v="1"/>
    <x v="6"/>
    <x v="4"/>
    <d v="2022-11-23T00:00:00"/>
    <x v="302"/>
    <x v="1"/>
    <x v="17"/>
    <x v="3"/>
    <x v="5"/>
    <s v="23"/>
    <s v="High"/>
    <s v="MEDIUM"/>
  </r>
  <r>
    <x v="206"/>
    <n v="4202"/>
    <n v="1171"/>
    <n v="3"/>
    <x v="1"/>
    <x v="6"/>
    <x v="4"/>
    <d v="2022-10-31T00:00:00"/>
    <x v="303"/>
    <x v="2"/>
    <x v="7"/>
    <x v="3"/>
    <x v="4"/>
    <s v="31"/>
    <s v="High"/>
    <s v="MEDIUM"/>
  </r>
  <r>
    <x v="206"/>
    <n v="4202"/>
    <n v="1171"/>
    <n v="3"/>
    <x v="1"/>
    <x v="6"/>
    <x v="4"/>
    <d v="2023-11-06T00:00:00"/>
    <x v="304"/>
    <x v="0"/>
    <x v="16"/>
    <x v="0"/>
    <x v="5"/>
    <s v="06"/>
    <s v="High"/>
    <s v="MEDIUM"/>
  </r>
  <r>
    <x v="206"/>
    <n v="4202"/>
    <n v="1171"/>
    <n v="3"/>
    <x v="1"/>
    <x v="6"/>
    <x v="4"/>
    <d v="2023-11-12T00:00:00"/>
    <x v="305"/>
    <x v="4"/>
    <x v="15"/>
    <x v="0"/>
    <x v="5"/>
    <s v="12"/>
    <s v="High"/>
    <s v="MEDIUM"/>
  </r>
  <r>
    <x v="207"/>
    <n v="2239"/>
    <n v="828"/>
    <n v="1"/>
    <x v="0"/>
    <x v="1"/>
    <x v="0"/>
    <d v="2023-06-26T00:00:00"/>
    <x v="306"/>
    <x v="3"/>
    <x v="4"/>
    <x v="0"/>
    <x v="0"/>
    <s v="26"/>
    <s v="Low"/>
    <s v="LOW"/>
  </r>
  <r>
    <x v="207"/>
    <n v="2239"/>
    <n v="828"/>
    <n v="1"/>
    <x v="0"/>
    <x v="1"/>
    <x v="0"/>
    <d v="2023-09-30T00:00:00"/>
    <x v="307"/>
    <x v="1"/>
    <x v="1"/>
    <x v="0"/>
    <x v="10"/>
    <s v="30"/>
    <s v="Low"/>
    <s v="LOW"/>
  </r>
  <r>
    <x v="207"/>
    <n v="2450"/>
    <n v="1002"/>
    <n v="4"/>
    <x v="0"/>
    <x v="10"/>
    <x v="1"/>
    <d v="2023-06-26T00:00:00"/>
    <x v="306"/>
    <x v="3"/>
    <x v="4"/>
    <x v="0"/>
    <x v="0"/>
    <s v="26"/>
    <s v="High"/>
    <s v="MEDIUM"/>
  </r>
  <r>
    <x v="207"/>
    <n v="2450"/>
    <n v="1002"/>
    <n v="4"/>
    <x v="0"/>
    <x v="10"/>
    <x v="1"/>
    <d v="2023-09-30T00:00:00"/>
    <x v="307"/>
    <x v="1"/>
    <x v="1"/>
    <x v="0"/>
    <x v="10"/>
    <s v="30"/>
    <s v="High"/>
    <s v="MEDIUM"/>
  </r>
  <r>
    <x v="208"/>
    <n v="9827"/>
    <n v="4208"/>
    <n v="13"/>
    <x v="2"/>
    <x v="5"/>
    <x v="1"/>
    <d v="2020-09-12T00:00:00"/>
    <x v="308"/>
    <x v="2"/>
    <x v="5"/>
    <x v="4"/>
    <x v="10"/>
    <s v="12"/>
    <s v="High"/>
    <s v="HIGH"/>
  </r>
  <r>
    <x v="208"/>
    <n v="8077"/>
    <n v="240"/>
    <n v="15"/>
    <x v="2"/>
    <x v="7"/>
    <x v="3"/>
    <d v="2020-09-12T00:00:00"/>
    <x v="308"/>
    <x v="2"/>
    <x v="5"/>
    <x v="4"/>
    <x v="10"/>
    <s v="12"/>
    <s v="Low"/>
    <s v="LOW"/>
  </r>
  <r>
    <x v="209"/>
    <n v="5152"/>
    <n v="2045"/>
    <n v="14"/>
    <x v="0"/>
    <x v="10"/>
    <x v="0"/>
    <d v="2020-11-27T00:00:00"/>
    <x v="309"/>
    <x v="1"/>
    <x v="6"/>
    <x v="4"/>
    <x v="5"/>
    <s v="27"/>
    <s v="High"/>
    <s v="MEDIUM"/>
  </r>
  <r>
    <x v="209"/>
    <n v="5152"/>
    <n v="2045"/>
    <n v="14"/>
    <x v="0"/>
    <x v="10"/>
    <x v="0"/>
    <d v="2022-08-25T00:00:00"/>
    <x v="310"/>
    <x v="3"/>
    <x v="4"/>
    <x v="3"/>
    <x v="9"/>
    <s v="25"/>
    <s v="High"/>
    <s v="MEDIUM"/>
  </r>
  <r>
    <x v="209"/>
    <n v="5152"/>
    <n v="2045"/>
    <n v="14"/>
    <x v="0"/>
    <x v="10"/>
    <x v="0"/>
    <d v="2023-08-23T00:00:00"/>
    <x v="311"/>
    <x v="1"/>
    <x v="1"/>
    <x v="0"/>
    <x v="9"/>
    <s v="23"/>
    <s v="High"/>
    <s v="MEDIUM"/>
  </r>
  <r>
    <x v="209"/>
    <n v="5152"/>
    <n v="2045"/>
    <n v="14"/>
    <x v="0"/>
    <x v="10"/>
    <x v="0"/>
    <d v="2023-10-11T00:00:00"/>
    <x v="312"/>
    <x v="2"/>
    <x v="7"/>
    <x v="0"/>
    <x v="4"/>
    <s v="11"/>
    <s v="High"/>
    <s v="MEDIUM"/>
  </r>
  <r>
    <x v="210"/>
    <n v="2542"/>
    <n v="190"/>
    <n v="1"/>
    <x v="1"/>
    <x v="6"/>
    <x v="3"/>
    <d v="2022-04-21T00:00:00"/>
    <x v="313"/>
    <x v="4"/>
    <x v="15"/>
    <x v="3"/>
    <x v="11"/>
    <s v="21"/>
    <s v="Low"/>
    <s v="LOW"/>
  </r>
  <r>
    <x v="211"/>
    <n v="8102"/>
    <n v="1800"/>
    <n v="5"/>
    <x v="1"/>
    <x v="6"/>
    <x v="0"/>
    <d v="2023-09-14T00:00:00"/>
    <x v="314"/>
    <x v="3"/>
    <x v="11"/>
    <x v="0"/>
    <x v="10"/>
    <s v="14"/>
    <s v="High"/>
    <s v="MEDIUM"/>
  </r>
  <r>
    <x v="211"/>
    <n v="8102"/>
    <n v="1800"/>
    <n v="5"/>
    <x v="1"/>
    <x v="6"/>
    <x v="0"/>
    <d v="2020-04-29T00:00:00"/>
    <x v="315"/>
    <x v="2"/>
    <x v="2"/>
    <x v="4"/>
    <x v="11"/>
    <s v="29"/>
    <s v="High"/>
    <s v="MEDIUM"/>
  </r>
  <r>
    <x v="211"/>
    <n v="8102"/>
    <n v="1800"/>
    <n v="5"/>
    <x v="1"/>
    <x v="6"/>
    <x v="0"/>
    <d v="2020-12-15T00:00:00"/>
    <x v="316"/>
    <x v="5"/>
    <x v="14"/>
    <x v="4"/>
    <x v="1"/>
    <s v="15"/>
    <s v="High"/>
    <s v="MEDIUM"/>
  </r>
  <r>
    <x v="211"/>
    <n v="3234"/>
    <n v="1274"/>
    <n v="10"/>
    <x v="2"/>
    <x v="4"/>
    <x v="2"/>
    <d v="2023-09-14T00:00:00"/>
    <x v="314"/>
    <x v="3"/>
    <x v="11"/>
    <x v="0"/>
    <x v="10"/>
    <s v="14"/>
    <s v="High"/>
    <s v="MEDIUM"/>
  </r>
  <r>
    <x v="211"/>
    <n v="3234"/>
    <n v="1274"/>
    <n v="10"/>
    <x v="2"/>
    <x v="4"/>
    <x v="2"/>
    <d v="2020-04-29T00:00:00"/>
    <x v="315"/>
    <x v="2"/>
    <x v="2"/>
    <x v="4"/>
    <x v="11"/>
    <s v="29"/>
    <s v="High"/>
    <s v="MEDIUM"/>
  </r>
  <r>
    <x v="211"/>
    <n v="3234"/>
    <n v="1274"/>
    <n v="10"/>
    <x v="2"/>
    <x v="4"/>
    <x v="2"/>
    <d v="2020-12-15T00:00:00"/>
    <x v="316"/>
    <x v="5"/>
    <x v="14"/>
    <x v="4"/>
    <x v="1"/>
    <s v="15"/>
    <s v="High"/>
    <s v="MEDIUM"/>
  </r>
  <r>
    <x v="212"/>
    <n v="6200"/>
    <n v="2321"/>
    <n v="18"/>
    <x v="2"/>
    <x v="4"/>
    <x v="3"/>
    <d v="2024-07-11T00:00:00"/>
    <x v="317"/>
    <x v="3"/>
    <x v="4"/>
    <x v="1"/>
    <x v="2"/>
    <s v="11"/>
    <s v="High"/>
    <s v="MEDIUM"/>
  </r>
  <r>
    <x v="212"/>
    <n v="6200"/>
    <n v="2321"/>
    <n v="18"/>
    <x v="2"/>
    <x v="4"/>
    <x v="3"/>
    <d v="2024-09-21T00:00:00"/>
    <x v="318"/>
    <x v="0"/>
    <x v="0"/>
    <x v="1"/>
    <x v="10"/>
    <s v="21"/>
    <s v="High"/>
    <s v="MEDIUM"/>
  </r>
  <r>
    <x v="213"/>
    <n v="4470"/>
    <n v="413"/>
    <n v="13"/>
    <x v="0"/>
    <x v="3"/>
    <x v="0"/>
    <d v="2025-02-02T00:00:00"/>
    <x v="319"/>
    <x v="3"/>
    <x v="4"/>
    <x v="5"/>
    <x v="7"/>
    <s v="02"/>
    <s v="Low"/>
    <s v="LOW"/>
  </r>
  <r>
    <x v="214"/>
    <n v="916"/>
    <n v="362"/>
    <n v="7"/>
    <x v="1"/>
    <x v="2"/>
    <x v="0"/>
    <d v="2022-10-21T00:00:00"/>
    <x v="320"/>
    <x v="1"/>
    <x v="6"/>
    <x v="3"/>
    <x v="4"/>
    <s v="21"/>
    <s v="Low"/>
    <s v="LOW"/>
  </r>
  <r>
    <x v="214"/>
    <n v="916"/>
    <n v="362"/>
    <n v="7"/>
    <x v="1"/>
    <x v="2"/>
    <x v="0"/>
    <d v="2020-10-21T00:00:00"/>
    <x v="321"/>
    <x v="3"/>
    <x v="11"/>
    <x v="4"/>
    <x v="4"/>
    <s v="21"/>
    <s v="Low"/>
    <s v="LOW"/>
  </r>
  <r>
    <x v="214"/>
    <n v="1165"/>
    <n v="302"/>
    <n v="20"/>
    <x v="2"/>
    <x v="7"/>
    <x v="0"/>
    <d v="2022-10-21T00:00:00"/>
    <x v="320"/>
    <x v="1"/>
    <x v="6"/>
    <x v="3"/>
    <x v="4"/>
    <s v="21"/>
    <s v="Low"/>
    <s v="LOW"/>
  </r>
  <r>
    <x v="214"/>
    <n v="1165"/>
    <n v="302"/>
    <n v="20"/>
    <x v="2"/>
    <x v="7"/>
    <x v="0"/>
    <d v="2020-10-21T00:00:00"/>
    <x v="321"/>
    <x v="3"/>
    <x v="11"/>
    <x v="4"/>
    <x v="4"/>
    <s v="21"/>
    <s v="Low"/>
    <s v="LOW"/>
  </r>
  <r>
    <x v="214"/>
    <n v="7846"/>
    <n v="677"/>
    <n v="12"/>
    <x v="2"/>
    <x v="5"/>
    <x v="0"/>
    <d v="2022-10-21T00:00:00"/>
    <x v="320"/>
    <x v="1"/>
    <x v="6"/>
    <x v="3"/>
    <x v="4"/>
    <s v="21"/>
    <s v="Low"/>
    <s v="LOW"/>
  </r>
  <r>
    <x v="214"/>
    <n v="7846"/>
    <n v="677"/>
    <n v="12"/>
    <x v="2"/>
    <x v="5"/>
    <x v="0"/>
    <d v="2020-10-21T00:00:00"/>
    <x v="321"/>
    <x v="3"/>
    <x v="11"/>
    <x v="4"/>
    <x v="4"/>
    <s v="21"/>
    <s v="Low"/>
    <s v="LOW"/>
  </r>
  <r>
    <x v="215"/>
    <n v="3022"/>
    <n v="384"/>
    <n v="1"/>
    <x v="1"/>
    <x v="2"/>
    <x v="3"/>
    <d v="2022-01-11T00:00:00"/>
    <x v="322"/>
    <x v="4"/>
    <x v="10"/>
    <x v="3"/>
    <x v="8"/>
    <s v="11"/>
    <s v="Low"/>
    <s v="LOW"/>
  </r>
  <r>
    <x v="215"/>
    <n v="3022"/>
    <n v="384"/>
    <n v="1"/>
    <x v="1"/>
    <x v="2"/>
    <x v="3"/>
    <d v="2021-02-17T00:00:00"/>
    <x v="323"/>
    <x v="1"/>
    <x v="1"/>
    <x v="2"/>
    <x v="7"/>
    <s v="17"/>
    <s v="Low"/>
    <s v="LOW"/>
  </r>
  <r>
    <x v="215"/>
    <n v="5266"/>
    <n v="1111"/>
    <n v="13"/>
    <x v="0"/>
    <x v="0"/>
    <x v="1"/>
    <d v="2022-01-11T00:00:00"/>
    <x v="322"/>
    <x v="4"/>
    <x v="10"/>
    <x v="3"/>
    <x v="8"/>
    <s v="11"/>
    <s v="High"/>
    <s v="MEDIUM"/>
  </r>
  <r>
    <x v="215"/>
    <n v="5266"/>
    <n v="1111"/>
    <n v="13"/>
    <x v="0"/>
    <x v="0"/>
    <x v="1"/>
    <d v="2021-02-17T00:00:00"/>
    <x v="323"/>
    <x v="1"/>
    <x v="1"/>
    <x v="2"/>
    <x v="7"/>
    <s v="17"/>
    <s v="High"/>
    <s v="MEDIUM"/>
  </r>
  <r>
    <x v="216"/>
    <n v="4853"/>
    <n v="1764"/>
    <n v="9"/>
    <x v="1"/>
    <x v="2"/>
    <x v="1"/>
    <d v="2021-11-06T00:00:00"/>
    <x v="324"/>
    <x v="0"/>
    <x v="3"/>
    <x v="2"/>
    <x v="5"/>
    <s v="06"/>
    <s v="High"/>
    <s v="MEDIUM"/>
  </r>
  <r>
    <x v="216"/>
    <n v="4853"/>
    <n v="1764"/>
    <n v="9"/>
    <x v="1"/>
    <x v="2"/>
    <x v="1"/>
    <d v="2022-08-30T00:00:00"/>
    <x v="325"/>
    <x v="4"/>
    <x v="15"/>
    <x v="3"/>
    <x v="9"/>
    <s v="30"/>
    <s v="High"/>
    <s v="MEDIUM"/>
  </r>
  <r>
    <x v="217"/>
    <n v="9832"/>
    <n v="1270"/>
    <n v="1"/>
    <x v="1"/>
    <x v="2"/>
    <x v="4"/>
    <d v="2022-10-07T00:00:00"/>
    <x v="326"/>
    <x v="3"/>
    <x v="11"/>
    <x v="3"/>
    <x v="4"/>
    <s v="07"/>
    <s v="High"/>
    <s v="MEDIUM"/>
  </r>
  <r>
    <x v="217"/>
    <n v="796"/>
    <n v="153"/>
    <n v="15"/>
    <x v="1"/>
    <x v="2"/>
    <x v="3"/>
    <d v="2022-10-07T00:00:00"/>
    <x v="326"/>
    <x v="3"/>
    <x v="11"/>
    <x v="3"/>
    <x v="4"/>
    <s v="07"/>
    <s v="Low"/>
    <s v="LOW"/>
  </r>
  <r>
    <x v="218"/>
    <n v="883"/>
    <n v="127"/>
    <n v="7"/>
    <x v="2"/>
    <x v="5"/>
    <x v="4"/>
    <d v="2023-06-04T00:00:00"/>
    <x v="327"/>
    <x v="3"/>
    <x v="11"/>
    <x v="0"/>
    <x v="0"/>
    <s v="04"/>
    <s v="Low"/>
    <s v="LOW"/>
  </r>
  <r>
    <x v="218"/>
    <n v="4539"/>
    <n v="1155"/>
    <n v="8"/>
    <x v="2"/>
    <x v="11"/>
    <x v="1"/>
    <d v="2023-06-04T00:00:00"/>
    <x v="327"/>
    <x v="3"/>
    <x v="11"/>
    <x v="0"/>
    <x v="0"/>
    <s v="04"/>
    <s v="High"/>
    <s v="MEDIUM"/>
  </r>
  <r>
    <x v="218"/>
    <n v="9659"/>
    <n v="2226"/>
    <n v="16"/>
    <x v="1"/>
    <x v="9"/>
    <x v="1"/>
    <d v="2023-06-04T00:00:00"/>
    <x v="327"/>
    <x v="3"/>
    <x v="11"/>
    <x v="0"/>
    <x v="0"/>
    <s v="04"/>
    <s v="High"/>
    <s v="MEDIUM"/>
  </r>
  <r>
    <x v="219"/>
    <n v="9562"/>
    <n v="325"/>
    <n v="2"/>
    <x v="0"/>
    <x v="1"/>
    <x v="1"/>
    <d v="2022-05-13T00:00:00"/>
    <x v="328"/>
    <x v="3"/>
    <x v="9"/>
    <x v="3"/>
    <x v="3"/>
    <s v="13"/>
    <s v="Low"/>
    <s v="LOW"/>
  </r>
  <r>
    <x v="220"/>
    <n v="4688"/>
    <n v="1841"/>
    <n v="3"/>
    <x v="0"/>
    <x v="3"/>
    <x v="3"/>
    <d v="2023-01-23T00:00:00"/>
    <x v="329"/>
    <x v="3"/>
    <x v="11"/>
    <x v="0"/>
    <x v="8"/>
    <s v="23"/>
    <s v="High"/>
    <s v="MEDIUM"/>
  </r>
  <r>
    <x v="220"/>
    <n v="4688"/>
    <n v="1841"/>
    <n v="3"/>
    <x v="0"/>
    <x v="3"/>
    <x v="3"/>
    <d v="2021-07-25T00:00:00"/>
    <x v="330"/>
    <x v="3"/>
    <x v="9"/>
    <x v="2"/>
    <x v="2"/>
    <s v="25"/>
    <s v="High"/>
    <s v="MEDIUM"/>
  </r>
  <r>
    <x v="221"/>
    <n v="7900"/>
    <n v="482"/>
    <n v="4"/>
    <x v="0"/>
    <x v="10"/>
    <x v="4"/>
    <d v="2025-03-08T00:00:00"/>
    <x v="331"/>
    <x v="5"/>
    <x v="12"/>
    <x v="5"/>
    <x v="6"/>
    <s v="08"/>
    <s v="Low"/>
    <s v="LOW"/>
  </r>
  <r>
    <x v="222"/>
    <n v="6967"/>
    <n v="3257"/>
    <n v="17"/>
    <x v="2"/>
    <x v="11"/>
    <x v="4"/>
    <d v="2022-12-25T00:00:00"/>
    <x v="332"/>
    <x v="5"/>
    <x v="13"/>
    <x v="3"/>
    <x v="1"/>
    <s v="25"/>
    <s v="High"/>
    <s v="HIGH"/>
  </r>
  <r>
    <x v="222"/>
    <n v="1091"/>
    <n v="277"/>
    <n v="6"/>
    <x v="1"/>
    <x v="8"/>
    <x v="4"/>
    <d v="2022-12-25T00:00:00"/>
    <x v="332"/>
    <x v="5"/>
    <x v="13"/>
    <x v="3"/>
    <x v="1"/>
    <s v="25"/>
    <s v="Low"/>
    <s v="LOW"/>
  </r>
  <r>
    <x v="222"/>
    <n v="6027"/>
    <n v="1530"/>
    <n v="2"/>
    <x v="1"/>
    <x v="9"/>
    <x v="3"/>
    <d v="2022-12-25T00:00:00"/>
    <x v="332"/>
    <x v="5"/>
    <x v="13"/>
    <x v="3"/>
    <x v="1"/>
    <s v="25"/>
    <s v="High"/>
    <s v="MEDIUM"/>
  </r>
  <r>
    <x v="223"/>
    <n v="4852"/>
    <n v="218"/>
    <n v="2"/>
    <x v="2"/>
    <x v="4"/>
    <x v="2"/>
    <d v="2024-04-24T00:00:00"/>
    <x v="333"/>
    <x v="4"/>
    <x v="8"/>
    <x v="1"/>
    <x v="11"/>
    <s v="24"/>
    <s v="Low"/>
    <s v="LOW"/>
  </r>
  <r>
    <x v="223"/>
    <n v="4852"/>
    <n v="218"/>
    <n v="2"/>
    <x v="2"/>
    <x v="4"/>
    <x v="2"/>
    <d v="2021-12-24T00:00:00"/>
    <x v="334"/>
    <x v="0"/>
    <x v="16"/>
    <x v="2"/>
    <x v="1"/>
    <s v="24"/>
    <s v="Low"/>
    <s v="LOW"/>
  </r>
  <r>
    <x v="223"/>
    <n v="4852"/>
    <n v="218"/>
    <n v="2"/>
    <x v="2"/>
    <x v="4"/>
    <x v="2"/>
    <d v="2023-09-07T00:00:00"/>
    <x v="335"/>
    <x v="1"/>
    <x v="6"/>
    <x v="0"/>
    <x v="10"/>
    <s v="07"/>
    <s v="Low"/>
    <s v="LOW"/>
  </r>
  <r>
    <x v="224"/>
    <n v="4314"/>
    <n v="1453"/>
    <n v="6"/>
    <x v="2"/>
    <x v="7"/>
    <x v="4"/>
    <d v="2021-08-10T00:00:00"/>
    <x v="336"/>
    <x v="0"/>
    <x v="16"/>
    <x v="2"/>
    <x v="9"/>
    <s v="10"/>
    <s v="High"/>
    <s v="MEDIUM"/>
  </r>
  <r>
    <x v="225"/>
    <n v="3288"/>
    <n v="1477"/>
    <n v="3"/>
    <x v="1"/>
    <x v="2"/>
    <x v="2"/>
    <d v="2024-05-26T00:00:00"/>
    <x v="337"/>
    <x v="4"/>
    <x v="10"/>
    <x v="1"/>
    <x v="3"/>
    <s v="26"/>
    <s v="High"/>
    <s v="MEDIUM"/>
  </r>
  <r>
    <x v="225"/>
    <n v="3288"/>
    <n v="1477"/>
    <n v="3"/>
    <x v="1"/>
    <x v="2"/>
    <x v="2"/>
    <d v="2022-02-19T00:00:00"/>
    <x v="338"/>
    <x v="1"/>
    <x v="6"/>
    <x v="3"/>
    <x v="7"/>
    <s v="19"/>
    <s v="High"/>
    <s v="MEDIUM"/>
  </r>
  <r>
    <x v="226"/>
    <n v="3977"/>
    <n v="813"/>
    <n v="5"/>
    <x v="1"/>
    <x v="9"/>
    <x v="3"/>
    <d v="2024-12-09T00:00:00"/>
    <x v="339"/>
    <x v="2"/>
    <x v="5"/>
    <x v="1"/>
    <x v="1"/>
    <s v="09"/>
    <s v="Low"/>
    <s v="LOW"/>
  </r>
  <r>
    <x v="227"/>
    <n v="6252"/>
    <n v="1377"/>
    <n v="2"/>
    <x v="0"/>
    <x v="1"/>
    <x v="2"/>
    <d v="2023-06-01T00:00:00"/>
    <x v="340"/>
    <x v="1"/>
    <x v="1"/>
    <x v="0"/>
    <x v="0"/>
    <s v="01"/>
    <s v="High"/>
    <s v="MEDIUM"/>
  </r>
  <r>
    <x v="228"/>
    <n v="9084"/>
    <n v="3253"/>
    <n v="12"/>
    <x v="1"/>
    <x v="2"/>
    <x v="1"/>
    <d v="2023-11-05T00:00:00"/>
    <x v="341"/>
    <x v="2"/>
    <x v="2"/>
    <x v="0"/>
    <x v="5"/>
    <s v="05"/>
    <s v="High"/>
    <s v="HIGH"/>
  </r>
  <r>
    <x v="229"/>
    <n v="8994"/>
    <n v="1481"/>
    <n v="15"/>
    <x v="0"/>
    <x v="10"/>
    <x v="3"/>
    <d v="2020-06-21T00:00:00"/>
    <x v="342"/>
    <x v="3"/>
    <x v="9"/>
    <x v="4"/>
    <x v="0"/>
    <s v="21"/>
    <s v="High"/>
    <s v="MEDIUM"/>
  </r>
  <r>
    <x v="230"/>
    <n v="1089"/>
    <n v="176"/>
    <n v="16"/>
    <x v="1"/>
    <x v="6"/>
    <x v="2"/>
    <d v="2020-10-26T00:00:00"/>
    <x v="343"/>
    <x v="4"/>
    <x v="8"/>
    <x v="4"/>
    <x v="4"/>
    <s v="26"/>
    <s v="Low"/>
    <s v="LOW"/>
  </r>
  <r>
    <x v="231"/>
    <n v="6690"/>
    <n v="1001"/>
    <n v="19"/>
    <x v="1"/>
    <x v="9"/>
    <x v="0"/>
    <d v="2022-06-06T00:00:00"/>
    <x v="344"/>
    <x v="1"/>
    <x v="6"/>
    <x v="3"/>
    <x v="0"/>
    <s v="06"/>
    <s v="High"/>
    <s v="MEDIUM"/>
  </r>
  <r>
    <x v="231"/>
    <n v="6690"/>
    <n v="1001"/>
    <n v="19"/>
    <x v="1"/>
    <x v="9"/>
    <x v="0"/>
    <d v="2021-11-13T00:00:00"/>
    <x v="345"/>
    <x v="1"/>
    <x v="1"/>
    <x v="2"/>
    <x v="5"/>
    <s v="13"/>
    <s v="High"/>
    <s v="MEDIUM"/>
  </r>
  <r>
    <x v="231"/>
    <n v="4985"/>
    <n v="1920"/>
    <n v="10"/>
    <x v="2"/>
    <x v="11"/>
    <x v="3"/>
    <d v="2022-06-06T00:00:00"/>
    <x v="344"/>
    <x v="1"/>
    <x v="6"/>
    <x v="3"/>
    <x v="0"/>
    <s v="06"/>
    <s v="High"/>
    <s v="MEDIUM"/>
  </r>
  <r>
    <x v="231"/>
    <n v="4985"/>
    <n v="1920"/>
    <n v="10"/>
    <x v="2"/>
    <x v="11"/>
    <x v="3"/>
    <d v="2021-11-13T00:00:00"/>
    <x v="345"/>
    <x v="1"/>
    <x v="1"/>
    <x v="2"/>
    <x v="5"/>
    <s v="13"/>
    <s v="High"/>
    <s v="MEDIUM"/>
  </r>
  <r>
    <x v="232"/>
    <n v="8590"/>
    <n v="3565"/>
    <n v="15"/>
    <x v="0"/>
    <x v="0"/>
    <x v="2"/>
    <d v="2021-11-11T00:00:00"/>
    <x v="346"/>
    <x v="0"/>
    <x v="0"/>
    <x v="2"/>
    <x v="5"/>
    <s v="11"/>
    <s v="High"/>
    <s v="HIGH"/>
  </r>
  <r>
    <x v="232"/>
    <n v="6973"/>
    <n v="3038"/>
    <n v="10"/>
    <x v="2"/>
    <x v="4"/>
    <x v="4"/>
    <d v="2021-11-11T00:00:00"/>
    <x v="346"/>
    <x v="0"/>
    <x v="0"/>
    <x v="2"/>
    <x v="5"/>
    <s v="11"/>
    <s v="High"/>
    <s v="HIGH"/>
  </r>
  <r>
    <x v="233"/>
    <n v="4591"/>
    <n v="1941"/>
    <n v="19"/>
    <x v="0"/>
    <x v="1"/>
    <x v="2"/>
    <d v="2021-07-31T00:00:00"/>
    <x v="214"/>
    <x v="4"/>
    <x v="8"/>
    <x v="2"/>
    <x v="2"/>
    <s v="31"/>
    <s v="High"/>
    <s v="MEDIUM"/>
  </r>
  <r>
    <x v="233"/>
    <n v="9612"/>
    <n v="2572"/>
    <n v="17"/>
    <x v="1"/>
    <x v="2"/>
    <x v="3"/>
    <d v="2021-07-31T00:00:00"/>
    <x v="214"/>
    <x v="4"/>
    <x v="8"/>
    <x v="2"/>
    <x v="2"/>
    <s v="31"/>
    <s v="High"/>
    <s v="HIGH"/>
  </r>
  <r>
    <x v="234"/>
    <n v="5343"/>
    <n v="655"/>
    <n v="1"/>
    <x v="2"/>
    <x v="5"/>
    <x v="2"/>
    <d v="2024-04-13T00:00:00"/>
    <x v="347"/>
    <x v="3"/>
    <x v="9"/>
    <x v="1"/>
    <x v="11"/>
    <s v="13"/>
    <s v="Low"/>
    <s v="LOW"/>
  </r>
  <r>
    <x v="235"/>
    <n v="6956"/>
    <n v="318"/>
    <n v="20"/>
    <x v="1"/>
    <x v="6"/>
    <x v="1"/>
    <d v="2022-04-19T00:00:00"/>
    <x v="348"/>
    <x v="1"/>
    <x v="6"/>
    <x v="3"/>
    <x v="11"/>
    <s v="19"/>
    <s v="Low"/>
    <s v="LOW"/>
  </r>
  <r>
    <x v="236"/>
    <n v="5306"/>
    <n v="2405"/>
    <n v="17"/>
    <x v="2"/>
    <x v="4"/>
    <x v="2"/>
    <d v="2024-03-23T00:00:00"/>
    <x v="349"/>
    <x v="2"/>
    <x v="2"/>
    <x v="1"/>
    <x v="6"/>
    <s v="23"/>
    <s v="High"/>
    <s v="MEDIUM"/>
  </r>
  <r>
    <x v="237"/>
    <n v="8982"/>
    <n v="448"/>
    <n v="17"/>
    <x v="2"/>
    <x v="7"/>
    <x v="0"/>
    <d v="2021-05-07T00:00:00"/>
    <x v="350"/>
    <x v="2"/>
    <x v="5"/>
    <x v="2"/>
    <x v="3"/>
    <s v="07"/>
    <s v="Low"/>
    <s v="LOW"/>
  </r>
  <r>
    <x v="237"/>
    <n v="4826"/>
    <n v="562"/>
    <n v="5"/>
    <x v="1"/>
    <x v="8"/>
    <x v="1"/>
    <d v="2021-05-07T00:00:00"/>
    <x v="350"/>
    <x v="2"/>
    <x v="5"/>
    <x v="2"/>
    <x v="3"/>
    <s v="07"/>
    <s v="Low"/>
    <s v="LOW"/>
  </r>
  <r>
    <x v="238"/>
    <n v="972"/>
    <n v="106"/>
    <n v="15"/>
    <x v="1"/>
    <x v="2"/>
    <x v="2"/>
    <d v="2022-05-06T00:00:00"/>
    <x v="351"/>
    <x v="5"/>
    <x v="13"/>
    <x v="3"/>
    <x v="3"/>
    <s v="06"/>
    <s v="Low"/>
    <s v="LOW"/>
  </r>
  <r>
    <x v="239"/>
    <n v="3665"/>
    <n v="802"/>
    <n v="4"/>
    <x v="1"/>
    <x v="6"/>
    <x v="3"/>
    <d v="2021-08-09T00:00:00"/>
    <x v="352"/>
    <x v="0"/>
    <x v="0"/>
    <x v="2"/>
    <x v="9"/>
    <s v="09"/>
    <s v="Low"/>
    <s v="LOW"/>
  </r>
  <r>
    <x v="239"/>
    <n v="3665"/>
    <n v="802"/>
    <n v="4"/>
    <x v="1"/>
    <x v="6"/>
    <x v="3"/>
    <d v="2025-02-09T00:00:00"/>
    <x v="353"/>
    <x v="0"/>
    <x v="16"/>
    <x v="5"/>
    <x v="7"/>
    <s v="09"/>
    <s v="Low"/>
    <s v="LOW"/>
  </r>
  <r>
    <x v="240"/>
    <n v="9808"/>
    <n v="2117"/>
    <n v="2"/>
    <x v="1"/>
    <x v="2"/>
    <x v="0"/>
    <d v="2024-04-23T00:00:00"/>
    <x v="354"/>
    <x v="3"/>
    <x v="4"/>
    <x v="1"/>
    <x v="11"/>
    <s v="23"/>
    <s v="High"/>
    <s v="MEDIUM"/>
  </r>
  <r>
    <x v="241"/>
    <n v="1133"/>
    <n v="73"/>
    <n v="17"/>
    <x v="2"/>
    <x v="5"/>
    <x v="0"/>
    <d v="2023-02-23T00:00:00"/>
    <x v="355"/>
    <x v="5"/>
    <x v="14"/>
    <x v="0"/>
    <x v="7"/>
    <s v="23"/>
    <s v="Low"/>
    <s v="LOW"/>
  </r>
  <r>
    <x v="241"/>
    <n v="1133"/>
    <n v="73"/>
    <n v="17"/>
    <x v="2"/>
    <x v="5"/>
    <x v="0"/>
    <d v="2024-06-06T00:00:00"/>
    <x v="356"/>
    <x v="3"/>
    <x v="9"/>
    <x v="1"/>
    <x v="0"/>
    <s v="06"/>
    <s v="Low"/>
    <s v="LOW"/>
  </r>
  <r>
    <x v="241"/>
    <n v="6248"/>
    <n v="1168"/>
    <n v="19"/>
    <x v="2"/>
    <x v="11"/>
    <x v="4"/>
    <d v="2023-02-23T00:00:00"/>
    <x v="355"/>
    <x v="5"/>
    <x v="14"/>
    <x v="0"/>
    <x v="7"/>
    <s v="23"/>
    <s v="High"/>
    <s v="MEDIUM"/>
  </r>
  <r>
    <x v="241"/>
    <n v="6248"/>
    <n v="1168"/>
    <n v="19"/>
    <x v="2"/>
    <x v="11"/>
    <x v="4"/>
    <d v="2024-06-06T00:00:00"/>
    <x v="356"/>
    <x v="3"/>
    <x v="9"/>
    <x v="1"/>
    <x v="0"/>
    <s v="06"/>
    <s v="High"/>
    <s v="MEDIUM"/>
  </r>
  <r>
    <x v="242"/>
    <n v="5666"/>
    <n v="2733"/>
    <n v="17"/>
    <x v="0"/>
    <x v="0"/>
    <x v="3"/>
    <d v="2025-01-27T00:00:00"/>
    <x v="357"/>
    <x v="0"/>
    <x v="16"/>
    <x v="5"/>
    <x v="8"/>
    <s v="27"/>
    <s v="High"/>
    <s v="HIGH"/>
  </r>
  <r>
    <x v="243"/>
    <n v="4171"/>
    <n v="1450"/>
    <n v="18"/>
    <x v="1"/>
    <x v="6"/>
    <x v="4"/>
    <d v="2023-04-07T00:00:00"/>
    <x v="358"/>
    <x v="4"/>
    <x v="8"/>
    <x v="0"/>
    <x v="11"/>
    <s v="07"/>
    <s v="High"/>
    <s v="MEDIUM"/>
  </r>
  <r>
    <x v="244"/>
    <n v="6236"/>
    <n v="2839"/>
    <n v="7"/>
    <x v="0"/>
    <x v="1"/>
    <x v="3"/>
    <d v="2022-01-20T00:00:00"/>
    <x v="359"/>
    <x v="1"/>
    <x v="6"/>
    <x v="3"/>
    <x v="8"/>
    <s v="20"/>
    <s v="High"/>
    <s v="HIGH"/>
  </r>
  <r>
    <x v="244"/>
    <n v="6236"/>
    <n v="2839"/>
    <n v="7"/>
    <x v="0"/>
    <x v="1"/>
    <x v="3"/>
    <d v="2022-05-10T00:00:00"/>
    <x v="360"/>
    <x v="0"/>
    <x v="3"/>
    <x v="3"/>
    <x v="3"/>
    <s v="10"/>
    <s v="High"/>
    <s v="HIGH"/>
  </r>
  <r>
    <x v="245"/>
    <n v="5410"/>
    <n v="2456"/>
    <n v="8"/>
    <x v="2"/>
    <x v="5"/>
    <x v="3"/>
    <d v="2024-05-29T00:00:00"/>
    <x v="361"/>
    <x v="3"/>
    <x v="4"/>
    <x v="1"/>
    <x v="3"/>
    <s v="29"/>
    <s v="High"/>
    <s v="MEDIUM"/>
  </r>
  <r>
    <x v="245"/>
    <n v="5410"/>
    <n v="2456"/>
    <n v="8"/>
    <x v="2"/>
    <x v="5"/>
    <x v="3"/>
    <d v="2022-01-04T00:00:00"/>
    <x v="362"/>
    <x v="0"/>
    <x v="16"/>
    <x v="3"/>
    <x v="8"/>
    <s v="04"/>
    <s v="High"/>
    <s v="MEDIUM"/>
  </r>
  <r>
    <x v="246"/>
    <n v="3024"/>
    <n v="1353"/>
    <n v="1"/>
    <x v="2"/>
    <x v="7"/>
    <x v="3"/>
    <d v="2024-05-02T00:00:00"/>
    <x v="363"/>
    <x v="3"/>
    <x v="4"/>
    <x v="1"/>
    <x v="3"/>
    <s v="02"/>
    <s v="High"/>
    <s v="MEDIUM"/>
  </r>
  <r>
    <x v="246"/>
    <n v="3024"/>
    <n v="1353"/>
    <n v="1"/>
    <x v="2"/>
    <x v="7"/>
    <x v="3"/>
    <d v="2021-12-28T00:00:00"/>
    <x v="364"/>
    <x v="5"/>
    <x v="12"/>
    <x v="2"/>
    <x v="1"/>
    <s v="28"/>
    <s v="High"/>
    <s v="MEDIUM"/>
  </r>
  <r>
    <x v="247"/>
    <n v="7434"/>
    <n v="2851"/>
    <n v="5"/>
    <x v="1"/>
    <x v="6"/>
    <x v="0"/>
    <d v="2022-12-12T00:00:00"/>
    <x v="365"/>
    <x v="1"/>
    <x v="6"/>
    <x v="3"/>
    <x v="1"/>
    <s v="12"/>
    <s v="High"/>
    <s v="HIGH"/>
  </r>
  <r>
    <x v="248"/>
    <n v="7213"/>
    <n v="508"/>
    <n v="19"/>
    <x v="0"/>
    <x v="0"/>
    <x v="1"/>
    <d v="2023-08-17T00:00:00"/>
    <x v="366"/>
    <x v="4"/>
    <x v="8"/>
    <x v="0"/>
    <x v="9"/>
    <s v="17"/>
    <s v="Low"/>
    <s v="LOW"/>
  </r>
  <r>
    <x v="248"/>
    <n v="7213"/>
    <n v="508"/>
    <n v="19"/>
    <x v="0"/>
    <x v="0"/>
    <x v="1"/>
    <d v="2021-11-29T00:00:00"/>
    <x v="367"/>
    <x v="5"/>
    <x v="13"/>
    <x v="2"/>
    <x v="5"/>
    <s v="29"/>
    <s v="Low"/>
    <s v="LOW"/>
  </r>
  <r>
    <x v="248"/>
    <n v="3176"/>
    <n v="586"/>
    <n v="9"/>
    <x v="2"/>
    <x v="4"/>
    <x v="2"/>
    <d v="2023-08-17T00:00:00"/>
    <x v="366"/>
    <x v="4"/>
    <x v="8"/>
    <x v="0"/>
    <x v="9"/>
    <s v="17"/>
    <s v="Low"/>
    <s v="LOW"/>
  </r>
  <r>
    <x v="248"/>
    <n v="3176"/>
    <n v="586"/>
    <n v="9"/>
    <x v="2"/>
    <x v="4"/>
    <x v="2"/>
    <d v="2021-11-29T00:00:00"/>
    <x v="367"/>
    <x v="5"/>
    <x v="13"/>
    <x v="2"/>
    <x v="5"/>
    <s v="29"/>
    <s v="Low"/>
    <s v="LOW"/>
  </r>
  <r>
    <x v="249"/>
    <n v="9144"/>
    <n v="2220"/>
    <n v="18"/>
    <x v="1"/>
    <x v="9"/>
    <x v="3"/>
    <d v="2021-06-13T00:00:00"/>
    <x v="368"/>
    <x v="0"/>
    <x v="0"/>
    <x v="2"/>
    <x v="0"/>
    <s v="13"/>
    <s v="High"/>
    <s v="MEDIUM"/>
  </r>
  <r>
    <x v="250"/>
    <n v="4146"/>
    <n v="865"/>
    <n v="19"/>
    <x v="2"/>
    <x v="4"/>
    <x v="2"/>
    <d v="2022-07-04T00:00:00"/>
    <x v="369"/>
    <x v="4"/>
    <x v="15"/>
    <x v="3"/>
    <x v="2"/>
    <s v="04"/>
    <s v="Low"/>
    <s v="LOW"/>
  </r>
  <r>
    <x v="250"/>
    <n v="3793"/>
    <n v="875"/>
    <n v="7"/>
    <x v="2"/>
    <x v="4"/>
    <x v="2"/>
    <d v="2022-07-04T00:00:00"/>
    <x v="369"/>
    <x v="4"/>
    <x v="15"/>
    <x v="3"/>
    <x v="2"/>
    <s v="04"/>
    <s v="Low"/>
    <s v="LOW"/>
  </r>
  <r>
    <x v="251"/>
    <n v="7169"/>
    <n v="2385"/>
    <n v="11"/>
    <x v="2"/>
    <x v="7"/>
    <x v="4"/>
    <d v="2021-06-27T00:00:00"/>
    <x v="370"/>
    <x v="3"/>
    <x v="4"/>
    <x v="2"/>
    <x v="0"/>
    <s v="27"/>
    <s v="High"/>
    <s v="MEDIUM"/>
  </r>
  <r>
    <x v="251"/>
    <n v="4046"/>
    <n v="417"/>
    <n v="18"/>
    <x v="2"/>
    <x v="5"/>
    <x v="3"/>
    <d v="2021-06-27T00:00:00"/>
    <x v="370"/>
    <x v="3"/>
    <x v="4"/>
    <x v="2"/>
    <x v="0"/>
    <s v="27"/>
    <s v="Low"/>
    <s v="LOW"/>
  </r>
  <r>
    <x v="252"/>
    <n v="4164"/>
    <n v="905"/>
    <n v="11"/>
    <x v="0"/>
    <x v="10"/>
    <x v="4"/>
    <d v="2023-12-04T00:00:00"/>
    <x v="371"/>
    <x v="3"/>
    <x v="9"/>
    <x v="0"/>
    <x v="1"/>
    <s v="04"/>
    <s v="Low"/>
    <s v="LOW"/>
  </r>
  <r>
    <x v="252"/>
    <n v="5389"/>
    <n v="2196"/>
    <n v="5"/>
    <x v="2"/>
    <x v="4"/>
    <x v="0"/>
    <d v="2023-12-04T00:00:00"/>
    <x v="371"/>
    <x v="3"/>
    <x v="9"/>
    <x v="0"/>
    <x v="1"/>
    <s v="04"/>
    <s v="High"/>
    <s v="MEDIUM"/>
  </r>
  <r>
    <x v="253"/>
    <n v="5448"/>
    <n v="2204"/>
    <n v="5"/>
    <x v="2"/>
    <x v="7"/>
    <x v="4"/>
    <d v="2022-08-09T00:00:00"/>
    <x v="372"/>
    <x v="2"/>
    <x v="5"/>
    <x v="3"/>
    <x v="9"/>
    <s v="09"/>
    <s v="High"/>
    <s v="MEDIUM"/>
  </r>
  <r>
    <x v="254"/>
    <n v="4115"/>
    <n v="1285"/>
    <n v="1"/>
    <x v="2"/>
    <x v="7"/>
    <x v="0"/>
    <d v="2020-04-08T00:00:00"/>
    <x v="373"/>
    <x v="0"/>
    <x v="3"/>
    <x v="4"/>
    <x v="11"/>
    <s v="08"/>
    <s v="High"/>
    <s v="MEDIUM"/>
  </r>
  <r>
    <x v="254"/>
    <n v="4761"/>
    <n v="2231"/>
    <n v="12"/>
    <x v="2"/>
    <x v="4"/>
    <x v="0"/>
    <d v="2020-04-08T00:00:00"/>
    <x v="373"/>
    <x v="0"/>
    <x v="3"/>
    <x v="4"/>
    <x v="11"/>
    <s v="08"/>
    <s v="High"/>
    <s v="MEDIUM"/>
  </r>
  <r>
    <x v="255"/>
    <n v="5899"/>
    <n v="2264"/>
    <n v="6"/>
    <x v="1"/>
    <x v="9"/>
    <x v="2"/>
    <d v="2023-10-20T00:00:00"/>
    <x v="374"/>
    <x v="2"/>
    <x v="2"/>
    <x v="0"/>
    <x v="4"/>
    <s v="20"/>
    <s v="High"/>
    <s v="MEDIUM"/>
  </r>
  <r>
    <x v="256"/>
    <n v="6109"/>
    <n v="3040"/>
    <n v="9"/>
    <x v="2"/>
    <x v="5"/>
    <x v="2"/>
    <d v="2022-02-10T00:00:00"/>
    <x v="375"/>
    <x v="2"/>
    <x v="2"/>
    <x v="3"/>
    <x v="7"/>
    <s v="10"/>
    <s v="High"/>
    <s v="HIGH"/>
  </r>
  <r>
    <x v="256"/>
    <n v="6109"/>
    <n v="3040"/>
    <n v="9"/>
    <x v="2"/>
    <x v="5"/>
    <x v="2"/>
    <d v="2023-10-05T00:00:00"/>
    <x v="376"/>
    <x v="2"/>
    <x v="7"/>
    <x v="0"/>
    <x v="4"/>
    <s v="05"/>
    <s v="High"/>
    <s v="HIGH"/>
  </r>
  <r>
    <x v="256"/>
    <n v="4628"/>
    <n v="1491"/>
    <n v="17"/>
    <x v="0"/>
    <x v="0"/>
    <x v="0"/>
    <d v="2022-02-10T00:00:00"/>
    <x v="375"/>
    <x v="2"/>
    <x v="2"/>
    <x v="3"/>
    <x v="7"/>
    <s v="10"/>
    <s v="High"/>
    <s v="MEDIUM"/>
  </r>
  <r>
    <x v="256"/>
    <n v="4628"/>
    <n v="1491"/>
    <n v="17"/>
    <x v="0"/>
    <x v="0"/>
    <x v="0"/>
    <d v="2023-10-05T00:00:00"/>
    <x v="376"/>
    <x v="2"/>
    <x v="7"/>
    <x v="0"/>
    <x v="4"/>
    <s v="05"/>
    <s v="High"/>
    <s v="MEDIUM"/>
  </r>
  <r>
    <x v="257"/>
    <n v="4369"/>
    <n v="584"/>
    <n v="13"/>
    <x v="1"/>
    <x v="2"/>
    <x v="3"/>
    <d v="2022-09-22T00:00:00"/>
    <x v="377"/>
    <x v="1"/>
    <x v="17"/>
    <x v="3"/>
    <x v="10"/>
    <s v="22"/>
    <s v="Low"/>
    <s v="LOW"/>
  </r>
  <r>
    <x v="257"/>
    <n v="4369"/>
    <n v="584"/>
    <n v="13"/>
    <x v="1"/>
    <x v="2"/>
    <x v="3"/>
    <d v="2021-04-03T00:00:00"/>
    <x v="378"/>
    <x v="4"/>
    <x v="10"/>
    <x v="2"/>
    <x v="11"/>
    <s v="03"/>
    <s v="Low"/>
    <s v="LOW"/>
  </r>
  <r>
    <x v="258"/>
    <n v="5632"/>
    <n v="2358"/>
    <n v="20"/>
    <x v="2"/>
    <x v="7"/>
    <x v="3"/>
    <d v="2021-05-03T00:00:00"/>
    <x v="379"/>
    <x v="3"/>
    <x v="4"/>
    <x v="2"/>
    <x v="3"/>
    <s v="03"/>
    <s v="High"/>
    <s v="MEDIUM"/>
  </r>
  <r>
    <x v="258"/>
    <n v="5632"/>
    <n v="2358"/>
    <n v="20"/>
    <x v="2"/>
    <x v="7"/>
    <x v="3"/>
    <d v="2024-02-11T00:00:00"/>
    <x v="380"/>
    <x v="0"/>
    <x v="0"/>
    <x v="1"/>
    <x v="7"/>
    <s v="11"/>
    <s v="High"/>
    <s v="MEDIUM"/>
  </r>
  <r>
    <x v="258"/>
    <n v="5632"/>
    <n v="2358"/>
    <n v="20"/>
    <x v="2"/>
    <x v="7"/>
    <x v="3"/>
    <d v="2025-02-04T00:00:00"/>
    <x v="381"/>
    <x v="5"/>
    <x v="14"/>
    <x v="5"/>
    <x v="7"/>
    <s v="04"/>
    <s v="High"/>
    <s v="MEDIUM"/>
  </r>
  <r>
    <x v="259"/>
    <n v="7519"/>
    <n v="402"/>
    <n v="14"/>
    <x v="1"/>
    <x v="8"/>
    <x v="0"/>
    <d v="2022-10-12T00:00:00"/>
    <x v="382"/>
    <x v="3"/>
    <x v="9"/>
    <x v="3"/>
    <x v="4"/>
    <s v="12"/>
    <s v="Low"/>
    <s v="LOW"/>
  </r>
  <r>
    <x v="259"/>
    <n v="1564"/>
    <n v="674"/>
    <n v="13"/>
    <x v="0"/>
    <x v="0"/>
    <x v="1"/>
    <d v="2022-10-12T00:00:00"/>
    <x v="382"/>
    <x v="3"/>
    <x v="9"/>
    <x v="3"/>
    <x v="4"/>
    <s v="12"/>
    <s v="Low"/>
    <s v="LOW"/>
  </r>
  <r>
    <x v="260"/>
    <n v="2804"/>
    <n v="936"/>
    <n v="10"/>
    <x v="0"/>
    <x v="0"/>
    <x v="3"/>
    <d v="2022-02-06T00:00:00"/>
    <x v="383"/>
    <x v="4"/>
    <x v="10"/>
    <x v="3"/>
    <x v="7"/>
    <s v="06"/>
    <s v="Low"/>
    <s v="LOW"/>
  </r>
  <r>
    <x v="260"/>
    <n v="2804"/>
    <n v="936"/>
    <n v="10"/>
    <x v="0"/>
    <x v="0"/>
    <x v="3"/>
    <d v="2020-11-09T00:00:00"/>
    <x v="384"/>
    <x v="0"/>
    <x v="16"/>
    <x v="4"/>
    <x v="5"/>
    <s v="09"/>
    <s v="Low"/>
    <s v="LOW"/>
  </r>
  <r>
    <x v="260"/>
    <n v="2804"/>
    <n v="936"/>
    <n v="10"/>
    <x v="0"/>
    <x v="0"/>
    <x v="3"/>
    <d v="2023-05-03T00:00:00"/>
    <x v="385"/>
    <x v="0"/>
    <x v="16"/>
    <x v="0"/>
    <x v="3"/>
    <s v="03"/>
    <s v="Low"/>
    <s v="LOW"/>
  </r>
  <r>
    <x v="261"/>
    <n v="2321"/>
    <n v="505"/>
    <n v="6"/>
    <x v="2"/>
    <x v="5"/>
    <x v="2"/>
    <d v="2022-10-04T00:00:00"/>
    <x v="386"/>
    <x v="1"/>
    <x v="6"/>
    <x v="3"/>
    <x v="4"/>
    <s v="04"/>
    <s v="Low"/>
    <s v="LOW"/>
  </r>
  <r>
    <x v="262"/>
    <n v="5730"/>
    <n v="482"/>
    <n v="6"/>
    <x v="0"/>
    <x v="3"/>
    <x v="4"/>
    <d v="2024-08-21T00:00:00"/>
    <x v="387"/>
    <x v="0"/>
    <x v="16"/>
    <x v="1"/>
    <x v="9"/>
    <s v="21"/>
    <s v="Low"/>
    <s v="LOW"/>
  </r>
  <r>
    <x v="263"/>
    <n v="7441"/>
    <n v="867"/>
    <n v="12"/>
    <x v="2"/>
    <x v="7"/>
    <x v="4"/>
    <d v="2021-11-20T00:00:00"/>
    <x v="388"/>
    <x v="1"/>
    <x v="1"/>
    <x v="2"/>
    <x v="5"/>
    <s v="20"/>
    <s v="Low"/>
    <s v="LOW"/>
  </r>
  <r>
    <x v="263"/>
    <n v="7441"/>
    <n v="867"/>
    <n v="12"/>
    <x v="2"/>
    <x v="7"/>
    <x v="4"/>
    <d v="2020-05-13T00:00:00"/>
    <x v="389"/>
    <x v="4"/>
    <x v="10"/>
    <x v="4"/>
    <x v="3"/>
    <s v="13"/>
    <s v="Low"/>
    <s v="LOW"/>
  </r>
  <r>
    <x v="264"/>
    <n v="1732"/>
    <n v="766"/>
    <n v="7"/>
    <x v="1"/>
    <x v="9"/>
    <x v="0"/>
    <d v="2023-02-28T00:00:00"/>
    <x v="390"/>
    <x v="2"/>
    <x v="5"/>
    <x v="0"/>
    <x v="7"/>
    <s v="28"/>
    <s v="Low"/>
    <s v="LOW"/>
  </r>
  <r>
    <x v="264"/>
    <n v="8788"/>
    <n v="3944"/>
    <n v="19"/>
    <x v="1"/>
    <x v="8"/>
    <x v="2"/>
    <d v="2023-02-28T00:00:00"/>
    <x v="390"/>
    <x v="2"/>
    <x v="5"/>
    <x v="0"/>
    <x v="7"/>
    <s v="28"/>
    <s v="High"/>
    <s v="HIGH"/>
  </r>
  <r>
    <x v="265"/>
    <n v="838"/>
    <n v="271"/>
    <n v="11"/>
    <x v="1"/>
    <x v="6"/>
    <x v="2"/>
    <d v="2021-01-21T00:00:00"/>
    <x v="391"/>
    <x v="5"/>
    <x v="12"/>
    <x v="2"/>
    <x v="8"/>
    <s v="21"/>
    <s v="Low"/>
    <s v="LOW"/>
  </r>
  <r>
    <x v="265"/>
    <n v="838"/>
    <n v="271"/>
    <n v="11"/>
    <x v="1"/>
    <x v="6"/>
    <x v="2"/>
    <d v="2022-02-28T00:00:00"/>
    <x v="392"/>
    <x v="1"/>
    <x v="17"/>
    <x v="3"/>
    <x v="7"/>
    <s v="28"/>
    <s v="Low"/>
    <s v="LOW"/>
  </r>
  <r>
    <x v="265"/>
    <n v="3577"/>
    <n v="699"/>
    <n v="2"/>
    <x v="2"/>
    <x v="4"/>
    <x v="0"/>
    <d v="2021-01-21T00:00:00"/>
    <x v="391"/>
    <x v="5"/>
    <x v="12"/>
    <x v="2"/>
    <x v="8"/>
    <s v="21"/>
    <s v="Low"/>
    <s v="LOW"/>
  </r>
  <r>
    <x v="265"/>
    <n v="3577"/>
    <n v="699"/>
    <n v="2"/>
    <x v="2"/>
    <x v="4"/>
    <x v="0"/>
    <d v="2022-02-28T00:00:00"/>
    <x v="392"/>
    <x v="1"/>
    <x v="17"/>
    <x v="3"/>
    <x v="7"/>
    <s v="28"/>
    <s v="Low"/>
    <s v="LOW"/>
  </r>
  <r>
    <x v="266"/>
    <n v="7122"/>
    <n v="1836"/>
    <n v="6"/>
    <x v="0"/>
    <x v="10"/>
    <x v="1"/>
    <d v="2024-04-25T00:00:00"/>
    <x v="393"/>
    <x v="4"/>
    <x v="8"/>
    <x v="1"/>
    <x v="11"/>
    <s v="25"/>
    <s v="High"/>
    <s v="MEDIUM"/>
  </r>
  <r>
    <x v="266"/>
    <n v="7122"/>
    <n v="1836"/>
    <n v="6"/>
    <x v="0"/>
    <x v="10"/>
    <x v="1"/>
    <d v="2023-03-10T00:00:00"/>
    <x v="394"/>
    <x v="4"/>
    <x v="15"/>
    <x v="0"/>
    <x v="6"/>
    <s v="10"/>
    <s v="High"/>
    <s v="MEDIUM"/>
  </r>
  <r>
    <x v="266"/>
    <n v="7122"/>
    <n v="1836"/>
    <n v="6"/>
    <x v="0"/>
    <x v="10"/>
    <x v="1"/>
    <d v="2023-07-10T00:00:00"/>
    <x v="395"/>
    <x v="2"/>
    <x v="5"/>
    <x v="0"/>
    <x v="2"/>
    <s v="10"/>
    <s v="High"/>
    <s v="MEDIUM"/>
  </r>
  <r>
    <x v="266"/>
    <n v="7327"/>
    <n v="2596"/>
    <n v="15"/>
    <x v="1"/>
    <x v="6"/>
    <x v="3"/>
    <d v="2024-04-25T00:00:00"/>
    <x v="393"/>
    <x v="4"/>
    <x v="8"/>
    <x v="1"/>
    <x v="11"/>
    <s v="25"/>
    <s v="High"/>
    <s v="HIGH"/>
  </r>
  <r>
    <x v="266"/>
    <n v="7327"/>
    <n v="2596"/>
    <n v="15"/>
    <x v="1"/>
    <x v="6"/>
    <x v="3"/>
    <d v="2023-03-10T00:00:00"/>
    <x v="394"/>
    <x v="4"/>
    <x v="15"/>
    <x v="0"/>
    <x v="6"/>
    <s v="10"/>
    <s v="High"/>
    <s v="HIGH"/>
  </r>
  <r>
    <x v="266"/>
    <n v="7327"/>
    <n v="2596"/>
    <n v="15"/>
    <x v="1"/>
    <x v="6"/>
    <x v="3"/>
    <d v="2023-07-10T00:00:00"/>
    <x v="395"/>
    <x v="2"/>
    <x v="5"/>
    <x v="0"/>
    <x v="2"/>
    <s v="10"/>
    <s v="High"/>
    <s v="HIGH"/>
  </r>
  <r>
    <x v="267"/>
    <n v="2239"/>
    <n v="1094"/>
    <n v="18"/>
    <x v="0"/>
    <x v="1"/>
    <x v="4"/>
    <d v="2024-07-28T00:00:00"/>
    <x v="396"/>
    <x v="0"/>
    <x v="16"/>
    <x v="1"/>
    <x v="2"/>
    <s v="28"/>
    <s v="High"/>
    <s v="MEDIUM"/>
  </r>
  <r>
    <x v="267"/>
    <n v="4932"/>
    <n v="1153"/>
    <n v="1"/>
    <x v="1"/>
    <x v="6"/>
    <x v="4"/>
    <d v="2024-07-28T00:00:00"/>
    <x v="396"/>
    <x v="0"/>
    <x v="16"/>
    <x v="1"/>
    <x v="2"/>
    <s v="28"/>
    <s v="High"/>
    <s v="MEDIUM"/>
  </r>
  <r>
    <x v="268"/>
    <n v="4609"/>
    <n v="1084"/>
    <n v="8"/>
    <x v="0"/>
    <x v="1"/>
    <x v="0"/>
    <d v="2023-07-30T00:00:00"/>
    <x v="397"/>
    <x v="0"/>
    <x v="3"/>
    <x v="0"/>
    <x v="2"/>
    <s v="30"/>
    <s v="High"/>
    <s v="MEDIUM"/>
  </r>
  <r>
    <x v="268"/>
    <n v="2328"/>
    <n v="788"/>
    <n v="4"/>
    <x v="1"/>
    <x v="8"/>
    <x v="0"/>
    <d v="2023-07-30T00:00:00"/>
    <x v="397"/>
    <x v="0"/>
    <x v="3"/>
    <x v="0"/>
    <x v="2"/>
    <s v="30"/>
    <s v="Low"/>
    <s v="LOW"/>
  </r>
  <r>
    <x v="268"/>
    <n v="4734"/>
    <n v="958"/>
    <n v="7"/>
    <x v="0"/>
    <x v="1"/>
    <x v="1"/>
    <d v="2023-07-30T00:00:00"/>
    <x v="397"/>
    <x v="0"/>
    <x v="3"/>
    <x v="0"/>
    <x v="2"/>
    <s v="30"/>
    <s v="Low"/>
    <s v="LOW"/>
  </r>
  <r>
    <x v="269"/>
    <n v="1388"/>
    <n v="345"/>
    <n v="5"/>
    <x v="2"/>
    <x v="7"/>
    <x v="0"/>
    <d v="2024-10-05T00:00:00"/>
    <x v="398"/>
    <x v="2"/>
    <x v="5"/>
    <x v="1"/>
    <x v="4"/>
    <s v="05"/>
    <s v="Low"/>
    <s v="LOW"/>
  </r>
  <r>
    <x v="269"/>
    <n v="8555"/>
    <n v="1638"/>
    <n v="8"/>
    <x v="0"/>
    <x v="3"/>
    <x v="3"/>
    <d v="2024-10-05T00:00:00"/>
    <x v="398"/>
    <x v="2"/>
    <x v="5"/>
    <x v="1"/>
    <x v="4"/>
    <s v="05"/>
    <s v="High"/>
    <s v="MEDIUM"/>
  </r>
  <r>
    <x v="270"/>
    <n v="9024"/>
    <n v="730"/>
    <n v="4"/>
    <x v="2"/>
    <x v="4"/>
    <x v="3"/>
    <d v="2024-02-20T00:00:00"/>
    <x v="399"/>
    <x v="4"/>
    <x v="8"/>
    <x v="1"/>
    <x v="7"/>
    <s v="20"/>
    <s v="Low"/>
    <s v="LOW"/>
  </r>
  <r>
    <x v="270"/>
    <n v="2468"/>
    <n v="418"/>
    <n v="4"/>
    <x v="0"/>
    <x v="3"/>
    <x v="3"/>
    <d v="2024-02-20T00:00:00"/>
    <x v="399"/>
    <x v="4"/>
    <x v="8"/>
    <x v="1"/>
    <x v="7"/>
    <s v="20"/>
    <s v="Low"/>
    <s v="LOW"/>
  </r>
  <r>
    <x v="271"/>
    <n v="9438"/>
    <n v="1801"/>
    <n v="4"/>
    <x v="0"/>
    <x v="0"/>
    <x v="4"/>
    <d v="2023-04-19T00:00:00"/>
    <x v="400"/>
    <x v="0"/>
    <x v="3"/>
    <x v="0"/>
    <x v="11"/>
    <s v="19"/>
    <s v="High"/>
    <s v="MEDIUM"/>
  </r>
  <r>
    <x v="271"/>
    <n v="9438"/>
    <n v="1801"/>
    <n v="4"/>
    <x v="0"/>
    <x v="0"/>
    <x v="4"/>
    <d v="2023-10-29T00:00:00"/>
    <x v="401"/>
    <x v="4"/>
    <x v="10"/>
    <x v="0"/>
    <x v="4"/>
    <s v="29"/>
    <s v="High"/>
    <s v="MEDIUM"/>
  </r>
  <r>
    <x v="272"/>
    <n v="2685"/>
    <n v="379"/>
    <n v="18"/>
    <x v="0"/>
    <x v="10"/>
    <x v="0"/>
    <d v="2022-03-08T00:00:00"/>
    <x v="402"/>
    <x v="5"/>
    <x v="14"/>
    <x v="3"/>
    <x v="6"/>
    <s v="08"/>
    <s v="Low"/>
    <s v="LOW"/>
  </r>
  <r>
    <x v="272"/>
    <n v="2685"/>
    <n v="379"/>
    <n v="18"/>
    <x v="0"/>
    <x v="10"/>
    <x v="0"/>
    <d v="2022-12-08T00:00:00"/>
    <x v="403"/>
    <x v="0"/>
    <x v="16"/>
    <x v="3"/>
    <x v="1"/>
    <s v="08"/>
    <s v="Low"/>
    <s v="LOW"/>
  </r>
  <r>
    <x v="272"/>
    <n v="9916"/>
    <n v="4602"/>
    <n v="14"/>
    <x v="2"/>
    <x v="5"/>
    <x v="0"/>
    <d v="2022-03-08T00:00:00"/>
    <x v="402"/>
    <x v="5"/>
    <x v="14"/>
    <x v="3"/>
    <x v="6"/>
    <s v="08"/>
    <s v="High"/>
    <s v="HIGH"/>
  </r>
  <r>
    <x v="272"/>
    <n v="9916"/>
    <n v="4602"/>
    <n v="14"/>
    <x v="2"/>
    <x v="5"/>
    <x v="0"/>
    <d v="2022-12-08T00:00:00"/>
    <x v="403"/>
    <x v="0"/>
    <x v="16"/>
    <x v="3"/>
    <x v="1"/>
    <s v="08"/>
    <s v="High"/>
    <s v="HIGH"/>
  </r>
  <r>
    <x v="272"/>
    <n v="6184"/>
    <n v="50"/>
    <n v="14"/>
    <x v="0"/>
    <x v="0"/>
    <x v="3"/>
    <d v="2022-03-08T00:00:00"/>
    <x v="402"/>
    <x v="5"/>
    <x v="14"/>
    <x v="3"/>
    <x v="6"/>
    <s v="08"/>
    <s v="Low"/>
    <s v="LOW"/>
  </r>
  <r>
    <x v="272"/>
    <n v="6184"/>
    <n v="50"/>
    <n v="14"/>
    <x v="0"/>
    <x v="0"/>
    <x v="3"/>
    <d v="2022-12-08T00:00:00"/>
    <x v="403"/>
    <x v="0"/>
    <x v="16"/>
    <x v="3"/>
    <x v="1"/>
    <s v="08"/>
    <s v="Low"/>
    <s v="LOW"/>
  </r>
  <r>
    <x v="272"/>
    <n v="4548"/>
    <n v="2135"/>
    <n v="8"/>
    <x v="1"/>
    <x v="6"/>
    <x v="1"/>
    <d v="2022-03-08T00:00:00"/>
    <x v="402"/>
    <x v="5"/>
    <x v="14"/>
    <x v="3"/>
    <x v="6"/>
    <s v="08"/>
    <s v="High"/>
    <s v="MEDIUM"/>
  </r>
  <r>
    <x v="272"/>
    <n v="4548"/>
    <n v="2135"/>
    <n v="8"/>
    <x v="1"/>
    <x v="6"/>
    <x v="1"/>
    <d v="2022-12-08T00:00:00"/>
    <x v="403"/>
    <x v="0"/>
    <x v="16"/>
    <x v="3"/>
    <x v="1"/>
    <s v="08"/>
    <s v="High"/>
    <s v="MEDIUM"/>
  </r>
  <r>
    <x v="273"/>
    <n v="7195"/>
    <n v="1665"/>
    <n v="7"/>
    <x v="1"/>
    <x v="6"/>
    <x v="4"/>
    <d v="2024-07-27T00:00:00"/>
    <x v="404"/>
    <x v="2"/>
    <x v="7"/>
    <x v="1"/>
    <x v="2"/>
    <s v="27"/>
    <s v="High"/>
    <s v="MEDIUM"/>
  </r>
  <r>
    <x v="273"/>
    <n v="7195"/>
    <n v="1665"/>
    <n v="7"/>
    <x v="1"/>
    <x v="6"/>
    <x v="4"/>
    <d v="2022-07-05T00:00:00"/>
    <x v="405"/>
    <x v="2"/>
    <x v="2"/>
    <x v="3"/>
    <x v="2"/>
    <s v="05"/>
    <s v="High"/>
    <s v="MEDIUM"/>
  </r>
  <r>
    <x v="274"/>
    <n v="3098"/>
    <n v="957"/>
    <n v="18"/>
    <x v="2"/>
    <x v="11"/>
    <x v="4"/>
    <d v="2024-07-04T00:00:00"/>
    <x v="406"/>
    <x v="4"/>
    <x v="10"/>
    <x v="1"/>
    <x v="2"/>
    <s v="04"/>
    <s v="Low"/>
    <s v="LOW"/>
  </r>
  <r>
    <x v="275"/>
    <n v="5412"/>
    <n v="1192"/>
    <n v="18"/>
    <x v="2"/>
    <x v="4"/>
    <x v="3"/>
    <d v="2024-02-28T00:00:00"/>
    <x v="407"/>
    <x v="3"/>
    <x v="9"/>
    <x v="1"/>
    <x v="7"/>
    <s v="28"/>
    <s v="High"/>
    <s v="MEDIUM"/>
  </r>
  <r>
    <x v="275"/>
    <n v="5412"/>
    <n v="1192"/>
    <n v="18"/>
    <x v="2"/>
    <x v="4"/>
    <x v="3"/>
    <d v="2025-01-03T00:00:00"/>
    <x v="408"/>
    <x v="3"/>
    <x v="4"/>
    <x v="5"/>
    <x v="8"/>
    <s v="03"/>
    <s v="High"/>
    <s v="MEDIUM"/>
  </r>
  <r>
    <x v="276"/>
    <n v="1397"/>
    <n v="686"/>
    <n v="11"/>
    <x v="2"/>
    <x v="5"/>
    <x v="3"/>
    <d v="2021-12-07T00:00:00"/>
    <x v="409"/>
    <x v="2"/>
    <x v="5"/>
    <x v="2"/>
    <x v="1"/>
    <s v="07"/>
    <s v="Low"/>
    <s v="LOW"/>
  </r>
  <r>
    <x v="277"/>
    <n v="9279"/>
    <n v="552"/>
    <n v="14"/>
    <x v="2"/>
    <x v="5"/>
    <x v="2"/>
    <d v="2021-12-14T00:00:00"/>
    <x v="410"/>
    <x v="2"/>
    <x v="2"/>
    <x v="2"/>
    <x v="1"/>
    <s v="14"/>
    <s v="Low"/>
    <s v="LOW"/>
  </r>
  <r>
    <x v="277"/>
    <n v="9279"/>
    <n v="552"/>
    <n v="14"/>
    <x v="2"/>
    <x v="5"/>
    <x v="2"/>
    <d v="2020-11-30T00:00:00"/>
    <x v="411"/>
    <x v="3"/>
    <x v="11"/>
    <x v="4"/>
    <x v="5"/>
    <s v="30"/>
    <s v="Low"/>
    <s v="LOW"/>
  </r>
  <r>
    <x v="277"/>
    <n v="2596"/>
    <n v="1003"/>
    <n v="19"/>
    <x v="1"/>
    <x v="8"/>
    <x v="3"/>
    <d v="2021-12-14T00:00:00"/>
    <x v="410"/>
    <x v="2"/>
    <x v="2"/>
    <x v="2"/>
    <x v="1"/>
    <s v="14"/>
    <s v="High"/>
    <s v="MEDIUM"/>
  </r>
  <r>
    <x v="277"/>
    <n v="2596"/>
    <n v="1003"/>
    <n v="19"/>
    <x v="1"/>
    <x v="8"/>
    <x v="3"/>
    <d v="2020-11-30T00:00:00"/>
    <x v="411"/>
    <x v="3"/>
    <x v="11"/>
    <x v="4"/>
    <x v="5"/>
    <s v="30"/>
    <s v="High"/>
    <s v="MEDIUM"/>
  </r>
  <r>
    <x v="278"/>
    <n v="6732"/>
    <n v="911"/>
    <n v="19"/>
    <x v="2"/>
    <x v="11"/>
    <x v="2"/>
    <d v="2021-12-29T00:00:00"/>
    <x v="412"/>
    <x v="2"/>
    <x v="2"/>
    <x v="2"/>
    <x v="1"/>
    <s v="29"/>
    <s v="Low"/>
    <s v="LOW"/>
  </r>
  <r>
    <x v="278"/>
    <n v="4495"/>
    <n v="1408"/>
    <n v="14"/>
    <x v="1"/>
    <x v="2"/>
    <x v="2"/>
    <d v="2021-12-29T00:00:00"/>
    <x v="412"/>
    <x v="2"/>
    <x v="2"/>
    <x v="2"/>
    <x v="1"/>
    <s v="29"/>
    <s v="High"/>
    <s v="MEDIUM"/>
  </r>
  <r>
    <x v="279"/>
    <n v="9653"/>
    <n v="2471"/>
    <n v="6"/>
    <x v="1"/>
    <x v="8"/>
    <x v="0"/>
    <d v="2024-07-08T00:00:00"/>
    <x v="413"/>
    <x v="2"/>
    <x v="2"/>
    <x v="1"/>
    <x v="2"/>
    <s v="08"/>
    <s v="High"/>
    <s v="MEDIUM"/>
  </r>
  <r>
    <x v="280"/>
    <n v="8945"/>
    <n v="1728"/>
    <n v="10"/>
    <x v="2"/>
    <x v="4"/>
    <x v="0"/>
    <d v="2021-02-10T00:00:00"/>
    <x v="414"/>
    <x v="1"/>
    <x v="17"/>
    <x v="2"/>
    <x v="7"/>
    <s v="10"/>
    <s v="High"/>
    <s v="MEDIUM"/>
  </r>
  <r>
    <x v="281"/>
    <n v="4007"/>
    <n v="201"/>
    <n v="13"/>
    <x v="2"/>
    <x v="11"/>
    <x v="4"/>
    <d v="2020-10-21T00:00:00"/>
    <x v="415"/>
    <x v="5"/>
    <x v="12"/>
    <x v="4"/>
    <x v="4"/>
    <s v="21"/>
    <s v="Low"/>
    <s v="LOW"/>
  </r>
  <r>
    <x v="281"/>
    <n v="4007"/>
    <n v="201"/>
    <n v="13"/>
    <x v="2"/>
    <x v="11"/>
    <x v="4"/>
    <d v="2023-04-17T00:00:00"/>
    <x v="416"/>
    <x v="4"/>
    <x v="8"/>
    <x v="0"/>
    <x v="11"/>
    <s v="17"/>
    <s v="Low"/>
    <s v="LOW"/>
  </r>
  <r>
    <x v="282"/>
    <n v="810"/>
    <n v="231"/>
    <n v="18"/>
    <x v="2"/>
    <x v="11"/>
    <x v="2"/>
    <d v="2020-10-21T00:00:00"/>
    <x v="417"/>
    <x v="0"/>
    <x v="16"/>
    <x v="4"/>
    <x v="4"/>
    <s v="21"/>
    <s v="Low"/>
    <s v="LOW"/>
  </r>
  <r>
    <x v="283"/>
    <n v="9789"/>
    <n v="2071"/>
    <n v="18"/>
    <x v="2"/>
    <x v="11"/>
    <x v="1"/>
    <d v="2023-12-28T00:00:00"/>
    <x v="418"/>
    <x v="2"/>
    <x v="7"/>
    <x v="0"/>
    <x v="1"/>
    <s v="28"/>
    <s v="High"/>
    <s v="MEDIUM"/>
  </r>
  <r>
    <x v="283"/>
    <n v="9229"/>
    <n v="4090"/>
    <n v="8"/>
    <x v="0"/>
    <x v="0"/>
    <x v="4"/>
    <d v="2023-12-28T00:00:00"/>
    <x v="418"/>
    <x v="2"/>
    <x v="7"/>
    <x v="0"/>
    <x v="1"/>
    <s v="28"/>
    <s v="High"/>
    <s v="HIGH"/>
  </r>
  <r>
    <x v="284"/>
    <n v="8141"/>
    <n v="3968"/>
    <n v="18"/>
    <x v="1"/>
    <x v="6"/>
    <x v="1"/>
    <d v="2022-12-23T00:00:00"/>
    <x v="419"/>
    <x v="2"/>
    <x v="7"/>
    <x v="3"/>
    <x v="1"/>
    <s v="23"/>
    <s v="High"/>
    <s v="HIGH"/>
  </r>
  <r>
    <x v="284"/>
    <n v="8141"/>
    <n v="3968"/>
    <n v="18"/>
    <x v="1"/>
    <x v="6"/>
    <x v="1"/>
    <d v="2022-08-10T00:00:00"/>
    <x v="420"/>
    <x v="1"/>
    <x v="17"/>
    <x v="3"/>
    <x v="9"/>
    <s v="10"/>
    <s v="High"/>
    <s v="HIGH"/>
  </r>
  <r>
    <x v="284"/>
    <n v="1067"/>
    <n v="251"/>
    <n v="14"/>
    <x v="2"/>
    <x v="7"/>
    <x v="2"/>
    <d v="2022-12-23T00:00:00"/>
    <x v="419"/>
    <x v="2"/>
    <x v="7"/>
    <x v="3"/>
    <x v="1"/>
    <s v="23"/>
    <s v="Low"/>
    <s v="LOW"/>
  </r>
  <r>
    <x v="284"/>
    <n v="1067"/>
    <n v="251"/>
    <n v="14"/>
    <x v="2"/>
    <x v="7"/>
    <x v="2"/>
    <d v="2022-08-10T00:00:00"/>
    <x v="420"/>
    <x v="1"/>
    <x v="17"/>
    <x v="3"/>
    <x v="9"/>
    <s v="10"/>
    <s v="Low"/>
    <s v="LOW"/>
  </r>
  <r>
    <x v="285"/>
    <n v="3839"/>
    <n v="1415"/>
    <n v="10"/>
    <x v="1"/>
    <x v="9"/>
    <x v="0"/>
    <d v="2023-10-17T00:00:00"/>
    <x v="421"/>
    <x v="3"/>
    <x v="4"/>
    <x v="0"/>
    <x v="4"/>
    <s v="17"/>
    <s v="High"/>
    <s v="MEDIUM"/>
  </r>
  <r>
    <x v="285"/>
    <n v="3839"/>
    <n v="1415"/>
    <n v="10"/>
    <x v="1"/>
    <x v="9"/>
    <x v="0"/>
    <d v="2022-02-28T00:00:00"/>
    <x v="422"/>
    <x v="0"/>
    <x v="3"/>
    <x v="3"/>
    <x v="7"/>
    <s v="28"/>
    <s v="High"/>
    <s v="MEDIUM"/>
  </r>
  <r>
    <x v="286"/>
    <n v="2858"/>
    <n v="482"/>
    <n v="13"/>
    <x v="0"/>
    <x v="0"/>
    <x v="4"/>
    <d v="2024-05-24T00:00:00"/>
    <x v="423"/>
    <x v="4"/>
    <x v="10"/>
    <x v="1"/>
    <x v="3"/>
    <s v="24"/>
    <s v="Low"/>
    <s v="LOW"/>
  </r>
  <r>
    <x v="287"/>
    <n v="2137"/>
    <n v="638"/>
    <n v="12"/>
    <x v="2"/>
    <x v="11"/>
    <x v="1"/>
    <d v="2020-10-02T00:00:00"/>
    <x v="424"/>
    <x v="2"/>
    <x v="5"/>
    <x v="4"/>
    <x v="4"/>
    <s v="02"/>
    <s v="Low"/>
    <s v="LOW"/>
  </r>
  <r>
    <x v="287"/>
    <n v="2831"/>
    <n v="1289"/>
    <n v="12"/>
    <x v="2"/>
    <x v="5"/>
    <x v="1"/>
    <d v="2020-10-02T00:00:00"/>
    <x v="424"/>
    <x v="2"/>
    <x v="5"/>
    <x v="4"/>
    <x v="4"/>
    <s v="02"/>
    <s v="High"/>
    <s v="MEDIUM"/>
  </r>
  <r>
    <x v="288"/>
    <n v="3913"/>
    <n v="961"/>
    <n v="15"/>
    <x v="2"/>
    <x v="7"/>
    <x v="0"/>
    <d v="2024-02-10T00:00:00"/>
    <x v="425"/>
    <x v="5"/>
    <x v="12"/>
    <x v="1"/>
    <x v="7"/>
    <s v="10"/>
    <s v="Low"/>
    <s v="LOW"/>
  </r>
  <r>
    <x v="288"/>
    <n v="3913"/>
    <n v="961"/>
    <n v="15"/>
    <x v="2"/>
    <x v="7"/>
    <x v="0"/>
    <d v="2021-02-06T00:00:00"/>
    <x v="426"/>
    <x v="3"/>
    <x v="11"/>
    <x v="2"/>
    <x v="7"/>
    <s v="06"/>
    <s v="Low"/>
    <s v="LOW"/>
  </r>
  <r>
    <x v="289"/>
    <n v="4468"/>
    <n v="1940"/>
    <n v="9"/>
    <x v="1"/>
    <x v="8"/>
    <x v="4"/>
    <d v="2022-03-16T00:00:00"/>
    <x v="427"/>
    <x v="0"/>
    <x v="16"/>
    <x v="3"/>
    <x v="6"/>
    <s v="16"/>
    <s v="High"/>
    <s v="MEDIUM"/>
  </r>
  <r>
    <x v="290"/>
    <n v="1579"/>
    <n v="602"/>
    <n v="9"/>
    <x v="0"/>
    <x v="3"/>
    <x v="3"/>
    <d v="2020-05-24T00:00:00"/>
    <x v="428"/>
    <x v="5"/>
    <x v="13"/>
    <x v="4"/>
    <x v="3"/>
    <s v="24"/>
    <s v="Low"/>
    <s v="LOW"/>
  </r>
  <r>
    <x v="290"/>
    <n v="1579"/>
    <n v="602"/>
    <n v="9"/>
    <x v="0"/>
    <x v="3"/>
    <x v="3"/>
    <d v="2025-02-16T00:00:00"/>
    <x v="429"/>
    <x v="4"/>
    <x v="8"/>
    <x v="5"/>
    <x v="7"/>
    <s v="16"/>
    <s v="Low"/>
    <s v="LOW"/>
  </r>
  <r>
    <x v="290"/>
    <n v="1579"/>
    <n v="602"/>
    <n v="9"/>
    <x v="0"/>
    <x v="3"/>
    <x v="3"/>
    <d v="2021-11-16T00:00:00"/>
    <x v="430"/>
    <x v="5"/>
    <x v="13"/>
    <x v="2"/>
    <x v="5"/>
    <s v="16"/>
    <s v="Low"/>
    <s v="LOW"/>
  </r>
  <r>
    <x v="290"/>
    <n v="1579"/>
    <n v="602"/>
    <n v="9"/>
    <x v="0"/>
    <x v="3"/>
    <x v="3"/>
    <d v="2024-09-08T00:00:00"/>
    <x v="431"/>
    <x v="2"/>
    <x v="7"/>
    <x v="1"/>
    <x v="10"/>
    <s v="08"/>
    <s v="Low"/>
    <s v="LOW"/>
  </r>
  <r>
    <x v="290"/>
    <n v="3760"/>
    <n v="1849"/>
    <n v="19"/>
    <x v="2"/>
    <x v="5"/>
    <x v="2"/>
    <d v="2020-05-24T00:00:00"/>
    <x v="428"/>
    <x v="5"/>
    <x v="13"/>
    <x v="4"/>
    <x v="3"/>
    <s v="24"/>
    <s v="High"/>
    <s v="MEDIUM"/>
  </r>
  <r>
    <x v="290"/>
    <n v="3760"/>
    <n v="1849"/>
    <n v="19"/>
    <x v="2"/>
    <x v="5"/>
    <x v="2"/>
    <d v="2025-02-16T00:00:00"/>
    <x v="429"/>
    <x v="4"/>
    <x v="8"/>
    <x v="5"/>
    <x v="7"/>
    <s v="16"/>
    <s v="High"/>
    <s v="MEDIUM"/>
  </r>
  <r>
    <x v="290"/>
    <n v="3760"/>
    <n v="1849"/>
    <n v="19"/>
    <x v="2"/>
    <x v="5"/>
    <x v="2"/>
    <d v="2021-11-16T00:00:00"/>
    <x v="430"/>
    <x v="5"/>
    <x v="13"/>
    <x v="2"/>
    <x v="5"/>
    <s v="16"/>
    <s v="High"/>
    <s v="MEDIUM"/>
  </r>
  <r>
    <x v="290"/>
    <n v="3760"/>
    <n v="1849"/>
    <n v="19"/>
    <x v="2"/>
    <x v="5"/>
    <x v="2"/>
    <d v="2024-09-08T00:00:00"/>
    <x v="431"/>
    <x v="2"/>
    <x v="7"/>
    <x v="1"/>
    <x v="10"/>
    <s v="08"/>
    <s v="High"/>
    <s v="MEDIUM"/>
  </r>
  <r>
    <x v="291"/>
    <n v="8706"/>
    <n v="3099"/>
    <n v="14"/>
    <x v="1"/>
    <x v="2"/>
    <x v="3"/>
    <d v="2022-06-29T00:00:00"/>
    <x v="432"/>
    <x v="1"/>
    <x v="1"/>
    <x v="3"/>
    <x v="0"/>
    <s v="29"/>
    <s v="High"/>
    <s v="HIGH"/>
  </r>
  <r>
    <x v="291"/>
    <n v="4708"/>
    <n v="696"/>
    <n v="14"/>
    <x v="0"/>
    <x v="0"/>
    <x v="3"/>
    <d v="2022-06-29T00:00:00"/>
    <x v="432"/>
    <x v="1"/>
    <x v="1"/>
    <x v="3"/>
    <x v="0"/>
    <s v="29"/>
    <s v="Low"/>
    <s v="LOW"/>
  </r>
  <r>
    <x v="291"/>
    <n v="8089"/>
    <n v="3132"/>
    <n v="17"/>
    <x v="2"/>
    <x v="5"/>
    <x v="4"/>
    <d v="2022-06-29T00:00:00"/>
    <x v="432"/>
    <x v="1"/>
    <x v="1"/>
    <x v="3"/>
    <x v="0"/>
    <s v="29"/>
    <s v="High"/>
    <s v="HIGH"/>
  </r>
  <r>
    <x v="292"/>
    <n v="5462"/>
    <n v="673"/>
    <n v="12"/>
    <x v="0"/>
    <x v="1"/>
    <x v="1"/>
    <d v="2022-11-03T00:00:00"/>
    <x v="433"/>
    <x v="4"/>
    <x v="10"/>
    <x v="3"/>
    <x v="5"/>
    <s v="03"/>
    <s v="Low"/>
    <s v="LOW"/>
  </r>
  <r>
    <x v="293"/>
    <n v="6392"/>
    <n v="444"/>
    <n v="18"/>
    <x v="0"/>
    <x v="0"/>
    <x v="3"/>
    <d v="2023-11-28T00:00:00"/>
    <x v="434"/>
    <x v="0"/>
    <x v="16"/>
    <x v="0"/>
    <x v="5"/>
    <s v="28"/>
    <s v="Low"/>
    <s v="LOW"/>
  </r>
  <r>
    <x v="294"/>
    <n v="8706"/>
    <n v="1724"/>
    <n v="3"/>
    <x v="0"/>
    <x v="0"/>
    <x v="1"/>
    <d v="2020-04-25T00:00:00"/>
    <x v="435"/>
    <x v="0"/>
    <x v="3"/>
    <x v="4"/>
    <x v="11"/>
    <s v="25"/>
    <s v="High"/>
    <s v="MEDIUM"/>
  </r>
  <r>
    <x v="295"/>
    <n v="2349"/>
    <n v="319"/>
    <n v="4"/>
    <x v="1"/>
    <x v="2"/>
    <x v="0"/>
    <d v="2022-01-18T00:00:00"/>
    <x v="436"/>
    <x v="0"/>
    <x v="0"/>
    <x v="3"/>
    <x v="8"/>
    <s v="18"/>
    <s v="Low"/>
    <s v="LOW"/>
  </r>
  <r>
    <x v="295"/>
    <n v="8220"/>
    <n v="3882"/>
    <n v="14"/>
    <x v="2"/>
    <x v="5"/>
    <x v="0"/>
    <d v="2022-01-18T00:00:00"/>
    <x v="436"/>
    <x v="0"/>
    <x v="0"/>
    <x v="3"/>
    <x v="8"/>
    <s v="18"/>
    <s v="High"/>
    <s v="HIGH"/>
  </r>
  <r>
    <x v="295"/>
    <n v="2379"/>
    <n v="279"/>
    <n v="7"/>
    <x v="2"/>
    <x v="5"/>
    <x v="1"/>
    <d v="2022-01-18T00:00:00"/>
    <x v="436"/>
    <x v="0"/>
    <x v="0"/>
    <x v="3"/>
    <x v="8"/>
    <s v="18"/>
    <s v="Low"/>
    <s v="LOW"/>
  </r>
  <r>
    <x v="295"/>
    <n v="7377"/>
    <n v="2049"/>
    <n v="4"/>
    <x v="1"/>
    <x v="6"/>
    <x v="0"/>
    <d v="2022-01-18T00:00:00"/>
    <x v="436"/>
    <x v="0"/>
    <x v="0"/>
    <x v="3"/>
    <x v="8"/>
    <s v="18"/>
    <s v="High"/>
    <s v="MEDIUM"/>
  </r>
  <r>
    <x v="296"/>
    <n v="717"/>
    <n v="158"/>
    <n v="16"/>
    <x v="2"/>
    <x v="4"/>
    <x v="3"/>
    <d v="2022-03-23T00:00:00"/>
    <x v="437"/>
    <x v="5"/>
    <x v="14"/>
    <x v="3"/>
    <x v="6"/>
    <s v="23"/>
    <s v="Low"/>
    <s v="LOW"/>
  </r>
  <r>
    <x v="296"/>
    <n v="717"/>
    <n v="158"/>
    <n v="16"/>
    <x v="2"/>
    <x v="4"/>
    <x v="3"/>
    <d v="2020-06-24T00:00:00"/>
    <x v="438"/>
    <x v="0"/>
    <x v="0"/>
    <x v="4"/>
    <x v="0"/>
    <s v="24"/>
    <s v="Low"/>
    <s v="LOW"/>
  </r>
  <r>
    <x v="296"/>
    <n v="717"/>
    <n v="158"/>
    <n v="16"/>
    <x v="2"/>
    <x v="4"/>
    <x v="3"/>
    <d v="2022-12-23T00:00:00"/>
    <x v="439"/>
    <x v="2"/>
    <x v="2"/>
    <x v="3"/>
    <x v="1"/>
    <s v="23"/>
    <s v="Low"/>
    <s v="LOW"/>
  </r>
  <r>
    <x v="296"/>
    <n v="717"/>
    <n v="158"/>
    <n v="16"/>
    <x v="2"/>
    <x v="4"/>
    <x v="3"/>
    <d v="2024-11-24T00:00:00"/>
    <x v="440"/>
    <x v="2"/>
    <x v="5"/>
    <x v="1"/>
    <x v="5"/>
    <s v="24"/>
    <s v="Low"/>
    <s v="LOW"/>
  </r>
  <r>
    <x v="296"/>
    <n v="717"/>
    <n v="158"/>
    <n v="16"/>
    <x v="2"/>
    <x v="4"/>
    <x v="3"/>
    <d v="2020-11-06T00:00:00"/>
    <x v="441"/>
    <x v="0"/>
    <x v="3"/>
    <x v="4"/>
    <x v="5"/>
    <s v="06"/>
    <s v="Low"/>
    <s v="LOW"/>
  </r>
  <r>
    <x v="296"/>
    <n v="717"/>
    <n v="158"/>
    <n v="16"/>
    <x v="2"/>
    <x v="4"/>
    <x v="3"/>
    <d v="2023-10-24T00:00:00"/>
    <x v="442"/>
    <x v="2"/>
    <x v="7"/>
    <x v="0"/>
    <x v="4"/>
    <s v="24"/>
    <s v="Low"/>
    <s v="LOW"/>
  </r>
  <r>
    <x v="296"/>
    <n v="508"/>
    <n v="177"/>
    <n v="17"/>
    <x v="2"/>
    <x v="7"/>
    <x v="0"/>
    <d v="2022-03-23T00:00:00"/>
    <x v="437"/>
    <x v="5"/>
    <x v="14"/>
    <x v="3"/>
    <x v="6"/>
    <s v="23"/>
    <s v="Low"/>
    <s v="LOW"/>
  </r>
  <r>
    <x v="296"/>
    <n v="508"/>
    <n v="177"/>
    <n v="17"/>
    <x v="2"/>
    <x v="7"/>
    <x v="0"/>
    <d v="2020-06-24T00:00:00"/>
    <x v="438"/>
    <x v="0"/>
    <x v="0"/>
    <x v="4"/>
    <x v="0"/>
    <s v="24"/>
    <s v="Low"/>
    <s v="LOW"/>
  </r>
  <r>
    <x v="296"/>
    <n v="508"/>
    <n v="177"/>
    <n v="17"/>
    <x v="2"/>
    <x v="7"/>
    <x v="0"/>
    <d v="2022-12-23T00:00:00"/>
    <x v="439"/>
    <x v="2"/>
    <x v="2"/>
    <x v="3"/>
    <x v="1"/>
    <s v="23"/>
    <s v="Low"/>
    <s v="LOW"/>
  </r>
  <r>
    <x v="296"/>
    <n v="508"/>
    <n v="177"/>
    <n v="17"/>
    <x v="2"/>
    <x v="7"/>
    <x v="0"/>
    <d v="2024-11-24T00:00:00"/>
    <x v="440"/>
    <x v="2"/>
    <x v="5"/>
    <x v="1"/>
    <x v="5"/>
    <s v="24"/>
    <s v="Low"/>
    <s v="LOW"/>
  </r>
  <r>
    <x v="296"/>
    <n v="508"/>
    <n v="177"/>
    <n v="17"/>
    <x v="2"/>
    <x v="7"/>
    <x v="0"/>
    <d v="2020-11-06T00:00:00"/>
    <x v="441"/>
    <x v="0"/>
    <x v="3"/>
    <x v="4"/>
    <x v="5"/>
    <s v="06"/>
    <s v="Low"/>
    <s v="LOW"/>
  </r>
  <r>
    <x v="296"/>
    <n v="508"/>
    <n v="177"/>
    <n v="17"/>
    <x v="2"/>
    <x v="7"/>
    <x v="0"/>
    <d v="2023-10-24T00:00:00"/>
    <x v="442"/>
    <x v="2"/>
    <x v="7"/>
    <x v="0"/>
    <x v="4"/>
    <s v="24"/>
    <s v="Low"/>
    <s v="LOW"/>
  </r>
  <r>
    <x v="297"/>
    <n v="9382"/>
    <n v="1085"/>
    <n v="3"/>
    <x v="0"/>
    <x v="1"/>
    <x v="1"/>
    <d v="2023-07-18T00:00:00"/>
    <x v="443"/>
    <x v="1"/>
    <x v="1"/>
    <x v="0"/>
    <x v="2"/>
    <s v="18"/>
    <s v="High"/>
    <s v="MEDIUM"/>
  </r>
  <r>
    <x v="297"/>
    <n v="9382"/>
    <n v="1085"/>
    <n v="3"/>
    <x v="0"/>
    <x v="1"/>
    <x v="1"/>
    <d v="2022-05-16T00:00:00"/>
    <x v="444"/>
    <x v="2"/>
    <x v="7"/>
    <x v="3"/>
    <x v="3"/>
    <s v="16"/>
    <s v="High"/>
    <s v="MEDIUM"/>
  </r>
  <r>
    <x v="297"/>
    <n v="4936"/>
    <n v="576"/>
    <n v="19"/>
    <x v="2"/>
    <x v="4"/>
    <x v="4"/>
    <d v="2023-07-18T00:00:00"/>
    <x v="443"/>
    <x v="1"/>
    <x v="1"/>
    <x v="0"/>
    <x v="2"/>
    <s v="18"/>
    <s v="Low"/>
    <s v="LOW"/>
  </r>
  <r>
    <x v="297"/>
    <n v="4936"/>
    <n v="576"/>
    <n v="19"/>
    <x v="2"/>
    <x v="4"/>
    <x v="4"/>
    <d v="2022-05-16T00:00:00"/>
    <x v="444"/>
    <x v="2"/>
    <x v="7"/>
    <x v="3"/>
    <x v="3"/>
    <s v="16"/>
    <s v="Low"/>
    <s v="LOW"/>
  </r>
  <r>
    <x v="298"/>
    <n v="2663"/>
    <n v="64"/>
    <n v="19"/>
    <x v="2"/>
    <x v="7"/>
    <x v="4"/>
    <d v="2024-06-16T00:00:00"/>
    <x v="445"/>
    <x v="3"/>
    <x v="11"/>
    <x v="1"/>
    <x v="0"/>
    <s v="16"/>
    <s v="Low"/>
    <s v="LOW"/>
  </r>
  <r>
    <x v="298"/>
    <n v="2663"/>
    <n v="64"/>
    <n v="19"/>
    <x v="2"/>
    <x v="7"/>
    <x v="4"/>
    <d v="2021-10-23T00:00:00"/>
    <x v="446"/>
    <x v="5"/>
    <x v="14"/>
    <x v="2"/>
    <x v="4"/>
    <s v="23"/>
    <s v="Low"/>
    <s v="LOW"/>
  </r>
  <r>
    <x v="299"/>
    <n v="5151"/>
    <n v="1680"/>
    <n v="5"/>
    <x v="0"/>
    <x v="1"/>
    <x v="2"/>
    <d v="2022-10-22T00:00:00"/>
    <x v="447"/>
    <x v="4"/>
    <x v="15"/>
    <x v="3"/>
    <x v="4"/>
    <s v="22"/>
    <s v="High"/>
    <s v="MEDIUM"/>
  </r>
  <r>
    <x v="300"/>
    <n v="2514"/>
    <n v="95"/>
    <n v="8"/>
    <x v="1"/>
    <x v="2"/>
    <x v="0"/>
    <d v="2023-07-17T00:00:00"/>
    <x v="448"/>
    <x v="2"/>
    <x v="7"/>
    <x v="0"/>
    <x v="2"/>
    <s v="17"/>
    <s v="Low"/>
    <s v="LOW"/>
  </r>
  <r>
    <x v="301"/>
    <n v="6129"/>
    <n v="2976"/>
    <n v="2"/>
    <x v="0"/>
    <x v="3"/>
    <x v="2"/>
    <d v="2025-02-24T00:00:00"/>
    <x v="449"/>
    <x v="2"/>
    <x v="5"/>
    <x v="5"/>
    <x v="7"/>
    <s v="24"/>
    <s v="High"/>
    <s v="HIGH"/>
  </r>
  <r>
    <x v="301"/>
    <n v="4395"/>
    <n v="1663"/>
    <n v="3"/>
    <x v="2"/>
    <x v="11"/>
    <x v="4"/>
    <d v="2025-02-24T00:00:00"/>
    <x v="449"/>
    <x v="2"/>
    <x v="5"/>
    <x v="5"/>
    <x v="7"/>
    <s v="24"/>
    <s v="High"/>
    <s v="MEDIUM"/>
  </r>
  <r>
    <x v="302"/>
    <n v="5393"/>
    <n v="2642"/>
    <n v="8"/>
    <x v="2"/>
    <x v="5"/>
    <x v="0"/>
    <d v="2021-03-07T00:00:00"/>
    <x v="450"/>
    <x v="5"/>
    <x v="13"/>
    <x v="2"/>
    <x v="6"/>
    <s v="07"/>
    <s v="High"/>
    <s v="HIGH"/>
  </r>
  <r>
    <x v="303"/>
    <n v="2280"/>
    <n v="509"/>
    <n v="8"/>
    <x v="0"/>
    <x v="10"/>
    <x v="3"/>
    <d v="2021-01-03T00:00:00"/>
    <x v="451"/>
    <x v="2"/>
    <x v="2"/>
    <x v="2"/>
    <x v="8"/>
    <s v="03"/>
    <s v="Low"/>
    <s v="LOW"/>
  </r>
  <r>
    <x v="304"/>
    <n v="6596"/>
    <n v="1439"/>
    <n v="9"/>
    <x v="1"/>
    <x v="8"/>
    <x v="1"/>
    <d v="2023-05-03T00:00:00"/>
    <x v="452"/>
    <x v="5"/>
    <x v="13"/>
    <x v="0"/>
    <x v="3"/>
    <s v="03"/>
    <s v="High"/>
    <s v="MEDIUM"/>
  </r>
  <r>
    <x v="305"/>
    <n v="4510"/>
    <n v="1896"/>
    <n v="5"/>
    <x v="1"/>
    <x v="8"/>
    <x v="2"/>
    <d v="2023-10-25T00:00:00"/>
    <x v="453"/>
    <x v="3"/>
    <x v="4"/>
    <x v="0"/>
    <x v="4"/>
    <s v="25"/>
    <s v="High"/>
    <s v="MEDIUM"/>
  </r>
  <r>
    <x v="306"/>
    <n v="6077"/>
    <n v="2378"/>
    <n v="18"/>
    <x v="0"/>
    <x v="10"/>
    <x v="4"/>
    <d v="2022-08-21T00:00:00"/>
    <x v="454"/>
    <x v="2"/>
    <x v="5"/>
    <x v="3"/>
    <x v="9"/>
    <s v="21"/>
    <s v="High"/>
    <s v="MEDIUM"/>
  </r>
  <r>
    <x v="307"/>
    <n v="5379"/>
    <n v="2510"/>
    <n v="17"/>
    <x v="0"/>
    <x v="1"/>
    <x v="4"/>
    <d v="2022-04-16T00:00:00"/>
    <x v="455"/>
    <x v="5"/>
    <x v="12"/>
    <x v="3"/>
    <x v="11"/>
    <s v="16"/>
    <s v="High"/>
    <s v="HIGH"/>
  </r>
  <r>
    <x v="308"/>
    <n v="4629"/>
    <n v="1660"/>
    <n v="16"/>
    <x v="1"/>
    <x v="6"/>
    <x v="2"/>
    <d v="2023-04-02T00:00:00"/>
    <x v="456"/>
    <x v="3"/>
    <x v="9"/>
    <x v="0"/>
    <x v="11"/>
    <s v="02"/>
    <s v="High"/>
    <s v="MEDIUM"/>
  </r>
  <r>
    <x v="309"/>
    <n v="2710"/>
    <n v="555"/>
    <n v="20"/>
    <x v="0"/>
    <x v="3"/>
    <x v="1"/>
    <d v="2024-10-21T00:00:00"/>
    <x v="457"/>
    <x v="1"/>
    <x v="1"/>
    <x v="1"/>
    <x v="4"/>
    <s v="21"/>
    <s v="Low"/>
    <s v="LOW"/>
  </r>
  <r>
    <x v="309"/>
    <n v="3224"/>
    <n v="1018"/>
    <n v="14"/>
    <x v="1"/>
    <x v="9"/>
    <x v="0"/>
    <d v="2024-10-21T00:00:00"/>
    <x v="457"/>
    <x v="1"/>
    <x v="1"/>
    <x v="1"/>
    <x v="4"/>
    <s v="21"/>
    <s v="High"/>
    <s v="MEDIUM"/>
  </r>
  <r>
    <x v="310"/>
    <n v="8042"/>
    <n v="936"/>
    <n v="15"/>
    <x v="1"/>
    <x v="6"/>
    <x v="2"/>
    <d v="2021-07-09T00:00:00"/>
    <x v="458"/>
    <x v="1"/>
    <x v="6"/>
    <x v="2"/>
    <x v="2"/>
    <s v="09"/>
    <s v="Low"/>
    <s v="LOW"/>
  </r>
  <r>
    <x v="310"/>
    <n v="8042"/>
    <n v="936"/>
    <n v="15"/>
    <x v="1"/>
    <x v="6"/>
    <x v="2"/>
    <d v="2022-04-08T00:00:00"/>
    <x v="459"/>
    <x v="3"/>
    <x v="4"/>
    <x v="3"/>
    <x v="11"/>
    <s v="08"/>
    <s v="Low"/>
    <s v="LOW"/>
  </r>
  <r>
    <x v="311"/>
    <n v="3957"/>
    <n v="151"/>
    <n v="10"/>
    <x v="1"/>
    <x v="9"/>
    <x v="2"/>
    <d v="2022-04-30T00:00:00"/>
    <x v="460"/>
    <x v="4"/>
    <x v="10"/>
    <x v="3"/>
    <x v="11"/>
    <s v="30"/>
    <s v="Low"/>
    <s v="LOW"/>
  </r>
  <r>
    <x v="312"/>
    <n v="8769"/>
    <n v="3178"/>
    <n v="16"/>
    <x v="1"/>
    <x v="6"/>
    <x v="1"/>
    <d v="2023-01-20T00:00:00"/>
    <x v="461"/>
    <x v="1"/>
    <x v="1"/>
    <x v="0"/>
    <x v="8"/>
    <s v="20"/>
    <s v="High"/>
    <s v="HIGH"/>
  </r>
  <r>
    <x v="313"/>
    <n v="2957"/>
    <n v="917"/>
    <n v="16"/>
    <x v="1"/>
    <x v="2"/>
    <x v="1"/>
    <d v="2024-11-17T00:00:00"/>
    <x v="462"/>
    <x v="1"/>
    <x v="1"/>
    <x v="1"/>
    <x v="5"/>
    <s v="17"/>
    <s v="Low"/>
    <s v="LOW"/>
  </r>
  <r>
    <x v="314"/>
    <n v="5344"/>
    <n v="2607"/>
    <n v="6"/>
    <x v="1"/>
    <x v="8"/>
    <x v="1"/>
    <d v="2022-04-23T00:00:00"/>
    <x v="463"/>
    <x v="4"/>
    <x v="8"/>
    <x v="3"/>
    <x v="11"/>
    <s v="23"/>
    <s v="High"/>
    <s v="HIGH"/>
  </r>
  <r>
    <x v="314"/>
    <n v="5344"/>
    <n v="2607"/>
    <n v="6"/>
    <x v="1"/>
    <x v="8"/>
    <x v="1"/>
    <d v="2025-02-18T00:00:00"/>
    <x v="464"/>
    <x v="2"/>
    <x v="7"/>
    <x v="5"/>
    <x v="7"/>
    <s v="18"/>
    <s v="High"/>
    <s v="HIGH"/>
  </r>
  <r>
    <x v="315"/>
    <n v="6061"/>
    <n v="2121"/>
    <n v="19"/>
    <x v="0"/>
    <x v="3"/>
    <x v="2"/>
    <d v="2021-05-27T00:00:00"/>
    <x v="465"/>
    <x v="5"/>
    <x v="14"/>
    <x v="2"/>
    <x v="3"/>
    <s v="27"/>
    <s v="High"/>
    <s v="MEDIUM"/>
  </r>
  <r>
    <x v="315"/>
    <n v="6061"/>
    <n v="2121"/>
    <n v="19"/>
    <x v="0"/>
    <x v="3"/>
    <x v="2"/>
    <d v="2022-01-17T00:00:00"/>
    <x v="466"/>
    <x v="3"/>
    <x v="9"/>
    <x v="3"/>
    <x v="8"/>
    <s v="17"/>
    <s v="High"/>
    <s v="MEDIUM"/>
  </r>
  <r>
    <x v="316"/>
    <n v="5376"/>
    <n v="1928"/>
    <n v="7"/>
    <x v="2"/>
    <x v="4"/>
    <x v="3"/>
    <d v="2025-01-15T00:00:00"/>
    <x v="467"/>
    <x v="2"/>
    <x v="5"/>
    <x v="5"/>
    <x v="8"/>
    <s v="15"/>
    <s v="High"/>
    <s v="MEDIUM"/>
  </r>
  <r>
    <x v="317"/>
    <n v="2792"/>
    <n v="1008"/>
    <n v="8"/>
    <x v="0"/>
    <x v="1"/>
    <x v="4"/>
    <d v="2021-02-14T00:00:00"/>
    <x v="468"/>
    <x v="0"/>
    <x v="0"/>
    <x v="2"/>
    <x v="7"/>
    <s v="14"/>
    <s v="High"/>
    <s v="MEDIUM"/>
  </r>
  <r>
    <x v="318"/>
    <n v="2944"/>
    <n v="249"/>
    <n v="5"/>
    <x v="1"/>
    <x v="9"/>
    <x v="3"/>
    <d v="2024-08-31T00:00:00"/>
    <x v="469"/>
    <x v="5"/>
    <x v="12"/>
    <x v="1"/>
    <x v="9"/>
    <s v="31"/>
    <s v="Low"/>
    <s v="LOW"/>
  </r>
  <r>
    <x v="318"/>
    <n v="2944"/>
    <n v="249"/>
    <n v="5"/>
    <x v="1"/>
    <x v="9"/>
    <x v="3"/>
    <d v="2022-12-26T00:00:00"/>
    <x v="470"/>
    <x v="4"/>
    <x v="8"/>
    <x v="3"/>
    <x v="1"/>
    <s v="26"/>
    <s v="Low"/>
    <s v="LOW"/>
  </r>
  <r>
    <x v="319"/>
    <n v="4220"/>
    <n v="945"/>
    <n v="13"/>
    <x v="1"/>
    <x v="6"/>
    <x v="2"/>
    <d v="2024-03-21T00:00:00"/>
    <x v="471"/>
    <x v="1"/>
    <x v="6"/>
    <x v="1"/>
    <x v="6"/>
    <s v="21"/>
    <s v="Low"/>
    <s v="LOW"/>
  </r>
  <r>
    <x v="319"/>
    <n v="4220"/>
    <n v="945"/>
    <n v="13"/>
    <x v="1"/>
    <x v="6"/>
    <x v="2"/>
    <d v="2020-12-15T00:00:00"/>
    <x v="472"/>
    <x v="1"/>
    <x v="17"/>
    <x v="4"/>
    <x v="1"/>
    <s v="15"/>
    <s v="Low"/>
    <s v="LOW"/>
  </r>
  <r>
    <x v="320"/>
    <n v="8526"/>
    <n v="1704"/>
    <n v="4"/>
    <x v="1"/>
    <x v="9"/>
    <x v="1"/>
    <d v="2023-03-21T00:00:00"/>
    <x v="473"/>
    <x v="4"/>
    <x v="10"/>
    <x v="0"/>
    <x v="6"/>
    <s v="21"/>
    <s v="High"/>
    <s v="MEDIUM"/>
  </r>
  <r>
    <x v="321"/>
    <n v="8218"/>
    <n v="1430"/>
    <n v="19"/>
    <x v="2"/>
    <x v="11"/>
    <x v="3"/>
    <d v="2023-06-08T00:00:00"/>
    <x v="474"/>
    <x v="3"/>
    <x v="11"/>
    <x v="0"/>
    <x v="0"/>
    <s v="08"/>
    <s v="High"/>
    <s v="MEDIUM"/>
  </r>
  <r>
    <x v="322"/>
    <n v="599"/>
    <n v="265"/>
    <n v="4"/>
    <x v="0"/>
    <x v="10"/>
    <x v="3"/>
    <d v="2022-07-17T00:00:00"/>
    <x v="475"/>
    <x v="2"/>
    <x v="2"/>
    <x v="3"/>
    <x v="2"/>
    <s v="17"/>
    <s v="Low"/>
    <s v="LOW"/>
  </r>
  <r>
    <x v="322"/>
    <n v="599"/>
    <n v="265"/>
    <n v="4"/>
    <x v="0"/>
    <x v="10"/>
    <x v="3"/>
    <d v="2024-12-05T00:00:00"/>
    <x v="476"/>
    <x v="2"/>
    <x v="7"/>
    <x v="1"/>
    <x v="1"/>
    <s v="05"/>
    <s v="Low"/>
    <s v="LOW"/>
  </r>
  <r>
    <x v="322"/>
    <n v="2727"/>
    <n v="543"/>
    <n v="10"/>
    <x v="2"/>
    <x v="11"/>
    <x v="3"/>
    <d v="2022-07-17T00:00:00"/>
    <x v="475"/>
    <x v="2"/>
    <x v="2"/>
    <x v="3"/>
    <x v="2"/>
    <s v="17"/>
    <s v="Low"/>
    <s v="LOW"/>
  </r>
  <r>
    <x v="322"/>
    <n v="2727"/>
    <n v="543"/>
    <n v="10"/>
    <x v="2"/>
    <x v="11"/>
    <x v="3"/>
    <d v="2024-12-05T00:00:00"/>
    <x v="476"/>
    <x v="2"/>
    <x v="7"/>
    <x v="1"/>
    <x v="1"/>
    <s v="05"/>
    <s v="Low"/>
    <s v="LOW"/>
  </r>
  <r>
    <x v="323"/>
    <n v="2589"/>
    <n v="605"/>
    <n v="11"/>
    <x v="1"/>
    <x v="2"/>
    <x v="2"/>
    <d v="2023-11-02T00:00:00"/>
    <x v="477"/>
    <x v="3"/>
    <x v="11"/>
    <x v="0"/>
    <x v="5"/>
    <s v="02"/>
    <s v="Low"/>
    <s v="LOW"/>
  </r>
  <r>
    <x v="323"/>
    <n v="2589"/>
    <n v="605"/>
    <n v="11"/>
    <x v="1"/>
    <x v="2"/>
    <x v="2"/>
    <d v="2024-10-05T00:00:00"/>
    <x v="478"/>
    <x v="5"/>
    <x v="14"/>
    <x v="1"/>
    <x v="4"/>
    <s v="05"/>
    <s v="Low"/>
    <s v="LOW"/>
  </r>
  <r>
    <x v="324"/>
    <n v="3776"/>
    <n v="1100"/>
    <n v="9"/>
    <x v="0"/>
    <x v="0"/>
    <x v="2"/>
    <d v="2022-11-13T00:00:00"/>
    <x v="479"/>
    <x v="4"/>
    <x v="10"/>
    <x v="3"/>
    <x v="5"/>
    <s v="13"/>
    <s v="High"/>
    <s v="MEDIUM"/>
  </r>
  <r>
    <x v="324"/>
    <n v="3776"/>
    <n v="1100"/>
    <n v="9"/>
    <x v="0"/>
    <x v="0"/>
    <x v="2"/>
    <d v="2022-12-28T00:00:00"/>
    <x v="480"/>
    <x v="1"/>
    <x v="17"/>
    <x v="3"/>
    <x v="1"/>
    <s v="28"/>
    <s v="High"/>
    <s v="MEDIUM"/>
  </r>
  <r>
    <x v="325"/>
    <n v="5402"/>
    <n v="1666"/>
    <n v="12"/>
    <x v="2"/>
    <x v="11"/>
    <x v="2"/>
    <d v="2025-02-26T00:00:00"/>
    <x v="481"/>
    <x v="5"/>
    <x v="14"/>
    <x v="5"/>
    <x v="7"/>
    <s v="26"/>
    <s v="High"/>
    <s v="MEDIUM"/>
  </r>
  <r>
    <x v="326"/>
    <n v="5165"/>
    <n v="885"/>
    <n v="16"/>
    <x v="1"/>
    <x v="2"/>
    <x v="2"/>
    <d v="2022-11-12T00:00:00"/>
    <x v="482"/>
    <x v="1"/>
    <x v="17"/>
    <x v="3"/>
    <x v="5"/>
    <s v="12"/>
    <s v="Low"/>
    <s v="LOW"/>
  </r>
  <r>
    <x v="326"/>
    <n v="4863"/>
    <n v="2394"/>
    <n v="4"/>
    <x v="2"/>
    <x v="11"/>
    <x v="2"/>
    <d v="2022-11-12T00:00:00"/>
    <x v="482"/>
    <x v="1"/>
    <x v="17"/>
    <x v="3"/>
    <x v="5"/>
    <s v="12"/>
    <s v="High"/>
    <s v="MEDIUM"/>
  </r>
  <r>
    <x v="327"/>
    <n v="1626"/>
    <n v="258"/>
    <n v="15"/>
    <x v="1"/>
    <x v="2"/>
    <x v="2"/>
    <d v="2021-06-07T00:00:00"/>
    <x v="483"/>
    <x v="0"/>
    <x v="3"/>
    <x v="2"/>
    <x v="0"/>
    <s v="07"/>
    <s v="Low"/>
    <s v="LOW"/>
  </r>
  <r>
    <x v="328"/>
    <n v="8851"/>
    <n v="3962"/>
    <n v="7"/>
    <x v="2"/>
    <x v="4"/>
    <x v="2"/>
    <d v="2020-09-26T00:00:00"/>
    <x v="484"/>
    <x v="0"/>
    <x v="0"/>
    <x v="4"/>
    <x v="10"/>
    <s v="26"/>
    <s v="High"/>
    <s v="HIGH"/>
  </r>
  <r>
    <x v="329"/>
    <n v="9680"/>
    <n v="3295"/>
    <n v="9"/>
    <x v="2"/>
    <x v="4"/>
    <x v="4"/>
    <d v="2024-04-29T00:00:00"/>
    <x v="485"/>
    <x v="2"/>
    <x v="7"/>
    <x v="1"/>
    <x v="11"/>
    <s v="29"/>
    <s v="High"/>
    <s v="HIGH"/>
  </r>
  <r>
    <x v="329"/>
    <n v="8468"/>
    <n v="3666"/>
    <n v="8"/>
    <x v="1"/>
    <x v="2"/>
    <x v="0"/>
    <d v="2024-04-29T00:00:00"/>
    <x v="485"/>
    <x v="2"/>
    <x v="7"/>
    <x v="1"/>
    <x v="11"/>
    <s v="29"/>
    <s v="High"/>
    <s v="HIGH"/>
  </r>
  <r>
    <x v="329"/>
    <n v="4441"/>
    <n v="314"/>
    <n v="14"/>
    <x v="2"/>
    <x v="5"/>
    <x v="1"/>
    <d v="2024-04-29T00:00:00"/>
    <x v="485"/>
    <x v="2"/>
    <x v="7"/>
    <x v="1"/>
    <x v="11"/>
    <s v="29"/>
    <s v="Low"/>
    <s v="LOW"/>
  </r>
  <r>
    <x v="330"/>
    <n v="6622"/>
    <n v="2673"/>
    <n v="8"/>
    <x v="2"/>
    <x v="7"/>
    <x v="4"/>
    <d v="2024-04-10T00:00:00"/>
    <x v="486"/>
    <x v="2"/>
    <x v="5"/>
    <x v="1"/>
    <x v="11"/>
    <s v="10"/>
    <s v="High"/>
    <s v="HIGH"/>
  </r>
  <r>
    <x v="331"/>
    <n v="3260"/>
    <n v="207"/>
    <n v="17"/>
    <x v="2"/>
    <x v="4"/>
    <x v="0"/>
    <d v="2023-12-21T00:00:00"/>
    <x v="487"/>
    <x v="3"/>
    <x v="9"/>
    <x v="0"/>
    <x v="1"/>
    <s v="21"/>
    <s v="Low"/>
    <s v="LOW"/>
  </r>
  <r>
    <x v="332"/>
    <n v="8709"/>
    <n v="2322"/>
    <n v="8"/>
    <x v="2"/>
    <x v="4"/>
    <x v="1"/>
    <d v="2024-05-02T00:00:00"/>
    <x v="488"/>
    <x v="4"/>
    <x v="10"/>
    <x v="1"/>
    <x v="3"/>
    <s v="02"/>
    <s v="High"/>
    <s v="MEDIUM"/>
  </r>
  <r>
    <x v="332"/>
    <n v="8709"/>
    <n v="2322"/>
    <n v="8"/>
    <x v="2"/>
    <x v="4"/>
    <x v="1"/>
    <d v="2024-11-21T00:00:00"/>
    <x v="489"/>
    <x v="3"/>
    <x v="11"/>
    <x v="1"/>
    <x v="5"/>
    <s v="21"/>
    <s v="High"/>
    <s v="MEDIUM"/>
  </r>
  <r>
    <x v="333"/>
    <n v="5250"/>
    <n v="187"/>
    <n v="1"/>
    <x v="1"/>
    <x v="9"/>
    <x v="4"/>
    <d v="2022-03-17T00:00:00"/>
    <x v="490"/>
    <x v="5"/>
    <x v="13"/>
    <x v="3"/>
    <x v="6"/>
    <s v="17"/>
    <s v="Low"/>
    <s v="LOW"/>
  </r>
  <r>
    <x v="333"/>
    <n v="5250"/>
    <n v="187"/>
    <n v="1"/>
    <x v="1"/>
    <x v="9"/>
    <x v="4"/>
    <d v="2023-05-14T00:00:00"/>
    <x v="491"/>
    <x v="4"/>
    <x v="15"/>
    <x v="0"/>
    <x v="3"/>
    <s v="14"/>
    <s v="Low"/>
    <s v="LOW"/>
  </r>
  <r>
    <x v="334"/>
    <n v="4116"/>
    <n v="921"/>
    <n v="20"/>
    <x v="1"/>
    <x v="8"/>
    <x v="0"/>
    <d v="2024-10-07T00:00:00"/>
    <x v="492"/>
    <x v="3"/>
    <x v="4"/>
    <x v="1"/>
    <x v="4"/>
    <s v="07"/>
    <s v="Low"/>
    <s v="LOW"/>
  </r>
  <r>
    <x v="334"/>
    <n v="4116"/>
    <n v="921"/>
    <n v="20"/>
    <x v="1"/>
    <x v="8"/>
    <x v="0"/>
    <d v="2020-09-08T00:00:00"/>
    <x v="493"/>
    <x v="1"/>
    <x v="6"/>
    <x v="4"/>
    <x v="10"/>
    <s v="08"/>
    <s v="Low"/>
    <s v="LOW"/>
  </r>
  <r>
    <x v="335"/>
    <n v="1109"/>
    <n v="418"/>
    <n v="15"/>
    <x v="1"/>
    <x v="8"/>
    <x v="0"/>
    <d v="2021-08-19T00:00:00"/>
    <x v="494"/>
    <x v="3"/>
    <x v="4"/>
    <x v="2"/>
    <x v="9"/>
    <s v="19"/>
    <s v="Low"/>
    <s v="LOW"/>
  </r>
  <r>
    <x v="336"/>
    <n v="3573"/>
    <n v="562"/>
    <n v="7"/>
    <x v="1"/>
    <x v="2"/>
    <x v="2"/>
    <d v="2022-10-12T00:00:00"/>
    <x v="201"/>
    <x v="2"/>
    <x v="7"/>
    <x v="3"/>
    <x v="4"/>
    <s v="12"/>
    <s v="Low"/>
    <s v="LOW"/>
  </r>
  <r>
    <x v="336"/>
    <n v="3573"/>
    <n v="562"/>
    <n v="7"/>
    <x v="1"/>
    <x v="2"/>
    <x v="2"/>
    <d v="2020-05-23T00:00:00"/>
    <x v="495"/>
    <x v="3"/>
    <x v="9"/>
    <x v="4"/>
    <x v="3"/>
    <s v="23"/>
    <s v="Low"/>
    <s v="LOW"/>
  </r>
  <r>
    <x v="336"/>
    <n v="3573"/>
    <n v="562"/>
    <n v="7"/>
    <x v="1"/>
    <x v="2"/>
    <x v="2"/>
    <d v="2020-04-18T00:00:00"/>
    <x v="496"/>
    <x v="0"/>
    <x v="16"/>
    <x v="4"/>
    <x v="11"/>
    <s v="18"/>
    <s v="Low"/>
    <s v="LOW"/>
  </r>
  <r>
    <x v="336"/>
    <n v="8055"/>
    <n v="661"/>
    <n v="10"/>
    <x v="0"/>
    <x v="10"/>
    <x v="2"/>
    <d v="2022-10-12T00:00:00"/>
    <x v="201"/>
    <x v="2"/>
    <x v="7"/>
    <x v="3"/>
    <x v="4"/>
    <s v="12"/>
    <s v="Low"/>
    <s v="LOW"/>
  </r>
  <r>
    <x v="336"/>
    <n v="8055"/>
    <n v="661"/>
    <n v="10"/>
    <x v="0"/>
    <x v="10"/>
    <x v="2"/>
    <d v="2020-05-23T00:00:00"/>
    <x v="495"/>
    <x v="3"/>
    <x v="9"/>
    <x v="4"/>
    <x v="3"/>
    <s v="23"/>
    <s v="Low"/>
    <s v="LOW"/>
  </r>
  <r>
    <x v="336"/>
    <n v="8055"/>
    <n v="661"/>
    <n v="10"/>
    <x v="0"/>
    <x v="10"/>
    <x v="2"/>
    <d v="2020-04-18T00:00:00"/>
    <x v="496"/>
    <x v="0"/>
    <x v="16"/>
    <x v="4"/>
    <x v="11"/>
    <s v="18"/>
    <s v="Low"/>
    <s v="LOW"/>
  </r>
  <r>
    <x v="337"/>
    <n v="6829"/>
    <n v="2609"/>
    <n v="2"/>
    <x v="0"/>
    <x v="3"/>
    <x v="2"/>
    <d v="2022-06-04T00:00:00"/>
    <x v="497"/>
    <x v="3"/>
    <x v="11"/>
    <x v="3"/>
    <x v="0"/>
    <s v="04"/>
    <s v="High"/>
    <s v="HIGH"/>
  </r>
  <r>
    <x v="337"/>
    <n v="6390"/>
    <n v="3089"/>
    <n v="12"/>
    <x v="1"/>
    <x v="8"/>
    <x v="4"/>
    <d v="2022-06-04T00:00:00"/>
    <x v="497"/>
    <x v="3"/>
    <x v="11"/>
    <x v="3"/>
    <x v="0"/>
    <s v="04"/>
    <s v="High"/>
    <s v="HIGH"/>
  </r>
  <r>
    <x v="338"/>
    <n v="5831"/>
    <n v="1574"/>
    <n v="17"/>
    <x v="1"/>
    <x v="2"/>
    <x v="1"/>
    <d v="2022-11-16T00:00:00"/>
    <x v="498"/>
    <x v="3"/>
    <x v="11"/>
    <x v="3"/>
    <x v="5"/>
    <s v="16"/>
    <s v="High"/>
    <s v="MEDIUM"/>
  </r>
  <r>
    <x v="338"/>
    <n v="5831"/>
    <n v="1574"/>
    <n v="17"/>
    <x v="1"/>
    <x v="2"/>
    <x v="1"/>
    <d v="2024-07-18T00:00:00"/>
    <x v="499"/>
    <x v="3"/>
    <x v="9"/>
    <x v="1"/>
    <x v="2"/>
    <s v="18"/>
    <s v="High"/>
    <s v="MEDIUM"/>
  </r>
  <r>
    <x v="338"/>
    <n v="5831"/>
    <n v="1574"/>
    <n v="17"/>
    <x v="1"/>
    <x v="2"/>
    <x v="1"/>
    <d v="2023-07-16T00:00:00"/>
    <x v="500"/>
    <x v="0"/>
    <x v="0"/>
    <x v="0"/>
    <x v="2"/>
    <s v="16"/>
    <s v="High"/>
    <s v="MEDIUM"/>
  </r>
  <r>
    <x v="339"/>
    <n v="7952"/>
    <n v="3865"/>
    <n v="8"/>
    <x v="2"/>
    <x v="7"/>
    <x v="1"/>
    <d v="2020-08-10T00:00:00"/>
    <x v="501"/>
    <x v="1"/>
    <x v="17"/>
    <x v="4"/>
    <x v="9"/>
    <s v="10"/>
    <s v="High"/>
    <s v="HIGH"/>
  </r>
  <r>
    <x v="340"/>
    <n v="3659"/>
    <n v="379"/>
    <n v="5"/>
    <x v="2"/>
    <x v="11"/>
    <x v="0"/>
    <d v="2024-06-22T00:00:00"/>
    <x v="502"/>
    <x v="3"/>
    <x v="4"/>
    <x v="1"/>
    <x v="0"/>
    <s v="22"/>
    <s v="Low"/>
    <s v="LOW"/>
  </r>
  <r>
    <x v="341"/>
    <n v="4183"/>
    <n v="1159"/>
    <n v="4"/>
    <x v="1"/>
    <x v="2"/>
    <x v="1"/>
    <d v="2020-07-13T00:00:00"/>
    <x v="503"/>
    <x v="1"/>
    <x v="6"/>
    <x v="4"/>
    <x v="2"/>
    <s v="13"/>
    <s v="High"/>
    <s v="MEDIUM"/>
  </r>
  <r>
    <x v="342"/>
    <n v="7478"/>
    <n v="1381"/>
    <n v="11"/>
    <x v="0"/>
    <x v="10"/>
    <x v="2"/>
    <d v="2024-04-16T00:00:00"/>
    <x v="504"/>
    <x v="4"/>
    <x v="15"/>
    <x v="1"/>
    <x v="11"/>
    <s v="16"/>
    <s v="High"/>
    <s v="MEDIUM"/>
  </r>
  <r>
    <x v="343"/>
    <n v="702"/>
    <n v="238"/>
    <n v="9"/>
    <x v="0"/>
    <x v="10"/>
    <x v="4"/>
    <d v="2021-03-13T00:00:00"/>
    <x v="505"/>
    <x v="0"/>
    <x v="16"/>
    <x v="2"/>
    <x v="6"/>
    <s v="13"/>
    <s v="Low"/>
    <s v="LOW"/>
  </r>
  <r>
    <x v="344"/>
    <n v="4037"/>
    <n v="1494"/>
    <n v="15"/>
    <x v="2"/>
    <x v="5"/>
    <x v="2"/>
    <d v="2023-04-01T00:00:00"/>
    <x v="506"/>
    <x v="3"/>
    <x v="11"/>
    <x v="0"/>
    <x v="11"/>
    <s v="01"/>
    <s v="High"/>
    <s v="MEDIUM"/>
  </r>
  <r>
    <x v="345"/>
    <n v="5014"/>
    <n v="2332"/>
    <n v="2"/>
    <x v="2"/>
    <x v="5"/>
    <x v="4"/>
    <d v="2020-11-10T00:00:00"/>
    <x v="507"/>
    <x v="1"/>
    <x v="1"/>
    <x v="4"/>
    <x v="5"/>
    <s v="10"/>
    <s v="High"/>
    <s v="MEDIUM"/>
  </r>
  <r>
    <x v="346"/>
    <n v="9879"/>
    <n v="4930"/>
    <n v="15"/>
    <x v="0"/>
    <x v="3"/>
    <x v="1"/>
    <d v="2023-06-08T00:00:00"/>
    <x v="508"/>
    <x v="2"/>
    <x v="7"/>
    <x v="0"/>
    <x v="0"/>
    <s v="08"/>
    <s v="High"/>
    <s v="HIGH"/>
  </r>
  <r>
    <x v="347"/>
    <n v="8762"/>
    <n v="3502"/>
    <n v="1"/>
    <x v="0"/>
    <x v="10"/>
    <x v="1"/>
    <d v="2021-08-17T00:00:00"/>
    <x v="509"/>
    <x v="0"/>
    <x v="16"/>
    <x v="2"/>
    <x v="9"/>
    <s v="17"/>
    <s v="High"/>
    <s v="HIGH"/>
  </r>
  <r>
    <x v="348"/>
    <n v="8490"/>
    <n v="800"/>
    <n v="1"/>
    <x v="1"/>
    <x v="2"/>
    <x v="2"/>
    <d v="2020-05-24T00:00:00"/>
    <x v="510"/>
    <x v="2"/>
    <x v="5"/>
    <x v="4"/>
    <x v="3"/>
    <s v="24"/>
    <s v="Low"/>
    <s v="LOW"/>
  </r>
  <r>
    <x v="349"/>
    <n v="6951"/>
    <n v="164"/>
    <n v="10"/>
    <x v="2"/>
    <x v="7"/>
    <x v="0"/>
    <d v="2021-08-12T00:00:00"/>
    <x v="511"/>
    <x v="2"/>
    <x v="2"/>
    <x v="2"/>
    <x v="9"/>
    <s v="12"/>
    <s v="Low"/>
    <s v="LOW"/>
  </r>
  <r>
    <x v="350"/>
    <n v="1078"/>
    <n v="309"/>
    <n v="3"/>
    <x v="0"/>
    <x v="10"/>
    <x v="3"/>
    <d v="2022-09-03T00:00:00"/>
    <x v="512"/>
    <x v="5"/>
    <x v="14"/>
    <x v="3"/>
    <x v="10"/>
    <s v="03"/>
    <s v="Low"/>
    <s v="LOW"/>
  </r>
  <r>
    <x v="350"/>
    <n v="1078"/>
    <n v="309"/>
    <n v="3"/>
    <x v="0"/>
    <x v="10"/>
    <x v="3"/>
    <d v="2020-10-01T00:00:00"/>
    <x v="513"/>
    <x v="1"/>
    <x v="1"/>
    <x v="4"/>
    <x v="4"/>
    <s v="01"/>
    <s v="Low"/>
    <s v="LOW"/>
  </r>
  <r>
    <x v="351"/>
    <n v="8560"/>
    <n v="2166"/>
    <n v="19"/>
    <x v="1"/>
    <x v="9"/>
    <x v="2"/>
    <d v="2022-05-27T00:00:00"/>
    <x v="514"/>
    <x v="0"/>
    <x v="16"/>
    <x v="3"/>
    <x v="3"/>
    <s v="27"/>
    <s v="High"/>
    <s v="MEDIUM"/>
  </r>
  <r>
    <x v="351"/>
    <n v="1031"/>
    <n v="318"/>
    <n v="20"/>
    <x v="0"/>
    <x v="0"/>
    <x v="0"/>
    <d v="2022-05-27T00:00:00"/>
    <x v="514"/>
    <x v="0"/>
    <x v="16"/>
    <x v="3"/>
    <x v="3"/>
    <s v="27"/>
    <s v="Low"/>
    <s v="LOW"/>
  </r>
  <r>
    <x v="352"/>
    <n v="6402"/>
    <n v="2770"/>
    <n v="19"/>
    <x v="1"/>
    <x v="6"/>
    <x v="1"/>
    <d v="2024-03-10T00:00:00"/>
    <x v="515"/>
    <x v="0"/>
    <x v="3"/>
    <x v="1"/>
    <x v="6"/>
    <s v="10"/>
    <s v="High"/>
    <s v="HIGH"/>
  </r>
  <r>
    <x v="352"/>
    <n v="6402"/>
    <n v="2770"/>
    <n v="19"/>
    <x v="1"/>
    <x v="6"/>
    <x v="1"/>
    <d v="2023-10-05T00:00:00"/>
    <x v="516"/>
    <x v="0"/>
    <x v="3"/>
    <x v="0"/>
    <x v="4"/>
    <s v="05"/>
    <s v="High"/>
    <s v="HIGH"/>
  </r>
  <r>
    <x v="352"/>
    <n v="5916"/>
    <n v="1594"/>
    <n v="19"/>
    <x v="0"/>
    <x v="1"/>
    <x v="1"/>
    <d v="2024-03-10T00:00:00"/>
    <x v="515"/>
    <x v="0"/>
    <x v="3"/>
    <x v="1"/>
    <x v="6"/>
    <s v="10"/>
    <s v="High"/>
    <s v="MEDIUM"/>
  </r>
  <r>
    <x v="352"/>
    <n v="5916"/>
    <n v="1594"/>
    <n v="19"/>
    <x v="0"/>
    <x v="1"/>
    <x v="1"/>
    <d v="2023-10-05T00:00:00"/>
    <x v="516"/>
    <x v="0"/>
    <x v="3"/>
    <x v="0"/>
    <x v="4"/>
    <s v="05"/>
    <s v="High"/>
    <s v="MEDIUM"/>
  </r>
  <r>
    <x v="353"/>
    <n v="4015"/>
    <n v="1751"/>
    <n v="15"/>
    <x v="2"/>
    <x v="5"/>
    <x v="1"/>
    <d v="2022-08-28T00:00:00"/>
    <x v="517"/>
    <x v="3"/>
    <x v="11"/>
    <x v="3"/>
    <x v="9"/>
    <s v="28"/>
    <s v="High"/>
    <s v="MEDIUM"/>
  </r>
  <r>
    <x v="353"/>
    <n v="4015"/>
    <n v="1751"/>
    <n v="15"/>
    <x v="2"/>
    <x v="5"/>
    <x v="1"/>
    <d v="2020-09-08T00:00:00"/>
    <x v="518"/>
    <x v="2"/>
    <x v="5"/>
    <x v="4"/>
    <x v="10"/>
    <s v="08"/>
    <s v="High"/>
    <s v="MEDIUM"/>
  </r>
  <r>
    <x v="354"/>
    <n v="9335"/>
    <n v="557"/>
    <n v="11"/>
    <x v="0"/>
    <x v="0"/>
    <x v="4"/>
    <d v="2021-04-27T00:00:00"/>
    <x v="519"/>
    <x v="3"/>
    <x v="4"/>
    <x v="2"/>
    <x v="11"/>
    <s v="27"/>
    <s v="Low"/>
    <s v="LOW"/>
  </r>
  <r>
    <x v="355"/>
    <n v="4706"/>
    <n v="594"/>
    <n v="11"/>
    <x v="1"/>
    <x v="9"/>
    <x v="4"/>
    <d v="2021-08-21T00:00:00"/>
    <x v="520"/>
    <x v="5"/>
    <x v="14"/>
    <x v="2"/>
    <x v="9"/>
    <s v="21"/>
    <s v="Low"/>
    <s v="LOW"/>
  </r>
  <r>
    <x v="355"/>
    <n v="4706"/>
    <n v="594"/>
    <n v="11"/>
    <x v="1"/>
    <x v="9"/>
    <x v="4"/>
    <d v="2021-05-16T00:00:00"/>
    <x v="521"/>
    <x v="5"/>
    <x v="12"/>
    <x v="2"/>
    <x v="3"/>
    <s v="16"/>
    <s v="Low"/>
    <s v="LOW"/>
  </r>
  <r>
    <x v="355"/>
    <n v="6584"/>
    <n v="371"/>
    <n v="6"/>
    <x v="1"/>
    <x v="6"/>
    <x v="0"/>
    <d v="2021-08-21T00:00:00"/>
    <x v="520"/>
    <x v="5"/>
    <x v="14"/>
    <x v="2"/>
    <x v="9"/>
    <s v="21"/>
    <s v="Low"/>
    <s v="LOW"/>
  </r>
  <r>
    <x v="355"/>
    <n v="6584"/>
    <n v="371"/>
    <n v="6"/>
    <x v="1"/>
    <x v="6"/>
    <x v="0"/>
    <d v="2021-05-16T00:00:00"/>
    <x v="521"/>
    <x v="5"/>
    <x v="12"/>
    <x v="2"/>
    <x v="3"/>
    <s v="16"/>
    <s v="Low"/>
    <s v="LOW"/>
  </r>
  <r>
    <x v="356"/>
    <n v="6389"/>
    <n v="734"/>
    <n v="1"/>
    <x v="2"/>
    <x v="7"/>
    <x v="2"/>
    <d v="2022-01-15T00:00:00"/>
    <x v="522"/>
    <x v="4"/>
    <x v="8"/>
    <x v="3"/>
    <x v="8"/>
    <s v="15"/>
    <s v="Low"/>
    <s v="LOW"/>
  </r>
  <r>
    <x v="357"/>
    <n v="9869"/>
    <n v="4299"/>
    <n v="12"/>
    <x v="0"/>
    <x v="1"/>
    <x v="1"/>
    <d v="2023-03-21T00:00:00"/>
    <x v="523"/>
    <x v="3"/>
    <x v="9"/>
    <x v="0"/>
    <x v="6"/>
    <s v="21"/>
    <s v="High"/>
    <s v="HIGH"/>
  </r>
  <r>
    <x v="357"/>
    <n v="9869"/>
    <n v="4299"/>
    <n v="12"/>
    <x v="0"/>
    <x v="1"/>
    <x v="1"/>
    <d v="2023-12-28T00:00:00"/>
    <x v="524"/>
    <x v="2"/>
    <x v="2"/>
    <x v="0"/>
    <x v="1"/>
    <s v="28"/>
    <s v="High"/>
    <s v="HIGH"/>
  </r>
  <r>
    <x v="358"/>
    <n v="655"/>
    <n v="297"/>
    <n v="4"/>
    <x v="1"/>
    <x v="6"/>
    <x v="1"/>
    <d v="2022-02-15T00:00:00"/>
    <x v="525"/>
    <x v="2"/>
    <x v="2"/>
    <x v="3"/>
    <x v="7"/>
    <s v="15"/>
    <s v="Low"/>
    <s v="LOW"/>
  </r>
  <r>
    <x v="358"/>
    <n v="655"/>
    <n v="297"/>
    <n v="4"/>
    <x v="1"/>
    <x v="6"/>
    <x v="1"/>
    <d v="2023-11-30T00:00:00"/>
    <x v="526"/>
    <x v="0"/>
    <x v="3"/>
    <x v="0"/>
    <x v="5"/>
    <s v="30"/>
    <s v="Low"/>
    <s v="LOW"/>
  </r>
  <r>
    <x v="359"/>
    <n v="798"/>
    <n v="308"/>
    <n v="10"/>
    <x v="0"/>
    <x v="10"/>
    <x v="1"/>
    <d v="2023-01-12T00:00:00"/>
    <x v="527"/>
    <x v="2"/>
    <x v="2"/>
    <x v="0"/>
    <x v="8"/>
    <s v="12"/>
    <s v="Low"/>
    <s v="LOW"/>
  </r>
  <r>
    <x v="359"/>
    <n v="798"/>
    <n v="308"/>
    <n v="10"/>
    <x v="0"/>
    <x v="10"/>
    <x v="1"/>
    <d v="2023-05-19T00:00:00"/>
    <x v="528"/>
    <x v="5"/>
    <x v="14"/>
    <x v="0"/>
    <x v="3"/>
    <s v="19"/>
    <s v="Low"/>
    <s v="LOW"/>
  </r>
  <r>
    <x v="359"/>
    <n v="7967"/>
    <n v="2504"/>
    <n v="13"/>
    <x v="0"/>
    <x v="1"/>
    <x v="2"/>
    <d v="2023-01-12T00:00:00"/>
    <x v="527"/>
    <x v="2"/>
    <x v="2"/>
    <x v="0"/>
    <x v="8"/>
    <s v="12"/>
    <s v="High"/>
    <s v="HIGH"/>
  </r>
  <r>
    <x v="359"/>
    <n v="7967"/>
    <n v="2504"/>
    <n v="13"/>
    <x v="0"/>
    <x v="1"/>
    <x v="2"/>
    <d v="2023-05-19T00:00:00"/>
    <x v="528"/>
    <x v="5"/>
    <x v="14"/>
    <x v="0"/>
    <x v="3"/>
    <s v="19"/>
    <s v="High"/>
    <s v="HIGH"/>
  </r>
  <r>
    <x v="360"/>
    <n v="3756"/>
    <n v="1318"/>
    <n v="5"/>
    <x v="2"/>
    <x v="4"/>
    <x v="0"/>
    <d v="2024-02-19T00:00:00"/>
    <x v="529"/>
    <x v="0"/>
    <x v="0"/>
    <x v="1"/>
    <x v="7"/>
    <s v="19"/>
    <s v="High"/>
    <s v="MEDIUM"/>
  </r>
  <r>
    <x v="361"/>
    <n v="5196"/>
    <n v="2477"/>
    <n v="1"/>
    <x v="1"/>
    <x v="6"/>
    <x v="0"/>
    <d v="2021-12-01T00:00:00"/>
    <x v="530"/>
    <x v="4"/>
    <x v="10"/>
    <x v="2"/>
    <x v="1"/>
    <s v="01"/>
    <s v="High"/>
    <s v="MEDIUM"/>
  </r>
  <r>
    <x v="361"/>
    <n v="6586"/>
    <n v="1794"/>
    <n v="19"/>
    <x v="2"/>
    <x v="11"/>
    <x v="1"/>
    <d v="2021-12-01T00:00:00"/>
    <x v="530"/>
    <x v="4"/>
    <x v="10"/>
    <x v="2"/>
    <x v="1"/>
    <s v="01"/>
    <s v="High"/>
    <s v="MEDIUM"/>
  </r>
  <r>
    <x v="362"/>
    <n v="6673"/>
    <n v="950"/>
    <n v="19"/>
    <x v="1"/>
    <x v="6"/>
    <x v="2"/>
    <d v="2024-12-19T00:00:00"/>
    <x v="531"/>
    <x v="2"/>
    <x v="2"/>
    <x v="1"/>
    <x v="1"/>
    <s v="19"/>
    <s v="Low"/>
    <s v="LOW"/>
  </r>
  <r>
    <x v="363"/>
    <n v="714"/>
    <n v="232"/>
    <n v="14"/>
    <x v="2"/>
    <x v="4"/>
    <x v="0"/>
    <d v="2023-01-18T00:00:00"/>
    <x v="532"/>
    <x v="5"/>
    <x v="12"/>
    <x v="0"/>
    <x v="8"/>
    <s v="18"/>
    <s v="Low"/>
    <s v="LOW"/>
  </r>
  <r>
    <x v="363"/>
    <n v="714"/>
    <n v="232"/>
    <n v="14"/>
    <x v="2"/>
    <x v="4"/>
    <x v="0"/>
    <d v="2020-12-23T00:00:00"/>
    <x v="533"/>
    <x v="4"/>
    <x v="10"/>
    <x v="4"/>
    <x v="1"/>
    <s v="23"/>
    <s v="Low"/>
    <s v="LOW"/>
  </r>
  <r>
    <x v="364"/>
    <n v="1083"/>
    <n v="501"/>
    <n v="6"/>
    <x v="1"/>
    <x v="2"/>
    <x v="4"/>
    <d v="2021-02-28T00:00:00"/>
    <x v="534"/>
    <x v="4"/>
    <x v="10"/>
    <x v="2"/>
    <x v="7"/>
    <s v="28"/>
    <s v="Low"/>
    <s v="LOW"/>
  </r>
  <r>
    <x v="365"/>
    <n v="2401"/>
    <n v="1163"/>
    <n v="10"/>
    <x v="2"/>
    <x v="11"/>
    <x v="0"/>
    <d v="2023-05-04T00:00:00"/>
    <x v="535"/>
    <x v="5"/>
    <x v="14"/>
    <x v="0"/>
    <x v="3"/>
    <s v="04"/>
    <s v="High"/>
    <s v="MEDIUM"/>
  </r>
  <r>
    <x v="365"/>
    <n v="2401"/>
    <n v="1163"/>
    <n v="10"/>
    <x v="2"/>
    <x v="11"/>
    <x v="0"/>
    <d v="2020-04-22T00:00:00"/>
    <x v="536"/>
    <x v="3"/>
    <x v="4"/>
    <x v="4"/>
    <x v="11"/>
    <s v="22"/>
    <s v="High"/>
    <s v="MEDIUM"/>
  </r>
  <r>
    <x v="365"/>
    <n v="2401"/>
    <n v="1163"/>
    <n v="10"/>
    <x v="2"/>
    <x v="11"/>
    <x v="0"/>
    <d v="2021-08-13T00:00:00"/>
    <x v="537"/>
    <x v="2"/>
    <x v="7"/>
    <x v="2"/>
    <x v="9"/>
    <s v="13"/>
    <s v="High"/>
    <s v="MEDIUM"/>
  </r>
  <r>
    <x v="365"/>
    <n v="1045"/>
    <n v="267"/>
    <n v="11"/>
    <x v="0"/>
    <x v="10"/>
    <x v="1"/>
    <d v="2023-05-04T00:00:00"/>
    <x v="535"/>
    <x v="5"/>
    <x v="14"/>
    <x v="0"/>
    <x v="3"/>
    <s v="04"/>
    <s v="Low"/>
    <s v="LOW"/>
  </r>
  <r>
    <x v="365"/>
    <n v="1045"/>
    <n v="267"/>
    <n v="11"/>
    <x v="0"/>
    <x v="10"/>
    <x v="1"/>
    <d v="2020-04-22T00:00:00"/>
    <x v="536"/>
    <x v="3"/>
    <x v="4"/>
    <x v="4"/>
    <x v="11"/>
    <s v="22"/>
    <s v="Low"/>
    <s v="LOW"/>
  </r>
  <r>
    <x v="365"/>
    <n v="1045"/>
    <n v="267"/>
    <n v="11"/>
    <x v="0"/>
    <x v="10"/>
    <x v="1"/>
    <d v="2021-08-13T00:00:00"/>
    <x v="537"/>
    <x v="2"/>
    <x v="7"/>
    <x v="2"/>
    <x v="9"/>
    <s v="13"/>
    <s v="Low"/>
    <s v="LOW"/>
  </r>
  <r>
    <x v="366"/>
    <n v="7806"/>
    <n v="1127"/>
    <n v="1"/>
    <x v="1"/>
    <x v="6"/>
    <x v="3"/>
    <d v="2023-07-20T00:00:00"/>
    <x v="538"/>
    <x v="4"/>
    <x v="8"/>
    <x v="0"/>
    <x v="2"/>
    <s v="20"/>
    <s v="High"/>
    <s v="MEDIUM"/>
  </r>
  <r>
    <x v="367"/>
    <n v="5263"/>
    <n v="1743"/>
    <n v="19"/>
    <x v="2"/>
    <x v="7"/>
    <x v="3"/>
    <d v="2022-08-28T00:00:00"/>
    <x v="539"/>
    <x v="0"/>
    <x v="0"/>
    <x v="3"/>
    <x v="9"/>
    <s v="28"/>
    <s v="High"/>
    <s v="MEDIUM"/>
  </r>
  <r>
    <x v="368"/>
    <n v="6147"/>
    <n v="2526"/>
    <n v="6"/>
    <x v="1"/>
    <x v="2"/>
    <x v="1"/>
    <d v="2023-03-14T00:00:00"/>
    <x v="540"/>
    <x v="4"/>
    <x v="8"/>
    <x v="0"/>
    <x v="6"/>
    <s v="14"/>
    <s v="High"/>
    <s v="HIGH"/>
  </r>
  <r>
    <x v="369"/>
    <n v="7484"/>
    <n v="2871"/>
    <n v="15"/>
    <x v="0"/>
    <x v="10"/>
    <x v="0"/>
    <d v="2023-11-07T00:00:00"/>
    <x v="541"/>
    <x v="0"/>
    <x v="3"/>
    <x v="0"/>
    <x v="5"/>
    <s v="07"/>
    <s v="High"/>
    <s v="HIGH"/>
  </r>
  <r>
    <x v="369"/>
    <n v="7484"/>
    <n v="2871"/>
    <n v="15"/>
    <x v="0"/>
    <x v="10"/>
    <x v="0"/>
    <d v="2024-04-16T00:00:00"/>
    <x v="542"/>
    <x v="1"/>
    <x v="1"/>
    <x v="1"/>
    <x v="11"/>
    <s v="16"/>
    <s v="High"/>
    <s v="HIGH"/>
  </r>
  <r>
    <x v="369"/>
    <n v="7700"/>
    <n v="2712"/>
    <n v="1"/>
    <x v="2"/>
    <x v="7"/>
    <x v="3"/>
    <d v="2023-11-07T00:00:00"/>
    <x v="541"/>
    <x v="0"/>
    <x v="3"/>
    <x v="0"/>
    <x v="5"/>
    <s v="07"/>
    <s v="High"/>
    <s v="HIGH"/>
  </r>
  <r>
    <x v="369"/>
    <n v="7700"/>
    <n v="2712"/>
    <n v="1"/>
    <x v="2"/>
    <x v="7"/>
    <x v="3"/>
    <d v="2024-04-16T00:00:00"/>
    <x v="542"/>
    <x v="1"/>
    <x v="1"/>
    <x v="1"/>
    <x v="11"/>
    <s v="16"/>
    <s v="High"/>
    <s v="HIGH"/>
  </r>
  <r>
    <x v="370"/>
    <n v="8537"/>
    <n v="3586"/>
    <n v="13"/>
    <x v="1"/>
    <x v="6"/>
    <x v="0"/>
    <d v="2022-09-16T00:00:00"/>
    <x v="543"/>
    <x v="2"/>
    <x v="7"/>
    <x v="3"/>
    <x v="10"/>
    <s v="16"/>
    <s v="High"/>
    <s v="HIGH"/>
  </r>
  <r>
    <x v="371"/>
    <n v="8858"/>
    <n v="3394"/>
    <n v="6"/>
    <x v="2"/>
    <x v="5"/>
    <x v="4"/>
    <d v="2024-10-31T00:00:00"/>
    <x v="544"/>
    <x v="3"/>
    <x v="9"/>
    <x v="1"/>
    <x v="4"/>
    <s v="31"/>
    <s v="High"/>
    <s v="HIGH"/>
  </r>
  <r>
    <x v="372"/>
    <n v="5313"/>
    <n v="2037"/>
    <n v="7"/>
    <x v="0"/>
    <x v="1"/>
    <x v="1"/>
    <d v="2024-11-25T00:00:00"/>
    <x v="545"/>
    <x v="3"/>
    <x v="11"/>
    <x v="1"/>
    <x v="5"/>
    <s v="25"/>
    <s v="High"/>
    <s v="MEDIUM"/>
  </r>
  <r>
    <x v="372"/>
    <n v="5313"/>
    <n v="2037"/>
    <n v="7"/>
    <x v="0"/>
    <x v="1"/>
    <x v="1"/>
    <d v="2021-10-29T00:00:00"/>
    <x v="546"/>
    <x v="4"/>
    <x v="15"/>
    <x v="2"/>
    <x v="4"/>
    <s v="29"/>
    <s v="High"/>
    <s v="MEDIUM"/>
  </r>
  <r>
    <x v="373"/>
    <n v="3281"/>
    <n v="471"/>
    <n v="7"/>
    <x v="2"/>
    <x v="7"/>
    <x v="2"/>
    <d v="2023-12-27T00:00:00"/>
    <x v="547"/>
    <x v="3"/>
    <x v="4"/>
    <x v="0"/>
    <x v="1"/>
    <s v="27"/>
    <s v="Low"/>
    <s v="LOW"/>
  </r>
  <r>
    <x v="373"/>
    <n v="3281"/>
    <n v="471"/>
    <n v="7"/>
    <x v="2"/>
    <x v="7"/>
    <x v="2"/>
    <d v="2023-06-25T00:00:00"/>
    <x v="548"/>
    <x v="1"/>
    <x v="17"/>
    <x v="0"/>
    <x v="0"/>
    <s v="25"/>
    <s v="Low"/>
    <s v="LOW"/>
  </r>
  <r>
    <x v="374"/>
    <n v="8681"/>
    <n v="2458"/>
    <n v="9"/>
    <x v="1"/>
    <x v="2"/>
    <x v="3"/>
    <d v="2020-09-01T00:00:00"/>
    <x v="549"/>
    <x v="2"/>
    <x v="5"/>
    <x v="4"/>
    <x v="10"/>
    <s v="01"/>
    <s v="High"/>
    <s v="MEDIUM"/>
  </r>
  <r>
    <x v="375"/>
    <n v="6195"/>
    <n v="1556"/>
    <n v="18"/>
    <x v="2"/>
    <x v="7"/>
    <x v="2"/>
    <d v="2025-02-01T00:00:00"/>
    <x v="550"/>
    <x v="1"/>
    <x v="6"/>
    <x v="5"/>
    <x v="7"/>
    <s v="01"/>
    <s v="High"/>
    <s v="MEDIUM"/>
  </r>
  <r>
    <x v="376"/>
    <n v="3877"/>
    <n v="481"/>
    <n v="16"/>
    <x v="2"/>
    <x v="5"/>
    <x v="1"/>
    <d v="2023-07-22T00:00:00"/>
    <x v="551"/>
    <x v="2"/>
    <x v="7"/>
    <x v="0"/>
    <x v="2"/>
    <s v="22"/>
    <s v="Low"/>
    <s v="LOW"/>
  </r>
  <r>
    <x v="376"/>
    <n v="3877"/>
    <n v="481"/>
    <n v="16"/>
    <x v="2"/>
    <x v="5"/>
    <x v="1"/>
    <d v="2022-02-04T00:00:00"/>
    <x v="552"/>
    <x v="2"/>
    <x v="5"/>
    <x v="3"/>
    <x v="7"/>
    <s v="04"/>
    <s v="Low"/>
    <s v="LOW"/>
  </r>
  <r>
    <x v="377"/>
    <n v="9369"/>
    <n v="3297"/>
    <n v="6"/>
    <x v="0"/>
    <x v="1"/>
    <x v="1"/>
    <d v="2023-09-27T00:00:00"/>
    <x v="553"/>
    <x v="0"/>
    <x v="3"/>
    <x v="0"/>
    <x v="10"/>
    <s v="27"/>
    <s v="High"/>
    <s v="HIGH"/>
  </r>
  <r>
    <x v="377"/>
    <n v="9369"/>
    <n v="3297"/>
    <n v="6"/>
    <x v="0"/>
    <x v="1"/>
    <x v="1"/>
    <d v="2025-01-30T00:00:00"/>
    <x v="554"/>
    <x v="2"/>
    <x v="5"/>
    <x v="5"/>
    <x v="8"/>
    <s v="30"/>
    <s v="High"/>
    <s v="HIGH"/>
  </r>
  <r>
    <x v="377"/>
    <n v="8680"/>
    <n v="4068"/>
    <n v="20"/>
    <x v="0"/>
    <x v="1"/>
    <x v="3"/>
    <d v="2023-09-27T00:00:00"/>
    <x v="553"/>
    <x v="0"/>
    <x v="3"/>
    <x v="0"/>
    <x v="10"/>
    <s v="27"/>
    <s v="High"/>
    <s v="HIGH"/>
  </r>
  <r>
    <x v="377"/>
    <n v="8680"/>
    <n v="4068"/>
    <n v="20"/>
    <x v="0"/>
    <x v="1"/>
    <x v="3"/>
    <d v="2025-01-30T00:00:00"/>
    <x v="554"/>
    <x v="2"/>
    <x v="5"/>
    <x v="5"/>
    <x v="8"/>
    <s v="30"/>
    <s v="High"/>
    <s v="HIGH"/>
  </r>
  <r>
    <x v="377"/>
    <n v="3067"/>
    <n v="1475"/>
    <n v="8"/>
    <x v="0"/>
    <x v="3"/>
    <x v="0"/>
    <d v="2023-09-27T00:00:00"/>
    <x v="553"/>
    <x v="0"/>
    <x v="3"/>
    <x v="0"/>
    <x v="10"/>
    <s v="27"/>
    <s v="High"/>
    <s v="MEDIUM"/>
  </r>
  <r>
    <x v="377"/>
    <n v="3067"/>
    <n v="1475"/>
    <n v="8"/>
    <x v="0"/>
    <x v="3"/>
    <x v="0"/>
    <d v="2025-01-30T00:00:00"/>
    <x v="554"/>
    <x v="2"/>
    <x v="5"/>
    <x v="5"/>
    <x v="8"/>
    <s v="30"/>
    <s v="High"/>
    <s v="MEDIUM"/>
  </r>
  <r>
    <x v="378"/>
    <n v="9002"/>
    <n v="4197"/>
    <n v="2"/>
    <x v="1"/>
    <x v="6"/>
    <x v="2"/>
    <d v="2025-01-15T00:00:00"/>
    <x v="555"/>
    <x v="5"/>
    <x v="13"/>
    <x v="5"/>
    <x v="8"/>
    <s v="15"/>
    <s v="High"/>
    <s v="HIGH"/>
  </r>
  <r>
    <x v="378"/>
    <n v="9002"/>
    <n v="4197"/>
    <n v="2"/>
    <x v="1"/>
    <x v="6"/>
    <x v="2"/>
    <d v="2021-03-28T00:00:00"/>
    <x v="556"/>
    <x v="5"/>
    <x v="12"/>
    <x v="2"/>
    <x v="6"/>
    <s v="28"/>
    <s v="High"/>
    <s v="HIGH"/>
  </r>
  <r>
    <x v="379"/>
    <n v="7105"/>
    <n v="2782"/>
    <n v="19"/>
    <x v="1"/>
    <x v="2"/>
    <x v="4"/>
    <d v="2021-12-25T00:00:00"/>
    <x v="557"/>
    <x v="5"/>
    <x v="12"/>
    <x v="2"/>
    <x v="1"/>
    <s v="25"/>
    <s v="High"/>
    <s v="HIGH"/>
  </r>
  <r>
    <x v="380"/>
    <n v="5317"/>
    <n v="1345"/>
    <n v="18"/>
    <x v="2"/>
    <x v="5"/>
    <x v="1"/>
    <d v="2023-02-03T00:00:00"/>
    <x v="558"/>
    <x v="5"/>
    <x v="12"/>
    <x v="0"/>
    <x v="7"/>
    <s v="03"/>
    <s v="High"/>
    <s v="MEDIUM"/>
  </r>
  <r>
    <x v="380"/>
    <n v="5317"/>
    <n v="1345"/>
    <n v="18"/>
    <x v="2"/>
    <x v="5"/>
    <x v="1"/>
    <d v="2023-04-28T00:00:00"/>
    <x v="559"/>
    <x v="0"/>
    <x v="3"/>
    <x v="0"/>
    <x v="11"/>
    <s v="28"/>
    <s v="High"/>
    <s v="MEDIUM"/>
  </r>
  <r>
    <x v="380"/>
    <n v="5317"/>
    <n v="1345"/>
    <n v="18"/>
    <x v="2"/>
    <x v="5"/>
    <x v="1"/>
    <d v="2024-11-22T00:00:00"/>
    <x v="560"/>
    <x v="3"/>
    <x v="11"/>
    <x v="1"/>
    <x v="5"/>
    <s v="22"/>
    <s v="High"/>
    <s v="MEDIUM"/>
  </r>
  <r>
    <x v="380"/>
    <n v="6304"/>
    <n v="766"/>
    <n v="14"/>
    <x v="2"/>
    <x v="4"/>
    <x v="2"/>
    <d v="2023-02-03T00:00:00"/>
    <x v="558"/>
    <x v="5"/>
    <x v="12"/>
    <x v="0"/>
    <x v="7"/>
    <s v="03"/>
    <s v="Low"/>
    <s v="LOW"/>
  </r>
  <r>
    <x v="380"/>
    <n v="6304"/>
    <n v="766"/>
    <n v="14"/>
    <x v="2"/>
    <x v="4"/>
    <x v="2"/>
    <d v="2023-04-28T00:00:00"/>
    <x v="559"/>
    <x v="0"/>
    <x v="3"/>
    <x v="0"/>
    <x v="11"/>
    <s v="28"/>
    <s v="Low"/>
    <s v="LOW"/>
  </r>
  <r>
    <x v="380"/>
    <n v="6304"/>
    <n v="766"/>
    <n v="14"/>
    <x v="2"/>
    <x v="4"/>
    <x v="2"/>
    <d v="2024-11-22T00:00:00"/>
    <x v="560"/>
    <x v="3"/>
    <x v="11"/>
    <x v="1"/>
    <x v="5"/>
    <s v="22"/>
    <s v="Low"/>
    <s v="LOW"/>
  </r>
  <r>
    <x v="381"/>
    <n v="9565"/>
    <n v="1691"/>
    <n v="3"/>
    <x v="1"/>
    <x v="8"/>
    <x v="1"/>
    <d v="2024-07-02T00:00:00"/>
    <x v="561"/>
    <x v="1"/>
    <x v="6"/>
    <x v="1"/>
    <x v="2"/>
    <s v="02"/>
    <s v="High"/>
    <s v="MEDIUM"/>
  </r>
  <r>
    <x v="381"/>
    <n v="8245"/>
    <n v="324"/>
    <n v="11"/>
    <x v="1"/>
    <x v="8"/>
    <x v="2"/>
    <d v="2024-07-02T00:00:00"/>
    <x v="561"/>
    <x v="1"/>
    <x v="6"/>
    <x v="1"/>
    <x v="2"/>
    <s v="02"/>
    <s v="Low"/>
    <s v="LOW"/>
  </r>
  <r>
    <x v="382"/>
    <n v="1592"/>
    <n v="480"/>
    <n v="13"/>
    <x v="0"/>
    <x v="3"/>
    <x v="1"/>
    <d v="2022-01-18T00:00:00"/>
    <x v="562"/>
    <x v="5"/>
    <x v="14"/>
    <x v="3"/>
    <x v="8"/>
    <s v="18"/>
    <s v="Low"/>
    <s v="LOW"/>
  </r>
  <r>
    <x v="383"/>
    <n v="8400"/>
    <n v="267"/>
    <n v="5"/>
    <x v="0"/>
    <x v="10"/>
    <x v="1"/>
    <d v="2024-10-08T00:00:00"/>
    <x v="563"/>
    <x v="5"/>
    <x v="12"/>
    <x v="1"/>
    <x v="4"/>
    <s v="08"/>
    <s v="Low"/>
    <s v="LOW"/>
  </r>
  <r>
    <x v="383"/>
    <n v="4963"/>
    <n v="1254"/>
    <n v="15"/>
    <x v="1"/>
    <x v="8"/>
    <x v="2"/>
    <d v="2024-10-08T00:00:00"/>
    <x v="563"/>
    <x v="5"/>
    <x v="12"/>
    <x v="1"/>
    <x v="4"/>
    <s v="08"/>
    <s v="High"/>
    <s v="MEDIUM"/>
  </r>
  <r>
    <x v="384"/>
    <n v="2472"/>
    <n v="211"/>
    <n v="5"/>
    <x v="0"/>
    <x v="1"/>
    <x v="4"/>
    <d v="2020-06-21T00:00:00"/>
    <x v="564"/>
    <x v="3"/>
    <x v="9"/>
    <x v="4"/>
    <x v="0"/>
    <s v="21"/>
    <s v="Low"/>
    <s v="LOW"/>
  </r>
  <r>
    <x v="385"/>
    <n v="9132"/>
    <n v="3096"/>
    <n v="14"/>
    <x v="2"/>
    <x v="5"/>
    <x v="1"/>
    <d v="2023-12-14T00:00:00"/>
    <x v="565"/>
    <x v="0"/>
    <x v="16"/>
    <x v="0"/>
    <x v="1"/>
    <s v="14"/>
    <s v="High"/>
    <s v="HIGH"/>
  </r>
  <r>
    <x v="386"/>
    <n v="8305"/>
    <n v="1577"/>
    <n v="6"/>
    <x v="1"/>
    <x v="9"/>
    <x v="1"/>
    <d v="2020-12-16T00:00:00"/>
    <x v="566"/>
    <x v="2"/>
    <x v="7"/>
    <x v="4"/>
    <x v="1"/>
    <s v="16"/>
    <s v="High"/>
    <s v="MEDIUM"/>
  </r>
  <r>
    <x v="387"/>
    <n v="1010"/>
    <n v="58"/>
    <n v="19"/>
    <x v="0"/>
    <x v="0"/>
    <x v="4"/>
    <d v="2025-03-15T00:00:00"/>
    <x v="567"/>
    <x v="0"/>
    <x v="16"/>
    <x v="5"/>
    <x v="6"/>
    <s v="15"/>
    <s v="Low"/>
    <s v="LOW"/>
  </r>
  <r>
    <x v="388"/>
    <n v="4544"/>
    <n v="1726"/>
    <n v="9"/>
    <x v="0"/>
    <x v="10"/>
    <x v="2"/>
    <d v="2024-08-21T00:00:00"/>
    <x v="568"/>
    <x v="4"/>
    <x v="8"/>
    <x v="1"/>
    <x v="9"/>
    <s v="21"/>
    <s v="High"/>
    <s v="MEDIUM"/>
  </r>
  <r>
    <x v="388"/>
    <n v="5900"/>
    <n v="1738"/>
    <n v="20"/>
    <x v="0"/>
    <x v="10"/>
    <x v="0"/>
    <d v="2024-08-21T00:00:00"/>
    <x v="568"/>
    <x v="4"/>
    <x v="8"/>
    <x v="1"/>
    <x v="9"/>
    <s v="21"/>
    <s v="High"/>
    <s v="MEDIUM"/>
  </r>
  <r>
    <x v="389"/>
    <n v="8861"/>
    <n v="3381"/>
    <n v="19"/>
    <x v="1"/>
    <x v="6"/>
    <x v="3"/>
    <d v="2021-05-27T00:00:00"/>
    <x v="569"/>
    <x v="3"/>
    <x v="9"/>
    <x v="2"/>
    <x v="3"/>
    <s v="27"/>
    <s v="High"/>
    <s v="HIGH"/>
  </r>
  <r>
    <x v="390"/>
    <n v="8158"/>
    <n v="2052"/>
    <n v="13"/>
    <x v="0"/>
    <x v="10"/>
    <x v="1"/>
    <d v="2020-09-21T00:00:00"/>
    <x v="570"/>
    <x v="5"/>
    <x v="13"/>
    <x v="4"/>
    <x v="10"/>
    <s v="21"/>
    <s v="High"/>
    <s v="MEDIUM"/>
  </r>
  <r>
    <x v="391"/>
    <n v="3411"/>
    <n v="1704"/>
    <n v="14"/>
    <x v="1"/>
    <x v="2"/>
    <x v="0"/>
    <d v="2025-01-11T00:00:00"/>
    <x v="571"/>
    <x v="3"/>
    <x v="4"/>
    <x v="5"/>
    <x v="8"/>
    <s v="11"/>
    <s v="High"/>
    <s v="MEDIUM"/>
  </r>
  <r>
    <x v="392"/>
    <n v="9406"/>
    <n v="1137"/>
    <n v="16"/>
    <x v="1"/>
    <x v="6"/>
    <x v="0"/>
    <d v="2021-10-20T00:00:00"/>
    <x v="572"/>
    <x v="4"/>
    <x v="15"/>
    <x v="2"/>
    <x v="4"/>
    <s v="20"/>
    <s v="High"/>
    <s v="MEDIUM"/>
  </r>
  <r>
    <x v="392"/>
    <n v="1156"/>
    <n v="74"/>
    <n v="15"/>
    <x v="0"/>
    <x v="1"/>
    <x v="2"/>
    <d v="2021-10-20T00:00:00"/>
    <x v="572"/>
    <x v="4"/>
    <x v="15"/>
    <x v="2"/>
    <x v="4"/>
    <s v="20"/>
    <s v="Low"/>
    <s v="LOW"/>
  </r>
  <r>
    <x v="393"/>
    <n v="5354"/>
    <n v="743"/>
    <n v="10"/>
    <x v="2"/>
    <x v="11"/>
    <x v="0"/>
    <d v="2021-10-19T00:00:00"/>
    <x v="573"/>
    <x v="1"/>
    <x v="6"/>
    <x v="2"/>
    <x v="4"/>
    <s v="19"/>
    <s v="Low"/>
    <s v="LOW"/>
  </r>
  <r>
    <x v="394"/>
    <n v="8780"/>
    <n v="3430"/>
    <n v="4"/>
    <x v="0"/>
    <x v="0"/>
    <x v="3"/>
    <d v="2024-07-07T00:00:00"/>
    <x v="574"/>
    <x v="4"/>
    <x v="10"/>
    <x v="1"/>
    <x v="2"/>
    <s v="07"/>
    <s v="High"/>
    <s v="HIGH"/>
  </r>
  <r>
    <x v="394"/>
    <n v="8780"/>
    <n v="3430"/>
    <n v="4"/>
    <x v="0"/>
    <x v="0"/>
    <x v="3"/>
    <d v="2023-07-25T00:00:00"/>
    <x v="575"/>
    <x v="4"/>
    <x v="10"/>
    <x v="0"/>
    <x v="2"/>
    <s v="25"/>
    <s v="High"/>
    <s v="HIGH"/>
  </r>
  <r>
    <x v="395"/>
    <n v="6783"/>
    <n v="3306"/>
    <n v="8"/>
    <x v="2"/>
    <x v="7"/>
    <x v="1"/>
    <d v="2020-04-16T00:00:00"/>
    <x v="576"/>
    <x v="5"/>
    <x v="12"/>
    <x v="4"/>
    <x v="11"/>
    <s v="16"/>
    <s v="High"/>
    <s v="HIGH"/>
  </r>
  <r>
    <x v="396"/>
    <n v="1778"/>
    <n v="285"/>
    <n v="4"/>
    <x v="1"/>
    <x v="2"/>
    <x v="3"/>
    <d v="2020-07-04T00:00:00"/>
    <x v="577"/>
    <x v="2"/>
    <x v="5"/>
    <x v="4"/>
    <x v="2"/>
    <s v="04"/>
    <s v="Low"/>
    <s v="LOW"/>
  </r>
  <r>
    <x v="397"/>
    <n v="9399"/>
    <n v="1949"/>
    <n v="12"/>
    <x v="0"/>
    <x v="1"/>
    <x v="0"/>
    <d v="2022-05-16T00:00:00"/>
    <x v="578"/>
    <x v="2"/>
    <x v="7"/>
    <x v="3"/>
    <x v="3"/>
    <s v="16"/>
    <s v="High"/>
    <s v="MEDIUM"/>
  </r>
  <r>
    <x v="397"/>
    <n v="7957"/>
    <n v="965"/>
    <n v="4"/>
    <x v="2"/>
    <x v="7"/>
    <x v="3"/>
    <d v="2022-05-16T00:00:00"/>
    <x v="578"/>
    <x v="2"/>
    <x v="7"/>
    <x v="3"/>
    <x v="3"/>
    <s v="16"/>
    <s v="Low"/>
    <s v="LOW"/>
  </r>
  <r>
    <x v="398"/>
    <n v="1638"/>
    <n v="661"/>
    <n v="13"/>
    <x v="2"/>
    <x v="5"/>
    <x v="2"/>
    <d v="2023-11-25T00:00:00"/>
    <x v="579"/>
    <x v="1"/>
    <x v="6"/>
    <x v="0"/>
    <x v="5"/>
    <s v="25"/>
    <s v="Low"/>
    <s v="LOW"/>
  </r>
  <r>
    <x v="399"/>
    <n v="1786"/>
    <n v="224"/>
    <n v="4"/>
    <x v="2"/>
    <x v="4"/>
    <x v="4"/>
    <d v="2021-08-17T00:00:00"/>
    <x v="580"/>
    <x v="4"/>
    <x v="8"/>
    <x v="2"/>
    <x v="9"/>
    <s v="17"/>
    <s v="Low"/>
    <s v="LOW"/>
  </r>
  <r>
    <x v="400"/>
    <n v="4751"/>
    <n v="781"/>
    <n v="9"/>
    <x v="1"/>
    <x v="8"/>
    <x v="2"/>
    <d v="2023-07-02T00:00:00"/>
    <x v="581"/>
    <x v="2"/>
    <x v="2"/>
    <x v="0"/>
    <x v="2"/>
    <s v="02"/>
    <s v="Low"/>
    <s v="LOW"/>
  </r>
  <r>
    <x v="401"/>
    <n v="8979"/>
    <n v="4477"/>
    <n v="4"/>
    <x v="1"/>
    <x v="8"/>
    <x v="3"/>
    <d v="2020-08-24T00:00:00"/>
    <x v="582"/>
    <x v="1"/>
    <x v="1"/>
    <x v="4"/>
    <x v="9"/>
    <s v="24"/>
    <s v="High"/>
    <s v="HIGH"/>
  </r>
  <r>
    <x v="402"/>
    <n v="2727"/>
    <n v="663"/>
    <n v="8"/>
    <x v="0"/>
    <x v="10"/>
    <x v="3"/>
    <d v="2022-11-07T00:00:00"/>
    <x v="583"/>
    <x v="0"/>
    <x v="0"/>
    <x v="3"/>
    <x v="5"/>
    <s v="07"/>
    <s v="Low"/>
    <s v="LOW"/>
  </r>
  <r>
    <x v="403"/>
    <n v="1093"/>
    <n v="397"/>
    <n v="17"/>
    <x v="0"/>
    <x v="1"/>
    <x v="3"/>
    <d v="2024-03-27T00:00:00"/>
    <x v="584"/>
    <x v="1"/>
    <x v="17"/>
    <x v="1"/>
    <x v="6"/>
    <s v="27"/>
    <s v="Low"/>
    <s v="LOW"/>
  </r>
  <r>
    <x v="403"/>
    <n v="1093"/>
    <n v="397"/>
    <n v="17"/>
    <x v="0"/>
    <x v="1"/>
    <x v="3"/>
    <d v="2024-09-01T00:00:00"/>
    <x v="585"/>
    <x v="2"/>
    <x v="2"/>
    <x v="1"/>
    <x v="10"/>
    <s v="01"/>
    <s v="Low"/>
    <s v="LOW"/>
  </r>
  <r>
    <x v="403"/>
    <n v="1093"/>
    <n v="397"/>
    <n v="17"/>
    <x v="0"/>
    <x v="1"/>
    <x v="3"/>
    <d v="2022-02-22T00:00:00"/>
    <x v="586"/>
    <x v="5"/>
    <x v="12"/>
    <x v="3"/>
    <x v="7"/>
    <s v="22"/>
    <s v="Low"/>
    <s v="LOW"/>
  </r>
  <r>
    <x v="403"/>
    <n v="2636"/>
    <n v="88"/>
    <n v="11"/>
    <x v="1"/>
    <x v="8"/>
    <x v="1"/>
    <d v="2024-03-27T00:00:00"/>
    <x v="584"/>
    <x v="1"/>
    <x v="17"/>
    <x v="1"/>
    <x v="6"/>
    <s v="27"/>
    <s v="Low"/>
    <s v="LOW"/>
  </r>
  <r>
    <x v="403"/>
    <n v="2636"/>
    <n v="88"/>
    <n v="11"/>
    <x v="1"/>
    <x v="8"/>
    <x v="1"/>
    <d v="2024-09-01T00:00:00"/>
    <x v="585"/>
    <x v="2"/>
    <x v="2"/>
    <x v="1"/>
    <x v="10"/>
    <s v="01"/>
    <s v="Low"/>
    <s v="LOW"/>
  </r>
  <r>
    <x v="403"/>
    <n v="2636"/>
    <n v="88"/>
    <n v="11"/>
    <x v="1"/>
    <x v="8"/>
    <x v="1"/>
    <d v="2022-02-22T00:00:00"/>
    <x v="586"/>
    <x v="5"/>
    <x v="12"/>
    <x v="3"/>
    <x v="7"/>
    <s v="22"/>
    <s v="Low"/>
    <s v="LOW"/>
  </r>
  <r>
    <x v="404"/>
    <n v="7344"/>
    <n v="2251"/>
    <n v="7"/>
    <x v="0"/>
    <x v="0"/>
    <x v="1"/>
    <d v="2022-02-11T00:00:00"/>
    <x v="587"/>
    <x v="0"/>
    <x v="0"/>
    <x v="3"/>
    <x v="7"/>
    <s v="11"/>
    <s v="High"/>
    <s v="MEDIUM"/>
  </r>
  <r>
    <x v="404"/>
    <n v="7306"/>
    <n v="1547"/>
    <n v="3"/>
    <x v="1"/>
    <x v="8"/>
    <x v="4"/>
    <d v="2022-02-11T00:00:00"/>
    <x v="587"/>
    <x v="0"/>
    <x v="0"/>
    <x v="3"/>
    <x v="7"/>
    <s v="11"/>
    <s v="High"/>
    <s v="MEDIUM"/>
  </r>
  <r>
    <x v="404"/>
    <n v="5832"/>
    <n v="2588"/>
    <n v="10"/>
    <x v="0"/>
    <x v="1"/>
    <x v="4"/>
    <d v="2022-02-11T00:00:00"/>
    <x v="587"/>
    <x v="0"/>
    <x v="0"/>
    <x v="3"/>
    <x v="7"/>
    <s v="11"/>
    <s v="High"/>
    <s v="HIGH"/>
  </r>
  <r>
    <x v="405"/>
    <n v="8572"/>
    <n v="2041"/>
    <n v="8"/>
    <x v="2"/>
    <x v="4"/>
    <x v="2"/>
    <d v="2021-05-27T00:00:00"/>
    <x v="588"/>
    <x v="1"/>
    <x v="6"/>
    <x v="2"/>
    <x v="3"/>
    <s v="27"/>
    <s v="High"/>
    <s v="MEDIUM"/>
  </r>
  <r>
    <x v="405"/>
    <n v="8572"/>
    <n v="2041"/>
    <n v="8"/>
    <x v="2"/>
    <x v="4"/>
    <x v="2"/>
    <d v="2023-07-05T00:00:00"/>
    <x v="589"/>
    <x v="1"/>
    <x v="6"/>
    <x v="0"/>
    <x v="2"/>
    <s v="05"/>
    <s v="High"/>
    <s v="MEDIUM"/>
  </r>
  <r>
    <x v="405"/>
    <n v="8572"/>
    <n v="2041"/>
    <n v="8"/>
    <x v="2"/>
    <x v="4"/>
    <x v="2"/>
    <d v="2020-10-27T00:00:00"/>
    <x v="590"/>
    <x v="3"/>
    <x v="9"/>
    <x v="4"/>
    <x v="4"/>
    <s v="27"/>
    <s v="High"/>
    <s v="MEDIUM"/>
  </r>
  <r>
    <x v="405"/>
    <n v="8059"/>
    <n v="1834"/>
    <n v="10"/>
    <x v="0"/>
    <x v="1"/>
    <x v="3"/>
    <d v="2021-05-27T00:00:00"/>
    <x v="588"/>
    <x v="1"/>
    <x v="6"/>
    <x v="2"/>
    <x v="3"/>
    <s v="27"/>
    <s v="High"/>
    <s v="MEDIUM"/>
  </r>
  <r>
    <x v="405"/>
    <n v="8059"/>
    <n v="1834"/>
    <n v="10"/>
    <x v="0"/>
    <x v="1"/>
    <x v="3"/>
    <d v="2023-07-05T00:00:00"/>
    <x v="589"/>
    <x v="1"/>
    <x v="6"/>
    <x v="0"/>
    <x v="2"/>
    <s v="05"/>
    <s v="High"/>
    <s v="MEDIUM"/>
  </r>
  <r>
    <x v="405"/>
    <n v="8059"/>
    <n v="1834"/>
    <n v="10"/>
    <x v="0"/>
    <x v="1"/>
    <x v="3"/>
    <d v="2020-10-27T00:00:00"/>
    <x v="590"/>
    <x v="3"/>
    <x v="9"/>
    <x v="4"/>
    <x v="4"/>
    <s v="27"/>
    <s v="High"/>
    <s v="MEDIUM"/>
  </r>
  <r>
    <x v="406"/>
    <n v="3661"/>
    <n v="436"/>
    <n v="13"/>
    <x v="2"/>
    <x v="7"/>
    <x v="2"/>
    <d v="2023-01-26T00:00:00"/>
    <x v="591"/>
    <x v="4"/>
    <x v="10"/>
    <x v="0"/>
    <x v="8"/>
    <s v="26"/>
    <s v="Low"/>
    <s v="LOW"/>
  </r>
  <r>
    <x v="407"/>
    <n v="2451"/>
    <n v="342"/>
    <n v="8"/>
    <x v="1"/>
    <x v="8"/>
    <x v="2"/>
    <d v="2021-09-06T00:00:00"/>
    <x v="592"/>
    <x v="3"/>
    <x v="4"/>
    <x v="2"/>
    <x v="10"/>
    <s v="06"/>
    <s v="Low"/>
    <s v="LOW"/>
  </r>
  <r>
    <x v="407"/>
    <n v="2451"/>
    <n v="342"/>
    <n v="8"/>
    <x v="1"/>
    <x v="8"/>
    <x v="2"/>
    <d v="2021-11-12T00:00:00"/>
    <x v="593"/>
    <x v="5"/>
    <x v="13"/>
    <x v="2"/>
    <x v="5"/>
    <s v="12"/>
    <s v="Low"/>
    <s v="LOW"/>
  </r>
  <r>
    <x v="407"/>
    <n v="2451"/>
    <n v="342"/>
    <n v="8"/>
    <x v="1"/>
    <x v="8"/>
    <x v="2"/>
    <d v="2024-07-30T00:00:00"/>
    <x v="594"/>
    <x v="4"/>
    <x v="15"/>
    <x v="1"/>
    <x v="2"/>
    <s v="30"/>
    <s v="Low"/>
    <s v="LOW"/>
  </r>
  <r>
    <x v="408"/>
    <n v="7067"/>
    <n v="1943"/>
    <n v="16"/>
    <x v="2"/>
    <x v="4"/>
    <x v="3"/>
    <d v="2022-03-15T00:00:00"/>
    <x v="595"/>
    <x v="3"/>
    <x v="11"/>
    <x v="3"/>
    <x v="6"/>
    <s v="15"/>
    <s v="High"/>
    <s v="MEDIUM"/>
  </r>
  <r>
    <x v="409"/>
    <n v="4307"/>
    <n v="615"/>
    <n v="3"/>
    <x v="0"/>
    <x v="0"/>
    <x v="0"/>
    <d v="2024-03-15T00:00:00"/>
    <x v="596"/>
    <x v="2"/>
    <x v="5"/>
    <x v="1"/>
    <x v="6"/>
    <s v="15"/>
    <s v="Low"/>
    <s v="LOW"/>
  </r>
  <r>
    <x v="409"/>
    <n v="4307"/>
    <n v="615"/>
    <n v="3"/>
    <x v="0"/>
    <x v="0"/>
    <x v="0"/>
    <d v="2020-11-10T00:00:00"/>
    <x v="597"/>
    <x v="1"/>
    <x v="6"/>
    <x v="4"/>
    <x v="5"/>
    <s v="10"/>
    <s v="Low"/>
    <s v="LOW"/>
  </r>
  <r>
    <x v="409"/>
    <n v="5694"/>
    <n v="1134"/>
    <n v="5"/>
    <x v="2"/>
    <x v="5"/>
    <x v="2"/>
    <d v="2024-03-15T00:00:00"/>
    <x v="596"/>
    <x v="2"/>
    <x v="5"/>
    <x v="1"/>
    <x v="6"/>
    <s v="15"/>
    <s v="High"/>
    <s v="MEDIUM"/>
  </r>
  <r>
    <x v="409"/>
    <n v="5694"/>
    <n v="1134"/>
    <n v="5"/>
    <x v="2"/>
    <x v="5"/>
    <x v="2"/>
    <d v="2020-11-10T00:00:00"/>
    <x v="597"/>
    <x v="1"/>
    <x v="6"/>
    <x v="4"/>
    <x v="5"/>
    <s v="10"/>
    <s v="High"/>
    <s v="MEDIUM"/>
  </r>
  <r>
    <x v="410"/>
    <n v="962"/>
    <n v="298"/>
    <n v="18"/>
    <x v="1"/>
    <x v="9"/>
    <x v="3"/>
    <d v="2022-07-23T00:00:00"/>
    <x v="598"/>
    <x v="1"/>
    <x v="6"/>
    <x v="3"/>
    <x v="2"/>
    <s v="23"/>
    <s v="Low"/>
    <s v="LOW"/>
  </r>
  <r>
    <x v="411"/>
    <n v="2995"/>
    <n v="220"/>
    <n v="14"/>
    <x v="2"/>
    <x v="11"/>
    <x v="3"/>
    <d v="2024-09-13T00:00:00"/>
    <x v="599"/>
    <x v="2"/>
    <x v="2"/>
    <x v="1"/>
    <x v="10"/>
    <s v="13"/>
    <s v="Low"/>
    <s v="LOW"/>
  </r>
  <r>
    <x v="411"/>
    <n v="2047"/>
    <n v="914"/>
    <n v="5"/>
    <x v="1"/>
    <x v="6"/>
    <x v="1"/>
    <d v="2024-09-13T00:00:00"/>
    <x v="599"/>
    <x v="2"/>
    <x v="2"/>
    <x v="1"/>
    <x v="10"/>
    <s v="13"/>
    <s v="Low"/>
    <s v="LOW"/>
  </r>
  <r>
    <x v="412"/>
    <n v="2078"/>
    <n v="612"/>
    <n v="6"/>
    <x v="0"/>
    <x v="3"/>
    <x v="4"/>
    <d v="2022-01-25T00:00:00"/>
    <x v="600"/>
    <x v="4"/>
    <x v="10"/>
    <x v="3"/>
    <x v="8"/>
    <s v="25"/>
    <s v="Low"/>
    <s v="LOW"/>
  </r>
  <r>
    <x v="413"/>
    <n v="2737"/>
    <n v="1253"/>
    <n v="3"/>
    <x v="0"/>
    <x v="1"/>
    <x v="2"/>
    <d v="2021-04-19T00:00:00"/>
    <x v="601"/>
    <x v="2"/>
    <x v="5"/>
    <x v="2"/>
    <x v="11"/>
    <s v="19"/>
    <s v="High"/>
    <s v="MEDIUM"/>
  </r>
  <r>
    <x v="414"/>
    <n v="8194"/>
    <n v="2881"/>
    <n v="6"/>
    <x v="1"/>
    <x v="8"/>
    <x v="1"/>
    <d v="2021-07-18T00:00:00"/>
    <x v="602"/>
    <x v="4"/>
    <x v="15"/>
    <x v="2"/>
    <x v="2"/>
    <s v="18"/>
    <s v="High"/>
    <s v="HIGH"/>
  </r>
  <r>
    <x v="415"/>
    <n v="9914"/>
    <n v="3858"/>
    <n v="16"/>
    <x v="2"/>
    <x v="7"/>
    <x v="3"/>
    <d v="2022-06-24T00:00:00"/>
    <x v="603"/>
    <x v="2"/>
    <x v="2"/>
    <x v="3"/>
    <x v="0"/>
    <s v="24"/>
    <s v="High"/>
    <s v="HIGH"/>
  </r>
  <r>
    <x v="415"/>
    <n v="9914"/>
    <n v="3858"/>
    <n v="16"/>
    <x v="2"/>
    <x v="7"/>
    <x v="3"/>
    <d v="2024-06-08T00:00:00"/>
    <x v="604"/>
    <x v="2"/>
    <x v="7"/>
    <x v="1"/>
    <x v="0"/>
    <s v="08"/>
    <s v="High"/>
    <s v="HIGH"/>
  </r>
  <r>
    <x v="415"/>
    <n v="5470"/>
    <n v="292"/>
    <n v="7"/>
    <x v="1"/>
    <x v="2"/>
    <x v="1"/>
    <d v="2022-06-24T00:00:00"/>
    <x v="603"/>
    <x v="2"/>
    <x v="2"/>
    <x v="3"/>
    <x v="0"/>
    <s v="24"/>
    <s v="Low"/>
    <s v="LOW"/>
  </r>
  <r>
    <x v="415"/>
    <n v="5470"/>
    <n v="292"/>
    <n v="7"/>
    <x v="1"/>
    <x v="2"/>
    <x v="1"/>
    <d v="2024-06-08T00:00:00"/>
    <x v="604"/>
    <x v="2"/>
    <x v="7"/>
    <x v="1"/>
    <x v="0"/>
    <s v="08"/>
    <s v="Low"/>
    <s v="LOW"/>
  </r>
  <r>
    <x v="415"/>
    <n v="1496"/>
    <n v="662"/>
    <n v="17"/>
    <x v="2"/>
    <x v="11"/>
    <x v="0"/>
    <d v="2022-06-24T00:00:00"/>
    <x v="603"/>
    <x v="2"/>
    <x v="2"/>
    <x v="3"/>
    <x v="0"/>
    <s v="24"/>
    <s v="Low"/>
    <s v="LOW"/>
  </r>
  <r>
    <x v="415"/>
    <n v="1496"/>
    <n v="662"/>
    <n v="17"/>
    <x v="2"/>
    <x v="11"/>
    <x v="0"/>
    <d v="2024-06-08T00:00:00"/>
    <x v="604"/>
    <x v="2"/>
    <x v="7"/>
    <x v="1"/>
    <x v="0"/>
    <s v="08"/>
    <s v="Low"/>
    <s v="LOW"/>
  </r>
  <r>
    <x v="416"/>
    <n v="3228"/>
    <n v="476"/>
    <n v="9"/>
    <x v="1"/>
    <x v="8"/>
    <x v="4"/>
    <d v="2022-09-29T00:00:00"/>
    <x v="605"/>
    <x v="2"/>
    <x v="5"/>
    <x v="3"/>
    <x v="10"/>
    <s v="29"/>
    <s v="Low"/>
    <s v="LOW"/>
  </r>
  <r>
    <x v="417"/>
    <n v="3918"/>
    <n v="749"/>
    <n v="8"/>
    <x v="0"/>
    <x v="3"/>
    <x v="3"/>
    <d v="2023-05-10T00:00:00"/>
    <x v="606"/>
    <x v="3"/>
    <x v="9"/>
    <x v="0"/>
    <x v="3"/>
    <s v="10"/>
    <s v="Low"/>
    <s v="LOW"/>
  </r>
  <r>
    <x v="417"/>
    <n v="3918"/>
    <n v="749"/>
    <n v="8"/>
    <x v="0"/>
    <x v="3"/>
    <x v="3"/>
    <d v="2020-05-02T00:00:00"/>
    <x v="607"/>
    <x v="4"/>
    <x v="15"/>
    <x v="4"/>
    <x v="3"/>
    <s v="02"/>
    <s v="Low"/>
    <s v="LOW"/>
  </r>
  <r>
    <x v="418"/>
    <n v="9921"/>
    <n v="1451"/>
    <n v="15"/>
    <x v="2"/>
    <x v="7"/>
    <x v="2"/>
    <d v="2021-04-12T00:00:00"/>
    <x v="608"/>
    <x v="1"/>
    <x v="1"/>
    <x v="2"/>
    <x v="11"/>
    <s v="12"/>
    <s v="High"/>
    <s v="MEDIUM"/>
  </r>
  <r>
    <x v="419"/>
    <n v="9694"/>
    <n v="4361"/>
    <n v="1"/>
    <x v="2"/>
    <x v="5"/>
    <x v="2"/>
    <d v="2023-11-04T00:00:00"/>
    <x v="609"/>
    <x v="1"/>
    <x v="6"/>
    <x v="0"/>
    <x v="5"/>
    <s v="04"/>
    <s v="High"/>
    <s v="HIGH"/>
  </r>
  <r>
    <x v="420"/>
    <n v="5028"/>
    <n v="1553"/>
    <n v="13"/>
    <x v="1"/>
    <x v="8"/>
    <x v="2"/>
    <d v="2020-05-04T00:00:00"/>
    <x v="610"/>
    <x v="0"/>
    <x v="16"/>
    <x v="4"/>
    <x v="3"/>
    <s v="04"/>
    <s v="High"/>
    <s v="MEDIUM"/>
  </r>
  <r>
    <x v="421"/>
    <n v="594"/>
    <n v="67"/>
    <n v="19"/>
    <x v="1"/>
    <x v="8"/>
    <x v="1"/>
    <d v="2023-09-10T00:00:00"/>
    <x v="611"/>
    <x v="2"/>
    <x v="2"/>
    <x v="0"/>
    <x v="10"/>
    <s v="10"/>
    <s v="Low"/>
    <s v="LOW"/>
  </r>
  <r>
    <x v="421"/>
    <n v="594"/>
    <n v="67"/>
    <n v="19"/>
    <x v="1"/>
    <x v="8"/>
    <x v="1"/>
    <d v="2024-01-05T00:00:00"/>
    <x v="612"/>
    <x v="0"/>
    <x v="0"/>
    <x v="1"/>
    <x v="8"/>
    <s v="05"/>
    <s v="Low"/>
    <s v="LOW"/>
  </r>
  <r>
    <x v="421"/>
    <n v="594"/>
    <n v="67"/>
    <n v="19"/>
    <x v="1"/>
    <x v="8"/>
    <x v="1"/>
    <d v="2024-05-08T00:00:00"/>
    <x v="613"/>
    <x v="4"/>
    <x v="10"/>
    <x v="1"/>
    <x v="3"/>
    <s v="08"/>
    <s v="Low"/>
    <s v="LOW"/>
  </r>
  <r>
    <x v="422"/>
    <n v="5954"/>
    <n v="2618"/>
    <n v="11"/>
    <x v="2"/>
    <x v="4"/>
    <x v="4"/>
    <d v="2024-03-30T00:00:00"/>
    <x v="614"/>
    <x v="5"/>
    <x v="13"/>
    <x v="1"/>
    <x v="6"/>
    <s v="30"/>
    <s v="High"/>
    <s v="HIGH"/>
  </r>
  <r>
    <x v="423"/>
    <n v="3518"/>
    <n v="1051"/>
    <n v="3"/>
    <x v="2"/>
    <x v="11"/>
    <x v="0"/>
    <d v="2020-09-10T00:00:00"/>
    <x v="615"/>
    <x v="3"/>
    <x v="11"/>
    <x v="4"/>
    <x v="10"/>
    <s v="10"/>
    <s v="High"/>
    <s v="MEDIUM"/>
  </r>
  <r>
    <x v="423"/>
    <n v="4157"/>
    <n v="1874"/>
    <n v="8"/>
    <x v="0"/>
    <x v="3"/>
    <x v="2"/>
    <d v="2020-09-10T00:00:00"/>
    <x v="615"/>
    <x v="3"/>
    <x v="11"/>
    <x v="4"/>
    <x v="10"/>
    <s v="10"/>
    <s v="High"/>
    <s v="MEDIUM"/>
  </r>
  <r>
    <x v="424"/>
    <n v="3747"/>
    <n v="410"/>
    <n v="5"/>
    <x v="1"/>
    <x v="6"/>
    <x v="3"/>
    <d v="2020-07-12T00:00:00"/>
    <x v="616"/>
    <x v="1"/>
    <x v="6"/>
    <x v="4"/>
    <x v="2"/>
    <s v="12"/>
    <s v="Low"/>
    <s v="LOW"/>
  </r>
  <r>
    <x v="424"/>
    <n v="3747"/>
    <n v="410"/>
    <n v="5"/>
    <x v="1"/>
    <x v="6"/>
    <x v="3"/>
    <d v="2022-12-08T00:00:00"/>
    <x v="617"/>
    <x v="2"/>
    <x v="2"/>
    <x v="3"/>
    <x v="1"/>
    <s v="08"/>
    <s v="Low"/>
    <s v="LOW"/>
  </r>
  <r>
    <x v="424"/>
    <n v="3747"/>
    <n v="410"/>
    <n v="5"/>
    <x v="1"/>
    <x v="6"/>
    <x v="3"/>
    <d v="2024-03-27T00:00:00"/>
    <x v="618"/>
    <x v="5"/>
    <x v="12"/>
    <x v="1"/>
    <x v="6"/>
    <s v="27"/>
    <s v="Low"/>
    <s v="LOW"/>
  </r>
  <r>
    <x v="424"/>
    <n v="3747"/>
    <n v="410"/>
    <n v="5"/>
    <x v="1"/>
    <x v="6"/>
    <x v="3"/>
    <d v="2023-02-17T00:00:00"/>
    <x v="619"/>
    <x v="1"/>
    <x v="1"/>
    <x v="0"/>
    <x v="7"/>
    <s v="17"/>
    <s v="Low"/>
    <s v="LOW"/>
  </r>
  <r>
    <x v="424"/>
    <n v="3747"/>
    <n v="410"/>
    <n v="5"/>
    <x v="1"/>
    <x v="6"/>
    <x v="3"/>
    <d v="2021-07-21T00:00:00"/>
    <x v="620"/>
    <x v="3"/>
    <x v="4"/>
    <x v="2"/>
    <x v="2"/>
    <s v="21"/>
    <s v="Low"/>
    <s v="LOW"/>
  </r>
  <r>
    <x v="424"/>
    <n v="3194"/>
    <n v="534"/>
    <n v="4"/>
    <x v="1"/>
    <x v="9"/>
    <x v="0"/>
    <d v="2020-07-12T00:00:00"/>
    <x v="616"/>
    <x v="1"/>
    <x v="6"/>
    <x v="4"/>
    <x v="2"/>
    <s v="12"/>
    <s v="Low"/>
    <s v="LOW"/>
  </r>
  <r>
    <x v="424"/>
    <n v="3194"/>
    <n v="534"/>
    <n v="4"/>
    <x v="1"/>
    <x v="9"/>
    <x v="0"/>
    <d v="2022-12-08T00:00:00"/>
    <x v="617"/>
    <x v="2"/>
    <x v="2"/>
    <x v="3"/>
    <x v="1"/>
    <s v="08"/>
    <s v="Low"/>
    <s v="LOW"/>
  </r>
  <r>
    <x v="424"/>
    <n v="3194"/>
    <n v="534"/>
    <n v="4"/>
    <x v="1"/>
    <x v="9"/>
    <x v="0"/>
    <d v="2024-03-27T00:00:00"/>
    <x v="618"/>
    <x v="5"/>
    <x v="12"/>
    <x v="1"/>
    <x v="6"/>
    <s v="27"/>
    <s v="Low"/>
    <s v="LOW"/>
  </r>
  <r>
    <x v="424"/>
    <n v="3194"/>
    <n v="534"/>
    <n v="4"/>
    <x v="1"/>
    <x v="9"/>
    <x v="0"/>
    <d v="2023-02-17T00:00:00"/>
    <x v="619"/>
    <x v="1"/>
    <x v="1"/>
    <x v="0"/>
    <x v="7"/>
    <s v="17"/>
    <s v="Low"/>
    <s v="LOW"/>
  </r>
  <r>
    <x v="424"/>
    <n v="3194"/>
    <n v="534"/>
    <n v="4"/>
    <x v="1"/>
    <x v="9"/>
    <x v="0"/>
    <d v="2021-07-21T00:00:00"/>
    <x v="620"/>
    <x v="3"/>
    <x v="4"/>
    <x v="2"/>
    <x v="2"/>
    <s v="21"/>
    <s v="Low"/>
    <s v="LOW"/>
  </r>
  <r>
    <x v="425"/>
    <n v="8548"/>
    <n v="2305"/>
    <n v="1"/>
    <x v="1"/>
    <x v="9"/>
    <x v="4"/>
    <d v="2022-10-30T00:00:00"/>
    <x v="621"/>
    <x v="0"/>
    <x v="16"/>
    <x v="3"/>
    <x v="4"/>
    <s v="30"/>
    <s v="High"/>
    <s v="MEDIUM"/>
  </r>
  <r>
    <x v="426"/>
    <n v="6089"/>
    <n v="139"/>
    <n v="19"/>
    <x v="2"/>
    <x v="4"/>
    <x v="1"/>
    <d v="2020-12-31T00:00:00"/>
    <x v="622"/>
    <x v="5"/>
    <x v="13"/>
    <x v="4"/>
    <x v="1"/>
    <s v="31"/>
    <s v="Low"/>
    <s v="LOW"/>
  </r>
  <r>
    <x v="426"/>
    <n v="6089"/>
    <n v="139"/>
    <n v="19"/>
    <x v="2"/>
    <x v="4"/>
    <x v="1"/>
    <d v="2022-04-15T00:00:00"/>
    <x v="623"/>
    <x v="5"/>
    <x v="14"/>
    <x v="3"/>
    <x v="11"/>
    <s v="15"/>
    <s v="Low"/>
    <s v="LOW"/>
  </r>
  <r>
    <x v="426"/>
    <n v="6089"/>
    <n v="139"/>
    <n v="19"/>
    <x v="2"/>
    <x v="4"/>
    <x v="1"/>
    <d v="2023-04-05T00:00:00"/>
    <x v="624"/>
    <x v="1"/>
    <x v="1"/>
    <x v="0"/>
    <x v="11"/>
    <s v="05"/>
    <s v="Low"/>
    <s v="LOW"/>
  </r>
  <r>
    <x v="426"/>
    <n v="2586"/>
    <n v="800"/>
    <n v="16"/>
    <x v="2"/>
    <x v="4"/>
    <x v="0"/>
    <d v="2020-12-31T00:00:00"/>
    <x v="622"/>
    <x v="5"/>
    <x v="13"/>
    <x v="4"/>
    <x v="1"/>
    <s v="31"/>
    <s v="Low"/>
    <s v="LOW"/>
  </r>
  <r>
    <x v="426"/>
    <n v="2586"/>
    <n v="800"/>
    <n v="16"/>
    <x v="2"/>
    <x v="4"/>
    <x v="0"/>
    <d v="2022-04-15T00:00:00"/>
    <x v="623"/>
    <x v="5"/>
    <x v="14"/>
    <x v="3"/>
    <x v="11"/>
    <s v="15"/>
    <s v="Low"/>
    <s v="LOW"/>
  </r>
  <r>
    <x v="426"/>
    <n v="2586"/>
    <n v="800"/>
    <n v="16"/>
    <x v="2"/>
    <x v="4"/>
    <x v="0"/>
    <d v="2023-04-05T00:00:00"/>
    <x v="624"/>
    <x v="1"/>
    <x v="1"/>
    <x v="0"/>
    <x v="11"/>
    <s v="05"/>
    <s v="Low"/>
    <s v="LOW"/>
  </r>
  <r>
    <x v="426"/>
    <n v="3757"/>
    <n v="1626"/>
    <n v="9"/>
    <x v="1"/>
    <x v="8"/>
    <x v="0"/>
    <d v="2020-12-31T00:00:00"/>
    <x v="622"/>
    <x v="5"/>
    <x v="13"/>
    <x v="4"/>
    <x v="1"/>
    <s v="31"/>
    <s v="High"/>
    <s v="MEDIUM"/>
  </r>
  <r>
    <x v="426"/>
    <n v="3757"/>
    <n v="1626"/>
    <n v="9"/>
    <x v="1"/>
    <x v="8"/>
    <x v="0"/>
    <d v="2022-04-15T00:00:00"/>
    <x v="623"/>
    <x v="5"/>
    <x v="14"/>
    <x v="3"/>
    <x v="11"/>
    <s v="15"/>
    <s v="High"/>
    <s v="MEDIUM"/>
  </r>
  <r>
    <x v="426"/>
    <n v="3757"/>
    <n v="1626"/>
    <n v="9"/>
    <x v="1"/>
    <x v="8"/>
    <x v="0"/>
    <d v="2023-04-05T00:00:00"/>
    <x v="624"/>
    <x v="1"/>
    <x v="1"/>
    <x v="0"/>
    <x v="11"/>
    <s v="05"/>
    <s v="High"/>
    <s v="MEDIUM"/>
  </r>
  <r>
    <x v="427"/>
    <n v="5193"/>
    <n v="2530"/>
    <n v="5"/>
    <x v="2"/>
    <x v="7"/>
    <x v="1"/>
    <d v="2021-10-29T00:00:00"/>
    <x v="625"/>
    <x v="3"/>
    <x v="9"/>
    <x v="2"/>
    <x v="4"/>
    <s v="29"/>
    <s v="High"/>
    <s v="HIGH"/>
  </r>
  <r>
    <x v="427"/>
    <n v="5193"/>
    <n v="2530"/>
    <n v="5"/>
    <x v="2"/>
    <x v="7"/>
    <x v="1"/>
    <d v="2024-12-29T00:00:00"/>
    <x v="626"/>
    <x v="0"/>
    <x v="0"/>
    <x v="1"/>
    <x v="1"/>
    <s v="29"/>
    <s v="High"/>
    <s v="HIGH"/>
  </r>
  <r>
    <x v="428"/>
    <n v="7493"/>
    <n v="96"/>
    <n v="3"/>
    <x v="0"/>
    <x v="0"/>
    <x v="0"/>
    <d v="2020-08-11T00:00:00"/>
    <x v="627"/>
    <x v="5"/>
    <x v="14"/>
    <x v="4"/>
    <x v="9"/>
    <s v="11"/>
    <s v="Low"/>
    <s v="LOW"/>
  </r>
  <r>
    <x v="429"/>
    <n v="2062"/>
    <n v="848"/>
    <n v="6"/>
    <x v="1"/>
    <x v="6"/>
    <x v="3"/>
    <d v="2024-03-04T00:00:00"/>
    <x v="628"/>
    <x v="0"/>
    <x v="16"/>
    <x v="1"/>
    <x v="6"/>
    <s v="04"/>
    <s v="Low"/>
    <s v="LOW"/>
  </r>
  <r>
    <x v="430"/>
    <n v="7163"/>
    <n v="1536"/>
    <n v="1"/>
    <x v="0"/>
    <x v="10"/>
    <x v="2"/>
    <d v="2023-10-17T00:00:00"/>
    <x v="629"/>
    <x v="3"/>
    <x v="9"/>
    <x v="0"/>
    <x v="4"/>
    <s v="17"/>
    <s v="High"/>
    <s v="MEDIUM"/>
  </r>
  <r>
    <x v="431"/>
    <n v="4026"/>
    <n v="163"/>
    <n v="6"/>
    <x v="0"/>
    <x v="10"/>
    <x v="4"/>
    <d v="2023-07-28T00:00:00"/>
    <x v="630"/>
    <x v="2"/>
    <x v="5"/>
    <x v="0"/>
    <x v="2"/>
    <s v="28"/>
    <s v="Low"/>
    <s v="LOW"/>
  </r>
  <r>
    <x v="432"/>
    <n v="1894"/>
    <n v="275"/>
    <n v="5"/>
    <x v="2"/>
    <x v="5"/>
    <x v="3"/>
    <d v="2021-11-27T00:00:00"/>
    <x v="631"/>
    <x v="0"/>
    <x v="0"/>
    <x v="2"/>
    <x v="5"/>
    <s v="27"/>
    <s v="Low"/>
    <s v="LOW"/>
  </r>
  <r>
    <x v="432"/>
    <n v="7144"/>
    <n v="192"/>
    <n v="13"/>
    <x v="0"/>
    <x v="0"/>
    <x v="3"/>
    <d v="2021-11-27T00:00:00"/>
    <x v="631"/>
    <x v="0"/>
    <x v="0"/>
    <x v="2"/>
    <x v="5"/>
    <s v="27"/>
    <s v="Low"/>
    <s v="LOW"/>
  </r>
  <r>
    <x v="433"/>
    <n v="3482"/>
    <n v="1554"/>
    <n v="15"/>
    <x v="0"/>
    <x v="3"/>
    <x v="1"/>
    <d v="2020-09-09T00:00:00"/>
    <x v="632"/>
    <x v="5"/>
    <x v="12"/>
    <x v="4"/>
    <x v="10"/>
    <s v="09"/>
    <s v="High"/>
    <s v="MEDIUM"/>
  </r>
  <r>
    <x v="434"/>
    <n v="4172"/>
    <n v="235"/>
    <n v="5"/>
    <x v="1"/>
    <x v="8"/>
    <x v="2"/>
    <d v="2021-06-02T00:00:00"/>
    <x v="633"/>
    <x v="5"/>
    <x v="14"/>
    <x v="2"/>
    <x v="0"/>
    <s v="02"/>
    <s v="Low"/>
    <s v="LOW"/>
  </r>
  <r>
    <x v="434"/>
    <n v="4172"/>
    <n v="235"/>
    <n v="5"/>
    <x v="1"/>
    <x v="8"/>
    <x v="2"/>
    <d v="2022-08-22T00:00:00"/>
    <x v="634"/>
    <x v="0"/>
    <x v="3"/>
    <x v="3"/>
    <x v="9"/>
    <s v="22"/>
    <s v="Low"/>
    <s v="LOW"/>
  </r>
  <r>
    <x v="434"/>
    <n v="4172"/>
    <n v="235"/>
    <n v="5"/>
    <x v="1"/>
    <x v="8"/>
    <x v="2"/>
    <d v="2024-04-16T00:00:00"/>
    <x v="635"/>
    <x v="1"/>
    <x v="6"/>
    <x v="1"/>
    <x v="11"/>
    <s v="16"/>
    <s v="Low"/>
    <s v="LOW"/>
  </r>
  <r>
    <x v="435"/>
    <n v="6265"/>
    <n v="155"/>
    <n v="8"/>
    <x v="2"/>
    <x v="7"/>
    <x v="4"/>
    <d v="2022-08-23T00:00:00"/>
    <x v="636"/>
    <x v="5"/>
    <x v="13"/>
    <x v="3"/>
    <x v="9"/>
    <s v="23"/>
    <s v="Low"/>
    <s v="LOW"/>
  </r>
  <r>
    <x v="435"/>
    <n v="6265"/>
    <n v="155"/>
    <n v="8"/>
    <x v="2"/>
    <x v="7"/>
    <x v="4"/>
    <d v="2021-03-12T00:00:00"/>
    <x v="637"/>
    <x v="5"/>
    <x v="14"/>
    <x v="2"/>
    <x v="6"/>
    <s v="12"/>
    <s v="Low"/>
    <s v="LOW"/>
  </r>
  <r>
    <x v="436"/>
    <n v="2931"/>
    <n v="212"/>
    <n v="7"/>
    <x v="0"/>
    <x v="0"/>
    <x v="3"/>
    <d v="2024-06-26T00:00:00"/>
    <x v="638"/>
    <x v="1"/>
    <x v="17"/>
    <x v="1"/>
    <x v="0"/>
    <s v="26"/>
    <s v="Low"/>
    <s v="LOW"/>
  </r>
  <r>
    <x v="436"/>
    <n v="2931"/>
    <n v="212"/>
    <n v="7"/>
    <x v="0"/>
    <x v="0"/>
    <x v="3"/>
    <d v="2023-12-08T00:00:00"/>
    <x v="639"/>
    <x v="0"/>
    <x v="16"/>
    <x v="0"/>
    <x v="1"/>
    <s v="08"/>
    <s v="Low"/>
    <s v="LOW"/>
  </r>
  <r>
    <x v="437"/>
    <n v="1146"/>
    <n v="188"/>
    <n v="9"/>
    <x v="2"/>
    <x v="5"/>
    <x v="1"/>
    <d v="2024-11-27T00:00:00"/>
    <x v="640"/>
    <x v="0"/>
    <x v="16"/>
    <x v="1"/>
    <x v="5"/>
    <s v="27"/>
    <s v="Low"/>
    <s v="LOW"/>
  </r>
  <r>
    <x v="438"/>
    <n v="9215"/>
    <n v="767"/>
    <n v="13"/>
    <x v="0"/>
    <x v="1"/>
    <x v="4"/>
    <d v="2022-01-10T00:00:00"/>
    <x v="641"/>
    <x v="0"/>
    <x v="16"/>
    <x v="3"/>
    <x v="8"/>
    <s v="10"/>
    <s v="Low"/>
    <s v="LOW"/>
  </r>
  <r>
    <x v="438"/>
    <n v="9215"/>
    <n v="767"/>
    <n v="13"/>
    <x v="0"/>
    <x v="1"/>
    <x v="4"/>
    <d v="2021-11-01T00:00:00"/>
    <x v="642"/>
    <x v="3"/>
    <x v="11"/>
    <x v="2"/>
    <x v="5"/>
    <s v="01"/>
    <s v="Low"/>
    <s v="LOW"/>
  </r>
  <r>
    <x v="439"/>
    <n v="7895"/>
    <n v="1005"/>
    <n v="1"/>
    <x v="2"/>
    <x v="5"/>
    <x v="3"/>
    <d v="2023-10-28T00:00:00"/>
    <x v="643"/>
    <x v="5"/>
    <x v="13"/>
    <x v="0"/>
    <x v="4"/>
    <s v="28"/>
    <s v="High"/>
    <s v="MEDIUM"/>
  </r>
  <r>
    <x v="439"/>
    <n v="7895"/>
    <n v="1005"/>
    <n v="1"/>
    <x v="2"/>
    <x v="5"/>
    <x v="3"/>
    <d v="2025-03-01T00:00:00"/>
    <x v="644"/>
    <x v="3"/>
    <x v="9"/>
    <x v="5"/>
    <x v="6"/>
    <s v="01"/>
    <s v="High"/>
    <s v="MEDIUM"/>
  </r>
  <r>
    <x v="439"/>
    <n v="2740"/>
    <n v="558"/>
    <n v="8"/>
    <x v="1"/>
    <x v="2"/>
    <x v="0"/>
    <d v="2023-10-28T00:00:00"/>
    <x v="643"/>
    <x v="5"/>
    <x v="13"/>
    <x v="0"/>
    <x v="4"/>
    <s v="28"/>
    <s v="Low"/>
    <s v="LOW"/>
  </r>
  <r>
    <x v="439"/>
    <n v="2740"/>
    <n v="558"/>
    <n v="8"/>
    <x v="1"/>
    <x v="2"/>
    <x v="0"/>
    <d v="2025-03-01T00:00:00"/>
    <x v="644"/>
    <x v="3"/>
    <x v="9"/>
    <x v="5"/>
    <x v="6"/>
    <s v="01"/>
    <s v="Low"/>
    <s v="LOW"/>
  </r>
  <r>
    <x v="440"/>
    <n v="5338"/>
    <n v="1354"/>
    <n v="16"/>
    <x v="1"/>
    <x v="6"/>
    <x v="0"/>
    <d v="2024-08-01T00:00:00"/>
    <x v="645"/>
    <x v="1"/>
    <x v="17"/>
    <x v="1"/>
    <x v="9"/>
    <s v="01"/>
    <s v="High"/>
    <s v="MEDIUM"/>
  </r>
  <r>
    <x v="440"/>
    <n v="5338"/>
    <n v="1354"/>
    <n v="16"/>
    <x v="1"/>
    <x v="6"/>
    <x v="0"/>
    <d v="2023-06-07T00:00:00"/>
    <x v="646"/>
    <x v="2"/>
    <x v="2"/>
    <x v="0"/>
    <x v="0"/>
    <s v="07"/>
    <s v="High"/>
    <s v="MEDIUM"/>
  </r>
  <r>
    <x v="440"/>
    <n v="5338"/>
    <n v="1354"/>
    <n v="16"/>
    <x v="1"/>
    <x v="6"/>
    <x v="0"/>
    <d v="2024-10-21T00:00:00"/>
    <x v="647"/>
    <x v="0"/>
    <x v="3"/>
    <x v="1"/>
    <x v="4"/>
    <s v="21"/>
    <s v="High"/>
    <s v="MEDIUM"/>
  </r>
  <r>
    <x v="440"/>
    <n v="5338"/>
    <n v="1354"/>
    <n v="16"/>
    <x v="1"/>
    <x v="6"/>
    <x v="0"/>
    <d v="2021-01-04T00:00:00"/>
    <x v="648"/>
    <x v="2"/>
    <x v="2"/>
    <x v="2"/>
    <x v="8"/>
    <s v="04"/>
    <s v="High"/>
    <s v="MEDIUM"/>
  </r>
  <r>
    <x v="441"/>
    <n v="3095"/>
    <n v="941"/>
    <n v="2"/>
    <x v="1"/>
    <x v="2"/>
    <x v="2"/>
    <d v="2022-04-19T00:00:00"/>
    <x v="649"/>
    <x v="5"/>
    <x v="14"/>
    <x v="3"/>
    <x v="11"/>
    <s v="19"/>
    <s v="Low"/>
    <s v="LOW"/>
  </r>
  <r>
    <x v="441"/>
    <n v="3095"/>
    <n v="941"/>
    <n v="2"/>
    <x v="1"/>
    <x v="2"/>
    <x v="2"/>
    <d v="2022-08-11T00:00:00"/>
    <x v="650"/>
    <x v="4"/>
    <x v="10"/>
    <x v="3"/>
    <x v="9"/>
    <s v="11"/>
    <s v="Low"/>
    <s v="LOW"/>
  </r>
  <r>
    <x v="442"/>
    <n v="6017"/>
    <n v="2230"/>
    <n v="13"/>
    <x v="0"/>
    <x v="1"/>
    <x v="1"/>
    <d v="2023-08-04T00:00:00"/>
    <x v="651"/>
    <x v="1"/>
    <x v="17"/>
    <x v="0"/>
    <x v="9"/>
    <s v="04"/>
    <s v="High"/>
    <s v="MEDIUM"/>
  </r>
  <r>
    <x v="443"/>
    <n v="4904"/>
    <n v="469"/>
    <n v="2"/>
    <x v="1"/>
    <x v="2"/>
    <x v="1"/>
    <d v="2020-04-25T00:00:00"/>
    <x v="652"/>
    <x v="4"/>
    <x v="8"/>
    <x v="4"/>
    <x v="11"/>
    <s v="25"/>
    <s v="Low"/>
    <s v="LOW"/>
  </r>
  <r>
    <x v="443"/>
    <n v="3080"/>
    <n v="737"/>
    <n v="6"/>
    <x v="1"/>
    <x v="9"/>
    <x v="0"/>
    <d v="2020-04-25T00:00:00"/>
    <x v="652"/>
    <x v="4"/>
    <x v="8"/>
    <x v="4"/>
    <x v="11"/>
    <s v="25"/>
    <s v="Low"/>
    <s v="LOW"/>
  </r>
  <r>
    <x v="444"/>
    <n v="1992"/>
    <n v="355"/>
    <n v="2"/>
    <x v="0"/>
    <x v="10"/>
    <x v="4"/>
    <d v="2024-12-14T00:00:00"/>
    <x v="653"/>
    <x v="0"/>
    <x v="16"/>
    <x v="1"/>
    <x v="1"/>
    <s v="14"/>
    <s v="Low"/>
    <s v="LOW"/>
  </r>
  <r>
    <x v="445"/>
    <n v="5346"/>
    <n v="1246"/>
    <n v="17"/>
    <x v="2"/>
    <x v="7"/>
    <x v="2"/>
    <d v="2022-07-25T00:00:00"/>
    <x v="654"/>
    <x v="0"/>
    <x v="3"/>
    <x v="3"/>
    <x v="2"/>
    <s v="25"/>
    <s v="High"/>
    <s v="MEDIUM"/>
  </r>
  <r>
    <x v="445"/>
    <n v="5346"/>
    <n v="1246"/>
    <n v="17"/>
    <x v="2"/>
    <x v="7"/>
    <x v="2"/>
    <d v="2022-05-07T00:00:00"/>
    <x v="655"/>
    <x v="0"/>
    <x v="0"/>
    <x v="3"/>
    <x v="3"/>
    <s v="07"/>
    <s v="High"/>
    <s v="MEDIUM"/>
  </r>
  <r>
    <x v="446"/>
    <n v="8422"/>
    <n v="893"/>
    <n v="18"/>
    <x v="0"/>
    <x v="1"/>
    <x v="1"/>
    <d v="2022-08-11T00:00:00"/>
    <x v="656"/>
    <x v="3"/>
    <x v="11"/>
    <x v="3"/>
    <x v="9"/>
    <s v="11"/>
    <s v="Low"/>
    <s v="LOW"/>
  </r>
  <r>
    <x v="446"/>
    <n v="8422"/>
    <n v="893"/>
    <n v="18"/>
    <x v="0"/>
    <x v="1"/>
    <x v="1"/>
    <d v="2022-08-12T00:00:00"/>
    <x v="657"/>
    <x v="5"/>
    <x v="12"/>
    <x v="3"/>
    <x v="9"/>
    <s v="12"/>
    <s v="Low"/>
    <s v="LOW"/>
  </r>
  <r>
    <x v="446"/>
    <n v="6105"/>
    <n v="1447"/>
    <n v="8"/>
    <x v="2"/>
    <x v="11"/>
    <x v="3"/>
    <d v="2022-08-11T00:00:00"/>
    <x v="656"/>
    <x v="3"/>
    <x v="11"/>
    <x v="3"/>
    <x v="9"/>
    <s v="11"/>
    <s v="High"/>
    <s v="MEDIUM"/>
  </r>
  <r>
    <x v="446"/>
    <n v="6105"/>
    <n v="1447"/>
    <n v="8"/>
    <x v="2"/>
    <x v="11"/>
    <x v="3"/>
    <d v="2022-08-12T00:00:00"/>
    <x v="657"/>
    <x v="5"/>
    <x v="12"/>
    <x v="3"/>
    <x v="9"/>
    <s v="12"/>
    <s v="High"/>
    <s v="MEDIUM"/>
  </r>
  <r>
    <x v="447"/>
    <n v="670"/>
    <n v="85"/>
    <n v="9"/>
    <x v="1"/>
    <x v="2"/>
    <x v="2"/>
    <d v="2023-08-21T00:00:00"/>
    <x v="658"/>
    <x v="4"/>
    <x v="15"/>
    <x v="0"/>
    <x v="9"/>
    <s v="21"/>
    <s v="Low"/>
    <s v="LOW"/>
  </r>
  <r>
    <x v="448"/>
    <n v="4057"/>
    <n v="1012"/>
    <n v="6"/>
    <x v="0"/>
    <x v="3"/>
    <x v="3"/>
    <d v="2022-09-12T00:00:00"/>
    <x v="659"/>
    <x v="3"/>
    <x v="9"/>
    <x v="3"/>
    <x v="10"/>
    <s v="12"/>
    <s v="High"/>
    <s v="MEDIUM"/>
  </r>
  <r>
    <x v="449"/>
    <n v="8178"/>
    <n v="2462"/>
    <n v="10"/>
    <x v="1"/>
    <x v="2"/>
    <x v="0"/>
    <d v="2023-08-20T00:00:00"/>
    <x v="660"/>
    <x v="3"/>
    <x v="4"/>
    <x v="0"/>
    <x v="9"/>
    <s v="20"/>
    <s v="High"/>
    <s v="MEDIUM"/>
  </r>
  <r>
    <x v="450"/>
    <n v="8752"/>
    <n v="1686"/>
    <n v="9"/>
    <x v="2"/>
    <x v="4"/>
    <x v="1"/>
    <d v="2020-12-27T00:00:00"/>
    <x v="661"/>
    <x v="5"/>
    <x v="13"/>
    <x v="4"/>
    <x v="1"/>
    <s v="27"/>
    <s v="High"/>
    <s v="MEDIUM"/>
  </r>
  <r>
    <x v="450"/>
    <n v="8752"/>
    <n v="1686"/>
    <n v="9"/>
    <x v="2"/>
    <x v="4"/>
    <x v="1"/>
    <d v="2023-09-04T00:00:00"/>
    <x v="662"/>
    <x v="1"/>
    <x v="17"/>
    <x v="0"/>
    <x v="10"/>
    <s v="04"/>
    <s v="High"/>
    <s v="MEDIUM"/>
  </r>
  <r>
    <x v="450"/>
    <n v="8752"/>
    <n v="1686"/>
    <n v="9"/>
    <x v="2"/>
    <x v="4"/>
    <x v="1"/>
    <d v="2022-01-08T00:00:00"/>
    <x v="663"/>
    <x v="1"/>
    <x v="1"/>
    <x v="3"/>
    <x v="8"/>
    <s v="08"/>
    <s v="High"/>
    <s v="MEDIUM"/>
  </r>
  <r>
    <x v="451"/>
    <n v="8974"/>
    <n v="4441"/>
    <n v="16"/>
    <x v="0"/>
    <x v="1"/>
    <x v="2"/>
    <d v="2023-06-05T00:00:00"/>
    <x v="664"/>
    <x v="2"/>
    <x v="5"/>
    <x v="0"/>
    <x v="0"/>
    <s v="05"/>
    <s v="High"/>
    <s v="HIGH"/>
  </r>
  <r>
    <x v="452"/>
    <n v="9090"/>
    <n v="3098"/>
    <n v="16"/>
    <x v="0"/>
    <x v="10"/>
    <x v="3"/>
    <d v="2021-04-01T00:00:00"/>
    <x v="665"/>
    <x v="4"/>
    <x v="8"/>
    <x v="2"/>
    <x v="11"/>
    <s v="01"/>
    <s v="High"/>
    <s v="HIGH"/>
  </r>
  <r>
    <x v="452"/>
    <n v="9090"/>
    <n v="3098"/>
    <n v="16"/>
    <x v="0"/>
    <x v="10"/>
    <x v="3"/>
    <d v="2024-05-28T00:00:00"/>
    <x v="666"/>
    <x v="1"/>
    <x v="6"/>
    <x v="1"/>
    <x v="3"/>
    <s v="28"/>
    <s v="High"/>
    <s v="HIGH"/>
  </r>
  <r>
    <x v="452"/>
    <n v="851"/>
    <n v="356"/>
    <n v="11"/>
    <x v="0"/>
    <x v="0"/>
    <x v="3"/>
    <d v="2021-04-01T00:00:00"/>
    <x v="665"/>
    <x v="4"/>
    <x v="8"/>
    <x v="2"/>
    <x v="11"/>
    <s v="01"/>
    <s v="Low"/>
    <s v="LOW"/>
  </r>
  <r>
    <x v="452"/>
    <n v="851"/>
    <n v="356"/>
    <n v="11"/>
    <x v="0"/>
    <x v="0"/>
    <x v="3"/>
    <d v="2024-05-28T00:00:00"/>
    <x v="666"/>
    <x v="1"/>
    <x v="6"/>
    <x v="1"/>
    <x v="3"/>
    <s v="28"/>
    <s v="Low"/>
    <s v="LOW"/>
  </r>
  <r>
    <x v="453"/>
    <n v="5427"/>
    <n v="728"/>
    <n v="3"/>
    <x v="0"/>
    <x v="10"/>
    <x v="0"/>
    <d v="2023-03-09T00:00:00"/>
    <x v="667"/>
    <x v="0"/>
    <x v="0"/>
    <x v="0"/>
    <x v="6"/>
    <s v="09"/>
    <s v="Low"/>
    <s v="LOW"/>
  </r>
  <r>
    <x v="454"/>
    <n v="2695"/>
    <n v="914"/>
    <n v="15"/>
    <x v="2"/>
    <x v="11"/>
    <x v="1"/>
    <d v="2022-07-28T00:00:00"/>
    <x v="668"/>
    <x v="1"/>
    <x v="17"/>
    <x v="3"/>
    <x v="2"/>
    <s v="28"/>
    <s v="Low"/>
    <s v="LOW"/>
  </r>
  <r>
    <x v="454"/>
    <n v="2695"/>
    <n v="914"/>
    <n v="15"/>
    <x v="2"/>
    <x v="11"/>
    <x v="1"/>
    <d v="2021-06-17T00:00:00"/>
    <x v="669"/>
    <x v="3"/>
    <x v="4"/>
    <x v="2"/>
    <x v="0"/>
    <s v="17"/>
    <s v="Low"/>
    <s v="LOW"/>
  </r>
  <r>
    <x v="455"/>
    <n v="2386"/>
    <n v="999"/>
    <n v="3"/>
    <x v="1"/>
    <x v="2"/>
    <x v="4"/>
    <d v="2024-02-13T00:00:00"/>
    <x v="670"/>
    <x v="0"/>
    <x v="0"/>
    <x v="1"/>
    <x v="7"/>
    <s v="13"/>
    <s v="Low"/>
    <s v="LOW"/>
  </r>
  <r>
    <x v="456"/>
    <n v="2284"/>
    <n v="149"/>
    <n v="20"/>
    <x v="1"/>
    <x v="2"/>
    <x v="1"/>
    <d v="2021-08-06T00:00:00"/>
    <x v="671"/>
    <x v="2"/>
    <x v="7"/>
    <x v="2"/>
    <x v="9"/>
    <s v="06"/>
    <s v="Low"/>
    <s v="LOW"/>
  </r>
  <r>
    <x v="457"/>
    <n v="6034"/>
    <n v="608"/>
    <n v="8"/>
    <x v="0"/>
    <x v="10"/>
    <x v="2"/>
    <d v="2022-05-01T00:00:00"/>
    <x v="672"/>
    <x v="4"/>
    <x v="15"/>
    <x v="3"/>
    <x v="3"/>
    <s v="01"/>
    <s v="Low"/>
    <s v="LOW"/>
  </r>
  <r>
    <x v="457"/>
    <n v="8956"/>
    <n v="3359"/>
    <n v="13"/>
    <x v="2"/>
    <x v="11"/>
    <x v="3"/>
    <d v="2022-05-01T00:00:00"/>
    <x v="672"/>
    <x v="4"/>
    <x v="15"/>
    <x v="3"/>
    <x v="3"/>
    <s v="01"/>
    <s v="High"/>
    <s v="HIGH"/>
  </r>
  <r>
    <x v="458"/>
    <n v="7122"/>
    <n v="1982"/>
    <n v="7"/>
    <x v="1"/>
    <x v="6"/>
    <x v="2"/>
    <d v="2024-03-11T00:00:00"/>
    <x v="673"/>
    <x v="1"/>
    <x v="17"/>
    <x v="1"/>
    <x v="6"/>
    <s v="11"/>
    <s v="High"/>
    <s v="MEDIUM"/>
  </r>
  <r>
    <x v="459"/>
    <n v="9775"/>
    <n v="4507"/>
    <n v="5"/>
    <x v="1"/>
    <x v="6"/>
    <x v="0"/>
    <d v="2020-07-06T00:00:00"/>
    <x v="674"/>
    <x v="5"/>
    <x v="13"/>
    <x v="4"/>
    <x v="2"/>
    <s v="06"/>
    <s v="High"/>
    <s v="HIGH"/>
  </r>
  <r>
    <x v="460"/>
    <n v="3309"/>
    <n v="177"/>
    <n v="13"/>
    <x v="2"/>
    <x v="11"/>
    <x v="2"/>
    <d v="2020-12-17T00:00:00"/>
    <x v="675"/>
    <x v="5"/>
    <x v="14"/>
    <x v="4"/>
    <x v="1"/>
    <s v="17"/>
    <s v="Low"/>
    <s v="LOW"/>
  </r>
  <r>
    <x v="461"/>
    <n v="4163"/>
    <n v="897"/>
    <n v="14"/>
    <x v="0"/>
    <x v="0"/>
    <x v="4"/>
    <d v="2022-08-30T00:00:00"/>
    <x v="676"/>
    <x v="1"/>
    <x v="6"/>
    <x v="3"/>
    <x v="9"/>
    <s v="30"/>
    <s v="Low"/>
    <s v="LOW"/>
  </r>
  <r>
    <x v="461"/>
    <n v="4163"/>
    <n v="897"/>
    <n v="14"/>
    <x v="0"/>
    <x v="0"/>
    <x v="4"/>
    <d v="2025-02-27T00:00:00"/>
    <x v="677"/>
    <x v="5"/>
    <x v="14"/>
    <x v="5"/>
    <x v="7"/>
    <s v="27"/>
    <s v="Low"/>
    <s v="LOW"/>
  </r>
  <r>
    <x v="461"/>
    <n v="4163"/>
    <n v="897"/>
    <n v="14"/>
    <x v="0"/>
    <x v="0"/>
    <x v="4"/>
    <d v="2021-06-05T00:00:00"/>
    <x v="678"/>
    <x v="0"/>
    <x v="3"/>
    <x v="2"/>
    <x v="0"/>
    <s v="05"/>
    <s v="Low"/>
    <s v="LOW"/>
  </r>
  <r>
    <x v="462"/>
    <n v="5518"/>
    <n v="867"/>
    <n v="7"/>
    <x v="2"/>
    <x v="7"/>
    <x v="0"/>
    <d v="2022-12-22T00:00:00"/>
    <x v="679"/>
    <x v="4"/>
    <x v="15"/>
    <x v="3"/>
    <x v="1"/>
    <s v="22"/>
    <s v="Low"/>
    <s v="LOW"/>
  </r>
  <r>
    <x v="463"/>
    <n v="7566"/>
    <n v="606"/>
    <n v="6"/>
    <x v="0"/>
    <x v="10"/>
    <x v="1"/>
    <d v="2025-01-25T00:00:00"/>
    <x v="680"/>
    <x v="5"/>
    <x v="12"/>
    <x v="5"/>
    <x v="8"/>
    <s v="25"/>
    <s v="Low"/>
    <s v="LOW"/>
  </r>
  <r>
    <x v="463"/>
    <n v="7566"/>
    <n v="606"/>
    <n v="6"/>
    <x v="0"/>
    <x v="10"/>
    <x v="1"/>
    <d v="2025-02-14T00:00:00"/>
    <x v="681"/>
    <x v="3"/>
    <x v="9"/>
    <x v="5"/>
    <x v="7"/>
    <s v="14"/>
    <s v="Low"/>
    <s v="LOW"/>
  </r>
  <r>
    <x v="464"/>
    <n v="762"/>
    <n v="92"/>
    <n v="11"/>
    <x v="0"/>
    <x v="1"/>
    <x v="4"/>
    <d v="2023-01-06T00:00:00"/>
    <x v="682"/>
    <x v="1"/>
    <x v="6"/>
    <x v="0"/>
    <x v="8"/>
    <s v="06"/>
    <s v="Low"/>
    <s v="LOW"/>
  </r>
  <r>
    <x v="465"/>
    <n v="3316"/>
    <n v="126"/>
    <n v="6"/>
    <x v="0"/>
    <x v="3"/>
    <x v="4"/>
    <d v="2020-10-11T00:00:00"/>
    <x v="683"/>
    <x v="5"/>
    <x v="13"/>
    <x v="4"/>
    <x v="4"/>
    <s v="11"/>
    <s v="Low"/>
    <s v="LOW"/>
  </r>
  <r>
    <x v="466"/>
    <n v="5994"/>
    <n v="2826"/>
    <n v="9"/>
    <x v="2"/>
    <x v="11"/>
    <x v="2"/>
    <d v="2023-05-24T00:00:00"/>
    <x v="684"/>
    <x v="3"/>
    <x v="11"/>
    <x v="0"/>
    <x v="3"/>
    <s v="24"/>
    <s v="High"/>
    <s v="HIGH"/>
  </r>
  <r>
    <x v="466"/>
    <n v="5994"/>
    <n v="2826"/>
    <n v="9"/>
    <x v="2"/>
    <x v="11"/>
    <x v="2"/>
    <d v="2024-03-12T00:00:00"/>
    <x v="685"/>
    <x v="3"/>
    <x v="4"/>
    <x v="1"/>
    <x v="6"/>
    <s v="12"/>
    <s v="High"/>
    <s v="HIGH"/>
  </r>
  <r>
    <x v="466"/>
    <n v="5994"/>
    <n v="2826"/>
    <n v="9"/>
    <x v="2"/>
    <x v="11"/>
    <x v="2"/>
    <d v="2024-03-17T00:00:00"/>
    <x v="686"/>
    <x v="2"/>
    <x v="5"/>
    <x v="1"/>
    <x v="6"/>
    <s v="17"/>
    <s v="High"/>
    <s v="HIGH"/>
  </r>
  <r>
    <x v="467"/>
    <n v="3854"/>
    <n v="245"/>
    <n v="19"/>
    <x v="0"/>
    <x v="3"/>
    <x v="4"/>
    <d v="2022-05-17T00:00:00"/>
    <x v="687"/>
    <x v="5"/>
    <x v="12"/>
    <x v="3"/>
    <x v="3"/>
    <s v="17"/>
    <s v="Low"/>
    <s v="LOW"/>
  </r>
  <r>
    <x v="468"/>
    <n v="7019"/>
    <n v="2677"/>
    <n v="15"/>
    <x v="1"/>
    <x v="6"/>
    <x v="0"/>
    <d v="2020-12-21T00:00:00"/>
    <x v="688"/>
    <x v="0"/>
    <x v="0"/>
    <x v="4"/>
    <x v="1"/>
    <s v="21"/>
    <s v="High"/>
    <s v="HIGH"/>
  </r>
  <r>
    <x v="469"/>
    <n v="5954"/>
    <n v="2640"/>
    <n v="14"/>
    <x v="0"/>
    <x v="3"/>
    <x v="3"/>
    <d v="2021-08-24T00:00:00"/>
    <x v="689"/>
    <x v="2"/>
    <x v="5"/>
    <x v="2"/>
    <x v="9"/>
    <s v="24"/>
    <s v="High"/>
    <s v="HIGH"/>
  </r>
  <r>
    <x v="469"/>
    <n v="5954"/>
    <n v="2640"/>
    <n v="14"/>
    <x v="0"/>
    <x v="3"/>
    <x v="3"/>
    <d v="2022-10-22T00:00:00"/>
    <x v="690"/>
    <x v="4"/>
    <x v="8"/>
    <x v="3"/>
    <x v="4"/>
    <s v="22"/>
    <s v="High"/>
    <s v="HIGH"/>
  </r>
  <r>
    <x v="470"/>
    <n v="9752"/>
    <n v="3618"/>
    <n v="5"/>
    <x v="2"/>
    <x v="11"/>
    <x v="1"/>
    <d v="2024-02-21T00:00:00"/>
    <x v="691"/>
    <x v="2"/>
    <x v="7"/>
    <x v="1"/>
    <x v="7"/>
    <s v="21"/>
    <s v="High"/>
    <s v="HIGH"/>
  </r>
  <r>
    <x v="470"/>
    <n v="9752"/>
    <n v="3618"/>
    <n v="5"/>
    <x v="2"/>
    <x v="11"/>
    <x v="1"/>
    <d v="2022-10-31T00:00:00"/>
    <x v="692"/>
    <x v="1"/>
    <x v="17"/>
    <x v="3"/>
    <x v="4"/>
    <s v="31"/>
    <s v="High"/>
    <s v="HIGH"/>
  </r>
  <r>
    <x v="471"/>
    <n v="5335"/>
    <n v="322"/>
    <n v="15"/>
    <x v="0"/>
    <x v="0"/>
    <x v="4"/>
    <d v="2022-05-15T00:00:00"/>
    <x v="693"/>
    <x v="2"/>
    <x v="5"/>
    <x v="3"/>
    <x v="3"/>
    <s v="15"/>
    <s v="Low"/>
    <s v="LOW"/>
  </r>
  <r>
    <x v="472"/>
    <n v="1454"/>
    <n v="80"/>
    <n v="20"/>
    <x v="0"/>
    <x v="0"/>
    <x v="3"/>
    <d v="2022-07-22T00:00:00"/>
    <x v="694"/>
    <x v="2"/>
    <x v="7"/>
    <x v="3"/>
    <x v="2"/>
    <s v="22"/>
    <s v="Low"/>
    <s v="LOW"/>
  </r>
  <r>
    <x v="473"/>
    <n v="6724"/>
    <n v="1539"/>
    <n v="19"/>
    <x v="2"/>
    <x v="11"/>
    <x v="4"/>
    <d v="2021-12-13T00:00:00"/>
    <x v="695"/>
    <x v="3"/>
    <x v="11"/>
    <x v="2"/>
    <x v="1"/>
    <s v="13"/>
    <s v="High"/>
    <s v="MEDIUM"/>
  </r>
  <r>
    <x v="473"/>
    <n v="6724"/>
    <n v="1539"/>
    <n v="19"/>
    <x v="2"/>
    <x v="11"/>
    <x v="4"/>
    <d v="2021-06-03T00:00:00"/>
    <x v="696"/>
    <x v="4"/>
    <x v="8"/>
    <x v="2"/>
    <x v="0"/>
    <s v="03"/>
    <s v="High"/>
    <s v="MEDIUM"/>
  </r>
  <r>
    <x v="474"/>
    <n v="9874"/>
    <n v="3895"/>
    <n v="4"/>
    <x v="1"/>
    <x v="9"/>
    <x v="2"/>
    <d v="2025-02-24T00:00:00"/>
    <x v="697"/>
    <x v="5"/>
    <x v="14"/>
    <x v="5"/>
    <x v="7"/>
    <s v="24"/>
    <s v="High"/>
    <s v="HIGH"/>
  </r>
  <r>
    <x v="475"/>
    <n v="4918"/>
    <n v="1485"/>
    <n v="7"/>
    <x v="0"/>
    <x v="10"/>
    <x v="0"/>
    <d v="2023-02-02T00:00:00"/>
    <x v="698"/>
    <x v="0"/>
    <x v="16"/>
    <x v="0"/>
    <x v="7"/>
    <s v="02"/>
    <s v="High"/>
    <s v="MEDIUM"/>
  </r>
  <r>
    <x v="476"/>
    <n v="3189"/>
    <n v="1180"/>
    <n v="19"/>
    <x v="1"/>
    <x v="8"/>
    <x v="3"/>
    <d v="2021-12-31T00:00:00"/>
    <x v="699"/>
    <x v="2"/>
    <x v="5"/>
    <x v="2"/>
    <x v="1"/>
    <s v="31"/>
    <s v="High"/>
    <s v="MEDIUM"/>
  </r>
  <r>
    <x v="477"/>
    <n v="2684"/>
    <n v="713"/>
    <n v="2"/>
    <x v="0"/>
    <x v="0"/>
    <x v="0"/>
    <d v="2024-06-15T00:00:00"/>
    <x v="700"/>
    <x v="2"/>
    <x v="5"/>
    <x v="1"/>
    <x v="0"/>
    <s v="15"/>
    <s v="Low"/>
    <s v="LOW"/>
  </r>
  <r>
    <x v="477"/>
    <n v="2684"/>
    <n v="713"/>
    <n v="2"/>
    <x v="0"/>
    <x v="0"/>
    <x v="0"/>
    <d v="2022-06-05T00:00:00"/>
    <x v="701"/>
    <x v="2"/>
    <x v="2"/>
    <x v="3"/>
    <x v="0"/>
    <s v="05"/>
    <s v="Low"/>
    <s v="LOW"/>
  </r>
  <r>
    <x v="477"/>
    <n v="2684"/>
    <n v="713"/>
    <n v="2"/>
    <x v="0"/>
    <x v="0"/>
    <x v="0"/>
    <d v="2020-05-11T00:00:00"/>
    <x v="702"/>
    <x v="4"/>
    <x v="8"/>
    <x v="4"/>
    <x v="3"/>
    <s v="11"/>
    <s v="Low"/>
    <s v="LOW"/>
  </r>
  <r>
    <x v="478"/>
    <n v="7626"/>
    <n v="229"/>
    <n v="5"/>
    <x v="1"/>
    <x v="2"/>
    <x v="2"/>
    <d v="2024-02-11T00:00:00"/>
    <x v="703"/>
    <x v="1"/>
    <x v="6"/>
    <x v="1"/>
    <x v="7"/>
    <s v="11"/>
    <s v="Low"/>
    <s v="LOW"/>
  </r>
  <r>
    <x v="478"/>
    <n v="7626"/>
    <n v="229"/>
    <n v="5"/>
    <x v="1"/>
    <x v="2"/>
    <x v="2"/>
    <d v="2020-11-25T00:00:00"/>
    <x v="704"/>
    <x v="5"/>
    <x v="12"/>
    <x v="4"/>
    <x v="5"/>
    <s v="25"/>
    <s v="Low"/>
    <s v="LOW"/>
  </r>
  <r>
    <x v="479"/>
    <n v="6669"/>
    <n v="3063"/>
    <n v="19"/>
    <x v="0"/>
    <x v="1"/>
    <x v="0"/>
    <d v="2023-08-12T00:00:00"/>
    <x v="705"/>
    <x v="5"/>
    <x v="13"/>
    <x v="0"/>
    <x v="9"/>
    <s v="12"/>
    <s v="High"/>
    <s v="HIGH"/>
  </r>
  <r>
    <x v="480"/>
    <n v="6123"/>
    <n v="1686"/>
    <n v="3"/>
    <x v="1"/>
    <x v="6"/>
    <x v="3"/>
    <d v="2022-05-06T00:00:00"/>
    <x v="706"/>
    <x v="5"/>
    <x v="13"/>
    <x v="3"/>
    <x v="3"/>
    <s v="06"/>
    <s v="High"/>
    <s v="MEDIUM"/>
  </r>
  <r>
    <x v="481"/>
    <n v="3265"/>
    <n v="1390"/>
    <n v="16"/>
    <x v="1"/>
    <x v="8"/>
    <x v="3"/>
    <d v="2024-01-17T00:00:00"/>
    <x v="707"/>
    <x v="3"/>
    <x v="4"/>
    <x v="1"/>
    <x v="8"/>
    <s v="17"/>
    <s v="High"/>
    <s v="MEDIUM"/>
  </r>
  <r>
    <x v="482"/>
    <n v="8104"/>
    <n v="1039"/>
    <n v="6"/>
    <x v="1"/>
    <x v="6"/>
    <x v="4"/>
    <d v="2021-11-24T00:00:00"/>
    <x v="708"/>
    <x v="0"/>
    <x v="3"/>
    <x v="2"/>
    <x v="5"/>
    <s v="24"/>
    <s v="High"/>
    <s v="MEDIUM"/>
  </r>
  <r>
    <x v="482"/>
    <n v="8104"/>
    <n v="1039"/>
    <n v="6"/>
    <x v="1"/>
    <x v="6"/>
    <x v="4"/>
    <d v="2021-10-06T00:00:00"/>
    <x v="709"/>
    <x v="0"/>
    <x v="0"/>
    <x v="2"/>
    <x v="4"/>
    <s v="06"/>
    <s v="High"/>
    <s v="MEDIUM"/>
  </r>
  <r>
    <x v="482"/>
    <n v="8104"/>
    <n v="1039"/>
    <n v="6"/>
    <x v="1"/>
    <x v="6"/>
    <x v="4"/>
    <d v="2025-01-27T00:00:00"/>
    <x v="710"/>
    <x v="3"/>
    <x v="11"/>
    <x v="5"/>
    <x v="8"/>
    <s v="27"/>
    <s v="High"/>
    <s v="MEDIUM"/>
  </r>
  <r>
    <x v="483"/>
    <n v="847"/>
    <n v="355"/>
    <n v="17"/>
    <x v="2"/>
    <x v="4"/>
    <x v="4"/>
    <d v="2022-05-23T00:00:00"/>
    <x v="711"/>
    <x v="2"/>
    <x v="2"/>
    <x v="3"/>
    <x v="3"/>
    <s v="23"/>
    <s v="Low"/>
    <s v="LOW"/>
  </r>
  <r>
    <x v="483"/>
    <n v="847"/>
    <n v="355"/>
    <n v="17"/>
    <x v="2"/>
    <x v="4"/>
    <x v="4"/>
    <d v="2023-11-28T00:00:00"/>
    <x v="712"/>
    <x v="4"/>
    <x v="10"/>
    <x v="0"/>
    <x v="5"/>
    <s v="28"/>
    <s v="Low"/>
    <s v="LOW"/>
  </r>
  <r>
    <x v="483"/>
    <n v="847"/>
    <n v="355"/>
    <n v="17"/>
    <x v="2"/>
    <x v="4"/>
    <x v="4"/>
    <d v="2023-01-18T00:00:00"/>
    <x v="713"/>
    <x v="3"/>
    <x v="11"/>
    <x v="0"/>
    <x v="8"/>
    <s v="18"/>
    <s v="Low"/>
    <s v="LOW"/>
  </r>
  <r>
    <x v="484"/>
    <n v="3129"/>
    <n v="55"/>
    <n v="9"/>
    <x v="2"/>
    <x v="11"/>
    <x v="1"/>
    <d v="2021-09-06T00:00:00"/>
    <x v="714"/>
    <x v="1"/>
    <x v="17"/>
    <x v="2"/>
    <x v="10"/>
    <s v="06"/>
    <s v="Low"/>
    <s v="LOW"/>
  </r>
  <r>
    <x v="484"/>
    <n v="7821"/>
    <n v="3821"/>
    <n v="13"/>
    <x v="0"/>
    <x v="3"/>
    <x v="2"/>
    <d v="2021-09-06T00:00:00"/>
    <x v="714"/>
    <x v="1"/>
    <x v="17"/>
    <x v="2"/>
    <x v="10"/>
    <s v="06"/>
    <s v="High"/>
    <s v="HIGH"/>
  </r>
  <r>
    <x v="485"/>
    <n v="9498"/>
    <n v="256"/>
    <n v="12"/>
    <x v="0"/>
    <x v="10"/>
    <x v="4"/>
    <d v="2021-02-22T00:00:00"/>
    <x v="715"/>
    <x v="1"/>
    <x v="17"/>
    <x v="2"/>
    <x v="7"/>
    <s v="22"/>
    <s v="Low"/>
    <s v="LOW"/>
  </r>
  <r>
    <x v="485"/>
    <n v="9498"/>
    <n v="256"/>
    <n v="12"/>
    <x v="0"/>
    <x v="10"/>
    <x v="4"/>
    <d v="2021-10-06T00:00:00"/>
    <x v="716"/>
    <x v="2"/>
    <x v="5"/>
    <x v="2"/>
    <x v="4"/>
    <s v="06"/>
    <s v="Low"/>
    <s v="LOW"/>
  </r>
  <r>
    <x v="486"/>
    <n v="5461"/>
    <n v="1214"/>
    <n v="7"/>
    <x v="2"/>
    <x v="7"/>
    <x v="3"/>
    <d v="2020-06-07T00:00:00"/>
    <x v="717"/>
    <x v="2"/>
    <x v="7"/>
    <x v="4"/>
    <x v="0"/>
    <s v="07"/>
    <s v="High"/>
    <s v="MEDIUM"/>
  </r>
  <r>
    <x v="487"/>
    <n v="3084"/>
    <n v="611"/>
    <n v="19"/>
    <x v="2"/>
    <x v="11"/>
    <x v="0"/>
    <d v="2024-05-21T00:00:00"/>
    <x v="718"/>
    <x v="4"/>
    <x v="8"/>
    <x v="1"/>
    <x v="3"/>
    <s v="21"/>
    <s v="Low"/>
    <s v="LOW"/>
  </r>
  <r>
    <x v="488"/>
    <n v="6087"/>
    <n v="3043"/>
    <n v="1"/>
    <x v="2"/>
    <x v="7"/>
    <x v="4"/>
    <d v="2020-08-05T00:00:00"/>
    <x v="719"/>
    <x v="2"/>
    <x v="2"/>
    <x v="4"/>
    <x v="9"/>
    <s v="05"/>
    <s v="High"/>
    <s v="HIGH"/>
  </r>
  <r>
    <x v="489"/>
    <n v="611"/>
    <n v="300"/>
    <n v="3"/>
    <x v="2"/>
    <x v="11"/>
    <x v="3"/>
    <d v="2020-10-15T00:00:00"/>
    <x v="720"/>
    <x v="1"/>
    <x v="17"/>
    <x v="4"/>
    <x v="4"/>
    <s v="15"/>
    <s v="Low"/>
    <s v="LOW"/>
  </r>
  <r>
    <x v="490"/>
    <n v="9909"/>
    <n v="2999"/>
    <n v="18"/>
    <x v="1"/>
    <x v="6"/>
    <x v="4"/>
    <d v="2021-05-15T00:00:00"/>
    <x v="721"/>
    <x v="5"/>
    <x v="14"/>
    <x v="2"/>
    <x v="3"/>
    <s v="15"/>
    <s v="High"/>
    <s v="HIGH"/>
  </r>
  <r>
    <x v="490"/>
    <n v="9909"/>
    <n v="2999"/>
    <n v="18"/>
    <x v="1"/>
    <x v="6"/>
    <x v="4"/>
    <d v="2022-01-13T00:00:00"/>
    <x v="722"/>
    <x v="4"/>
    <x v="10"/>
    <x v="3"/>
    <x v="8"/>
    <s v="13"/>
    <s v="High"/>
    <s v="HIGH"/>
  </r>
  <r>
    <x v="491"/>
    <n v="6485"/>
    <n v="3178"/>
    <n v="18"/>
    <x v="2"/>
    <x v="7"/>
    <x v="0"/>
    <d v="2023-07-18T00:00:00"/>
    <x v="723"/>
    <x v="5"/>
    <x v="12"/>
    <x v="0"/>
    <x v="2"/>
    <s v="18"/>
    <s v="High"/>
    <s v="HIGH"/>
  </r>
  <r>
    <x v="492"/>
    <n v="7259"/>
    <n v="1969"/>
    <n v="10"/>
    <x v="0"/>
    <x v="3"/>
    <x v="3"/>
    <d v="2022-12-08T00:00:00"/>
    <x v="724"/>
    <x v="1"/>
    <x v="6"/>
    <x v="3"/>
    <x v="1"/>
    <s v="08"/>
    <s v="High"/>
    <s v="MEDIUM"/>
  </r>
  <r>
    <x v="493"/>
    <n v="3333"/>
    <n v="700"/>
    <n v="18"/>
    <x v="0"/>
    <x v="1"/>
    <x v="4"/>
    <d v="2023-04-17T00:00:00"/>
    <x v="725"/>
    <x v="0"/>
    <x v="0"/>
    <x v="0"/>
    <x v="11"/>
    <s v="17"/>
    <s v="Low"/>
    <s v="LOW"/>
  </r>
  <r>
    <x v="494"/>
    <n v="7786"/>
    <n v="1202"/>
    <n v="4"/>
    <x v="2"/>
    <x v="7"/>
    <x v="2"/>
    <d v="2020-06-23T00:00:00"/>
    <x v="726"/>
    <x v="1"/>
    <x v="17"/>
    <x v="4"/>
    <x v="0"/>
    <s v="23"/>
    <s v="High"/>
    <s v="MEDIUM"/>
  </r>
  <r>
    <x v="495"/>
    <n v="7644"/>
    <n v="2428"/>
    <n v="6"/>
    <x v="0"/>
    <x v="10"/>
    <x v="1"/>
    <d v="2022-01-20T00:00:00"/>
    <x v="727"/>
    <x v="1"/>
    <x v="6"/>
    <x v="3"/>
    <x v="8"/>
    <s v="20"/>
    <s v="High"/>
    <s v="MEDIUM"/>
  </r>
  <r>
    <x v="496"/>
    <n v="1476"/>
    <n v="247"/>
    <n v="5"/>
    <x v="2"/>
    <x v="11"/>
    <x v="4"/>
    <d v="2023-11-18T00:00:00"/>
    <x v="728"/>
    <x v="3"/>
    <x v="4"/>
    <x v="0"/>
    <x v="5"/>
    <s v="18"/>
    <s v="Low"/>
    <s v="LOW"/>
  </r>
  <r>
    <x v="496"/>
    <n v="1476"/>
    <n v="247"/>
    <n v="5"/>
    <x v="2"/>
    <x v="11"/>
    <x v="4"/>
    <d v="2022-01-19T00:00:00"/>
    <x v="729"/>
    <x v="3"/>
    <x v="9"/>
    <x v="3"/>
    <x v="8"/>
    <s v="19"/>
    <s v="Low"/>
    <s v="LOW"/>
  </r>
  <r>
    <x v="497"/>
    <n v="3445"/>
    <n v="1405"/>
    <n v="16"/>
    <x v="2"/>
    <x v="7"/>
    <x v="2"/>
    <d v="2020-09-21T00:00:00"/>
    <x v="730"/>
    <x v="3"/>
    <x v="11"/>
    <x v="4"/>
    <x v="10"/>
    <s v="21"/>
    <s v="High"/>
    <s v="MEDIUM"/>
  </r>
  <r>
    <x v="497"/>
    <n v="9837"/>
    <n v="384"/>
    <n v="1"/>
    <x v="0"/>
    <x v="3"/>
    <x v="0"/>
    <d v="2020-09-21T00:00:00"/>
    <x v="730"/>
    <x v="3"/>
    <x v="11"/>
    <x v="4"/>
    <x v="10"/>
    <s v="21"/>
    <s v="Low"/>
    <s v="LOW"/>
  </r>
  <r>
    <x v="498"/>
    <n v="1314"/>
    <n v="457"/>
    <n v="8"/>
    <x v="2"/>
    <x v="7"/>
    <x v="2"/>
    <d v="2021-06-11T00:00:00"/>
    <x v="731"/>
    <x v="3"/>
    <x v="9"/>
    <x v="2"/>
    <x v="0"/>
    <s v="11"/>
    <s v="Low"/>
    <s v="LOW"/>
  </r>
  <r>
    <x v="499"/>
    <n v="5951"/>
    <n v="936"/>
    <n v="6"/>
    <x v="0"/>
    <x v="3"/>
    <x v="1"/>
    <d v="2024-08-07T00:00:00"/>
    <x v="732"/>
    <x v="4"/>
    <x v="8"/>
    <x v="1"/>
    <x v="9"/>
    <s v="07"/>
    <s v="Low"/>
    <s v="LOW"/>
  </r>
  <r>
    <x v="499"/>
    <n v="5951"/>
    <n v="936"/>
    <n v="6"/>
    <x v="0"/>
    <x v="3"/>
    <x v="1"/>
    <d v="2022-07-26T00:00:00"/>
    <x v="733"/>
    <x v="5"/>
    <x v="12"/>
    <x v="3"/>
    <x v="2"/>
    <s v="26"/>
    <s v="Low"/>
    <s v="LOW"/>
  </r>
  <r>
    <x v="500"/>
    <n v="992"/>
    <n v="177"/>
    <n v="6"/>
    <x v="0"/>
    <x v="10"/>
    <x v="0"/>
    <d v="2024-01-13T00:00:00"/>
    <x v="734"/>
    <x v="3"/>
    <x v="4"/>
    <x v="1"/>
    <x v="8"/>
    <s v="13"/>
    <s v="Low"/>
    <s v="LOW"/>
  </r>
  <r>
    <x v="500"/>
    <n v="4699"/>
    <n v="625"/>
    <n v="18"/>
    <x v="1"/>
    <x v="6"/>
    <x v="2"/>
    <d v="2024-01-13T00:00:00"/>
    <x v="734"/>
    <x v="3"/>
    <x v="4"/>
    <x v="1"/>
    <x v="8"/>
    <s v="13"/>
    <s v="Low"/>
    <s v="LOW"/>
  </r>
  <r>
    <x v="501"/>
    <n v="5557"/>
    <n v="2114"/>
    <n v="17"/>
    <x v="0"/>
    <x v="3"/>
    <x v="2"/>
    <d v="2021-05-28T00:00:00"/>
    <x v="735"/>
    <x v="5"/>
    <x v="14"/>
    <x v="2"/>
    <x v="3"/>
    <s v="28"/>
    <s v="High"/>
    <s v="MEDIUM"/>
  </r>
  <r>
    <x v="502"/>
    <n v="3436"/>
    <n v="933"/>
    <n v="3"/>
    <x v="0"/>
    <x v="0"/>
    <x v="3"/>
    <d v="2021-06-13T00:00:00"/>
    <x v="736"/>
    <x v="4"/>
    <x v="8"/>
    <x v="2"/>
    <x v="0"/>
    <s v="13"/>
    <s v="Low"/>
    <s v="LOW"/>
  </r>
  <r>
    <x v="503"/>
    <n v="9840"/>
    <n v="3870"/>
    <n v="11"/>
    <x v="0"/>
    <x v="1"/>
    <x v="1"/>
    <d v="2023-04-25T00:00:00"/>
    <x v="737"/>
    <x v="4"/>
    <x v="10"/>
    <x v="0"/>
    <x v="11"/>
    <s v="25"/>
    <s v="High"/>
    <s v="HIGH"/>
  </r>
  <r>
    <x v="504"/>
    <n v="7620"/>
    <n v="125"/>
    <n v="4"/>
    <x v="1"/>
    <x v="8"/>
    <x v="2"/>
    <d v="2021-07-05T00:00:00"/>
    <x v="738"/>
    <x v="3"/>
    <x v="11"/>
    <x v="2"/>
    <x v="2"/>
    <s v="05"/>
    <s v="Low"/>
    <s v="LOW"/>
  </r>
  <r>
    <x v="504"/>
    <n v="7620"/>
    <n v="125"/>
    <n v="4"/>
    <x v="1"/>
    <x v="8"/>
    <x v="2"/>
    <d v="2024-10-12T00:00:00"/>
    <x v="739"/>
    <x v="3"/>
    <x v="11"/>
    <x v="1"/>
    <x v="4"/>
    <s v="12"/>
    <s v="Low"/>
    <s v="LOW"/>
  </r>
  <r>
    <x v="505"/>
    <n v="4314"/>
    <n v="1591"/>
    <n v="5"/>
    <x v="2"/>
    <x v="4"/>
    <x v="1"/>
    <d v="2021-10-04T00:00:00"/>
    <x v="740"/>
    <x v="2"/>
    <x v="2"/>
    <x v="2"/>
    <x v="4"/>
    <s v="04"/>
    <s v="High"/>
    <s v="MEDIUM"/>
  </r>
  <r>
    <x v="506"/>
    <n v="8851"/>
    <n v="999"/>
    <n v="12"/>
    <x v="0"/>
    <x v="3"/>
    <x v="0"/>
    <d v="2024-02-07T00:00:00"/>
    <x v="741"/>
    <x v="5"/>
    <x v="13"/>
    <x v="1"/>
    <x v="7"/>
    <s v="07"/>
    <s v="Low"/>
    <s v="LOW"/>
  </r>
  <r>
    <x v="507"/>
    <n v="544"/>
    <n v="272"/>
    <n v="2"/>
    <x v="0"/>
    <x v="3"/>
    <x v="1"/>
    <d v="2021-03-05T00:00:00"/>
    <x v="742"/>
    <x v="4"/>
    <x v="15"/>
    <x v="2"/>
    <x v="6"/>
    <s v="05"/>
    <s v="Low"/>
    <s v="LOW"/>
  </r>
  <r>
    <x v="507"/>
    <n v="544"/>
    <n v="272"/>
    <n v="2"/>
    <x v="0"/>
    <x v="3"/>
    <x v="1"/>
    <d v="2023-06-25T00:00:00"/>
    <x v="743"/>
    <x v="2"/>
    <x v="2"/>
    <x v="0"/>
    <x v="0"/>
    <s v="25"/>
    <s v="Low"/>
    <s v="LOW"/>
  </r>
  <r>
    <x v="508"/>
    <n v="537"/>
    <n v="142"/>
    <n v="20"/>
    <x v="1"/>
    <x v="6"/>
    <x v="2"/>
    <d v="2021-08-02T00:00:00"/>
    <x v="744"/>
    <x v="1"/>
    <x v="17"/>
    <x v="2"/>
    <x v="9"/>
    <s v="02"/>
    <s v="Low"/>
    <s v="LOW"/>
  </r>
  <r>
    <x v="509"/>
    <n v="5944"/>
    <n v="2661"/>
    <n v="7"/>
    <x v="0"/>
    <x v="3"/>
    <x v="2"/>
    <d v="2022-03-17T00:00:00"/>
    <x v="745"/>
    <x v="4"/>
    <x v="10"/>
    <x v="3"/>
    <x v="6"/>
    <s v="17"/>
    <s v="High"/>
    <s v="HIGH"/>
  </r>
  <r>
    <x v="510"/>
    <n v="2258"/>
    <n v="135"/>
    <n v="18"/>
    <x v="0"/>
    <x v="1"/>
    <x v="3"/>
    <d v="2024-02-07T00:00:00"/>
    <x v="746"/>
    <x v="0"/>
    <x v="0"/>
    <x v="1"/>
    <x v="7"/>
    <s v="07"/>
    <s v="Low"/>
    <s v="LOW"/>
  </r>
  <r>
    <x v="510"/>
    <n v="2258"/>
    <n v="135"/>
    <n v="18"/>
    <x v="0"/>
    <x v="1"/>
    <x v="3"/>
    <d v="2022-08-19T00:00:00"/>
    <x v="747"/>
    <x v="3"/>
    <x v="9"/>
    <x v="3"/>
    <x v="9"/>
    <s v="19"/>
    <s v="Low"/>
    <s v="LOW"/>
  </r>
  <r>
    <x v="511"/>
    <n v="9609"/>
    <n v="4339"/>
    <n v="3"/>
    <x v="2"/>
    <x v="7"/>
    <x v="1"/>
    <d v="2024-09-19T00:00:00"/>
    <x v="748"/>
    <x v="4"/>
    <x v="15"/>
    <x v="1"/>
    <x v="10"/>
    <s v="19"/>
    <s v="High"/>
    <s v="HIGH"/>
  </r>
  <r>
    <x v="511"/>
    <n v="9609"/>
    <n v="4339"/>
    <n v="3"/>
    <x v="2"/>
    <x v="7"/>
    <x v="1"/>
    <d v="2020-04-05T00:00:00"/>
    <x v="749"/>
    <x v="5"/>
    <x v="13"/>
    <x v="4"/>
    <x v="11"/>
    <s v="05"/>
    <s v="High"/>
    <s v="HIGH"/>
  </r>
  <r>
    <x v="512"/>
    <n v="9952"/>
    <n v="3301"/>
    <n v="15"/>
    <x v="0"/>
    <x v="0"/>
    <x v="1"/>
    <d v="2023-03-10T00:00:00"/>
    <x v="750"/>
    <x v="4"/>
    <x v="8"/>
    <x v="0"/>
    <x v="6"/>
    <s v="10"/>
    <s v="High"/>
    <s v="HIGH"/>
  </r>
  <r>
    <x v="513"/>
    <n v="9873"/>
    <n v="4585"/>
    <n v="7"/>
    <x v="1"/>
    <x v="8"/>
    <x v="3"/>
    <d v="2020-08-10T00:00:00"/>
    <x v="751"/>
    <x v="5"/>
    <x v="12"/>
    <x v="4"/>
    <x v="9"/>
    <s v="10"/>
    <s v="High"/>
    <s v="HIGH"/>
  </r>
  <r>
    <x v="514"/>
    <n v="3560"/>
    <n v="1335"/>
    <n v="15"/>
    <x v="0"/>
    <x v="0"/>
    <x v="4"/>
    <d v="2020-04-29T00:00:00"/>
    <x v="752"/>
    <x v="2"/>
    <x v="5"/>
    <x v="4"/>
    <x v="11"/>
    <s v="29"/>
    <s v="High"/>
    <s v="MEDIUM"/>
  </r>
  <r>
    <x v="514"/>
    <n v="3560"/>
    <n v="1335"/>
    <n v="15"/>
    <x v="0"/>
    <x v="0"/>
    <x v="4"/>
    <d v="2023-03-16T00:00:00"/>
    <x v="753"/>
    <x v="1"/>
    <x v="6"/>
    <x v="0"/>
    <x v="6"/>
    <s v="16"/>
    <s v="High"/>
    <s v="MEDIUM"/>
  </r>
  <r>
    <x v="515"/>
    <n v="6528"/>
    <n v="76"/>
    <n v="9"/>
    <x v="0"/>
    <x v="10"/>
    <x v="1"/>
    <d v="2020-05-04T00:00:00"/>
    <x v="754"/>
    <x v="2"/>
    <x v="2"/>
    <x v="4"/>
    <x v="3"/>
    <s v="04"/>
    <s v="Low"/>
    <s v="LOW"/>
  </r>
  <r>
    <x v="515"/>
    <n v="8930"/>
    <n v="3374"/>
    <n v="12"/>
    <x v="2"/>
    <x v="7"/>
    <x v="1"/>
    <d v="2020-05-04T00:00:00"/>
    <x v="754"/>
    <x v="2"/>
    <x v="2"/>
    <x v="4"/>
    <x v="3"/>
    <s v="04"/>
    <s v="High"/>
    <s v="HIGH"/>
  </r>
  <r>
    <x v="516"/>
    <n v="4521"/>
    <n v="1778"/>
    <n v="9"/>
    <x v="1"/>
    <x v="8"/>
    <x v="1"/>
    <d v="2024-10-15T00:00:00"/>
    <x v="755"/>
    <x v="0"/>
    <x v="16"/>
    <x v="1"/>
    <x v="4"/>
    <s v="15"/>
    <s v="High"/>
    <s v="MEDIUM"/>
  </r>
  <r>
    <x v="517"/>
    <n v="7091"/>
    <n v="2317"/>
    <n v="10"/>
    <x v="2"/>
    <x v="7"/>
    <x v="3"/>
    <d v="2022-06-09T00:00:00"/>
    <x v="756"/>
    <x v="3"/>
    <x v="9"/>
    <x v="3"/>
    <x v="0"/>
    <s v="09"/>
    <s v="High"/>
    <s v="MEDIUM"/>
  </r>
  <r>
    <x v="518"/>
    <n v="2101"/>
    <n v="287"/>
    <n v="8"/>
    <x v="1"/>
    <x v="2"/>
    <x v="4"/>
    <d v="2020-07-04T00:00:00"/>
    <x v="349"/>
    <x v="5"/>
    <x v="14"/>
    <x v="4"/>
    <x v="2"/>
    <s v="04"/>
    <s v="Low"/>
    <s v="LOW"/>
  </r>
  <r>
    <x v="518"/>
    <n v="2101"/>
    <n v="287"/>
    <n v="8"/>
    <x v="1"/>
    <x v="2"/>
    <x v="4"/>
    <d v="2023-04-09T00:00:00"/>
    <x v="757"/>
    <x v="1"/>
    <x v="1"/>
    <x v="0"/>
    <x v="11"/>
    <s v="09"/>
    <s v="Low"/>
    <s v="LOW"/>
  </r>
  <r>
    <x v="519"/>
    <n v="8644"/>
    <n v="1968"/>
    <n v="9"/>
    <x v="1"/>
    <x v="8"/>
    <x v="1"/>
    <d v="2023-11-24T00:00:00"/>
    <x v="758"/>
    <x v="1"/>
    <x v="1"/>
    <x v="0"/>
    <x v="5"/>
    <s v="24"/>
    <s v="High"/>
    <s v="MEDIUM"/>
  </r>
  <r>
    <x v="520"/>
    <n v="6672"/>
    <n v="3319"/>
    <n v="4"/>
    <x v="2"/>
    <x v="4"/>
    <x v="0"/>
    <d v="2023-11-29T00:00:00"/>
    <x v="759"/>
    <x v="4"/>
    <x v="8"/>
    <x v="0"/>
    <x v="5"/>
    <s v="29"/>
    <s v="High"/>
    <s v="HIGH"/>
  </r>
  <r>
    <x v="520"/>
    <n v="6672"/>
    <n v="3319"/>
    <n v="4"/>
    <x v="2"/>
    <x v="4"/>
    <x v="0"/>
    <d v="2024-05-20T00:00:00"/>
    <x v="760"/>
    <x v="3"/>
    <x v="9"/>
    <x v="1"/>
    <x v="3"/>
    <s v="20"/>
    <s v="High"/>
    <s v="HIGH"/>
  </r>
  <r>
    <x v="521"/>
    <n v="4699"/>
    <n v="103"/>
    <n v="12"/>
    <x v="1"/>
    <x v="9"/>
    <x v="0"/>
    <d v="2024-05-21T00:00:00"/>
    <x v="761"/>
    <x v="5"/>
    <x v="13"/>
    <x v="1"/>
    <x v="3"/>
    <s v="21"/>
    <s v="Low"/>
    <s v="LOW"/>
  </r>
  <r>
    <x v="522"/>
    <n v="4897"/>
    <n v="1001"/>
    <n v="14"/>
    <x v="2"/>
    <x v="7"/>
    <x v="1"/>
    <d v="2021-12-07T00:00:00"/>
    <x v="762"/>
    <x v="4"/>
    <x v="15"/>
    <x v="2"/>
    <x v="1"/>
    <s v="07"/>
    <s v="High"/>
    <s v="MEDIUM"/>
  </r>
  <r>
    <x v="522"/>
    <n v="4897"/>
    <n v="1001"/>
    <n v="14"/>
    <x v="2"/>
    <x v="7"/>
    <x v="1"/>
    <d v="2025-01-06T00:00:00"/>
    <x v="763"/>
    <x v="5"/>
    <x v="13"/>
    <x v="5"/>
    <x v="8"/>
    <s v="06"/>
    <s v="High"/>
    <s v="MEDIUM"/>
  </r>
  <r>
    <x v="523"/>
    <n v="5460"/>
    <n v="2088"/>
    <n v="14"/>
    <x v="2"/>
    <x v="4"/>
    <x v="1"/>
    <d v="2022-07-13T00:00:00"/>
    <x v="764"/>
    <x v="2"/>
    <x v="2"/>
    <x v="3"/>
    <x v="2"/>
    <s v="13"/>
    <s v="High"/>
    <s v="MEDIUM"/>
  </r>
  <r>
    <x v="523"/>
    <n v="5460"/>
    <n v="2088"/>
    <n v="14"/>
    <x v="2"/>
    <x v="4"/>
    <x v="1"/>
    <d v="2020-04-19T00:00:00"/>
    <x v="765"/>
    <x v="5"/>
    <x v="13"/>
    <x v="4"/>
    <x v="11"/>
    <s v="19"/>
    <s v="High"/>
    <s v="MEDIUM"/>
  </r>
  <r>
    <x v="524"/>
    <n v="9272"/>
    <n v="1771"/>
    <n v="19"/>
    <x v="1"/>
    <x v="6"/>
    <x v="0"/>
    <d v="2024-11-14T00:00:00"/>
    <x v="766"/>
    <x v="1"/>
    <x v="6"/>
    <x v="1"/>
    <x v="5"/>
    <s v="14"/>
    <s v="High"/>
    <s v="MEDIUM"/>
  </r>
  <r>
    <x v="524"/>
    <n v="9272"/>
    <n v="1771"/>
    <n v="19"/>
    <x v="1"/>
    <x v="6"/>
    <x v="0"/>
    <d v="2020-04-18T00:00:00"/>
    <x v="767"/>
    <x v="4"/>
    <x v="8"/>
    <x v="4"/>
    <x v="11"/>
    <s v="18"/>
    <s v="High"/>
    <s v="MEDIUM"/>
  </r>
  <r>
    <x v="525"/>
    <n v="7870"/>
    <n v="1057"/>
    <n v="15"/>
    <x v="1"/>
    <x v="2"/>
    <x v="3"/>
    <d v="2023-10-18T00:00:00"/>
    <x v="768"/>
    <x v="4"/>
    <x v="15"/>
    <x v="0"/>
    <x v="4"/>
    <s v="18"/>
    <s v="High"/>
    <s v="MEDIUM"/>
  </r>
  <r>
    <x v="525"/>
    <n v="7870"/>
    <n v="1057"/>
    <n v="15"/>
    <x v="1"/>
    <x v="2"/>
    <x v="3"/>
    <d v="2021-03-21T00:00:00"/>
    <x v="769"/>
    <x v="5"/>
    <x v="14"/>
    <x v="2"/>
    <x v="6"/>
    <s v="21"/>
    <s v="High"/>
    <s v="MEDIUM"/>
  </r>
  <r>
    <x v="526"/>
    <n v="7992"/>
    <n v="893"/>
    <n v="12"/>
    <x v="0"/>
    <x v="3"/>
    <x v="3"/>
    <d v="2024-09-13T00:00:00"/>
    <x v="770"/>
    <x v="5"/>
    <x v="14"/>
    <x v="1"/>
    <x v="10"/>
    <s v="13"/>
    <s v="Low"/>
    <s v="LOW"/>
  </r>
  <r>
    <x v="526"/>
    <n v="7992"/>
    <n v="893"/>
    <n v="12"/>
    <x v="0"/>
    <x v="3"/>
    <x v="3"/>
    <d v="2023-05-04T00:00:00"/>
    <x v="771"/>
    <x v="2"/>
    <x v="5"/>
    <x v="0"/>
    <x v="3"/>
    <s v="04"/>
    <s v="Low"/>
    <s v="LOW"/>
  </r>
  <r>
    <x v="526"/>
    <n v="7992"/>
    <n v="893"/>
    <n v="12"/>
    <x v="0"/>
    <x v="3"/>
    <x v="3"/>
    <d v="2023-05-31T00:00:00"/>
    <x v="772"/>
    <x v="1"/>
    <x v="1"/>
    <x v="0"/>
    <x v="3"/>
    <s v="31"/>
    <s v="Low"/>
    <s v="LOW"/>
  </r>
  <r>
    <x v="527"/>
    <n v="6499"/>
    <n v="2189"/>
    <n v="18"/>
    <x v="0"/>
    <x v="0"/>
    <x v="2"/>
    <d v="2024-06-15T00:00:00"/>
    <x v="773"/>
    <x v="2"/>
    <x v="5"/>
    <x v="1"/>
    <x v="0"/>
    <s v="15"/>
    <s v="High"/>
    <s v="MEDIUM"/>
  </r>
  <r>
    <x v="527"/>
    <n v="6499"/>
    <n v="2189"/>
    <n v="18"/>
    <x v="0"/>
    <x v="0"/>
    <x v="2"/>
    <d v="2021-04-03T00:00:00"/>
    <x v="774"/>
    <x v="0"/>
    <x v="3"/>
    <x v="2"/>
    <x v="11"/>
    <s v="03"/>
    <s v="High"/>
    <s v="MEDIUM"/>
  </r>
  <r>
    <x v="528"/>
    <n v="8848"/>
    <n v="2090"/>
    <n v="9"/>
    <x v="1"/>
    <x v="2"/>
    <x v="1"/>
    <d v="2025-01-14T00:00:00"/>
    <x v="775"/>
    <x v="3"/>
    <x v="9"/>
    <x v="5"/>
    <x v="8"/>
    <s v="14"/>
    <s v="High"/>
    <s v="MEDIUM"/>
  </r>
  <r>
    <x v="529"/>
    <n v="8044"/>
    <n v="3634"/>
    <n v="3"/>
    <x v="1"/>
    <x v="6"/>
    <x v="4"/>
    <d v="2020-12-24T00:00:00"/>
    <x v="776"/>
    <x v="0"/>
    <x v="3"/>
    <x v="4"/>
    <x v="1"/>
    <s v="24"/>
    <s v="High"/>
    <s v="HIGH"/>
  </r>
  <r>
    <x v="529"/>
    <n v="8044"/>
    <n v="3634"/>
    <n v="3"/>
    <x v="1"/>
    <x v="6"/>
    <x v="4"/>
    <d v="2022-10-07T00:00:00"/>
    <x v="777"/>
    <x v="3"/>
    <x v="9"/>
    <x v="3"/>
    <x v="4"/>
    <s v="07"/>
    <s v="High"/>
    <s v="HIGH"/>
  </r>
  <r>
    <x v="530"/>
    <n v="7417"/>
    <n v="1334"/>
    <n v="16"/>
    <x v="2"/>
    <x v="11"/>
    <x v="4"/>
    <d v="2021-10-05T00:00:00"/>
    <x v="778"/>
    <x v="0"/>
    <x v="16"/>
    <x v="2"/>
    <x v="4"/>
    <s v="05"/>
    <s v="High"/>
    <s v="MEDIUM"/>
  </r>
  <r>
    <x v="531"/>
    <n v="3451"/>
    <n v="658"/>
    <n v="3"/>
    <x v="1"/>
    <x v="6"/>
    <x v="0"/>
    <d v="2024-12-28T00:00:00"/>
    <x v="779"/>
    <x v="1"/>
    <x v="1"/>
    <x v="1"/>
    <x v="1"/>
    <s v="28"/>
    <s v="Low"/>
    <s v="LOW"/>
  </r>
  <r>
    <x v="532"/>
    <n v="8531"/>
    <n v="2555"/>
    <n v="4"/>
    <x v="0"/>
    <x v="3"/>
    <x v="2"/>
    <d v="2022-05-14T00:00:00"/>
    <x v="780"/>
    <x v="4"/>
    <x v="10"/>
    <x v="3"/>
    <x v="3"/>
    <s v="14"/>
    <s v="High"/>
    <s v="HIGH"/>
  </r>
  <r>
    <x v="533"/>
    <n v="6646"/>
    <n v="848"/>
    <n v="15"/>
    <x v="2"/>
    <x v="7"/>
    <x v="1"/>
    <d v="2023-08-19T00:00:00"/>
    <x v="781"/>
    <x v="2"/>
    <x v="5"/>
    <x v="0"/>
    <x v="9"/>
    <s v="19"/>
    <s v="Low"/>
    <s v="LOW"/>
  </r>
  <r>
    <x v="533"/>
    <n v="6646"/>
    <n v="848"/>
    <n v="15"/>
    <x v="2"/>
    <x v="7"/>
    <x v="1"/>
    <d v="2023-07-14T00:00:00"/>
    <x v="782"/>
    <x v="2"/>
    <x v="2"/>
    <x v="0"/>
    <x v="2"/>
    <s v="14"/>
    <s v="Low"/>
    <s v="LOW"/>
  </r>
  <r>
    <x v="534"/>
    <n v="2553"/>
    <n v="907"/>
    <n v="6"/>
    <x v="0"/>
    <x v="3"/>
    <x v="3"/>
    <d v="2023-06-22T00:00:00"/>
    <x v="783"/>
    <x v="4"/>
    <x v="8"/>
    <x v="0"/>
    <x v="0"/>
    <s v="22"/>
    <s v="Low"/>
    <s v="LOW"/>
  </r>
  <r>
    <x v="535"/>
    <n v="8490"/>
    <n v="3485"/>
    <n v="3"/>
    <x v="0"/>
    <x v="10"/>
    <x v="3"/>
    <d v="2023-03-21T00:00:00"/>
    <x v="784"/>
    <x v="2"/>
    <x v="5"/>
    <x v="0"/>
    <x v="6"/>
    <s v="21"/>
    <s v="High"/>
    <s v="HIGH"/>
  </r>
  <r>
    <x v="536"/>
    <n v="2689"/>
    <n v="1330"/>
    <n v="3"/>
    <x v="2"/>
    <x v="4"/>
    <x v="0"/>
    <d v="2020-12-13T00:00:00"/>
    <x v="785"/>
    <x v="3"/>
    <x v="4"/>
    <x v="4"/>
    <x v="1"/>
    <s v="13"/>
    <s v="High"/>
    <s v="MEDIUM"/>
  </r>
  <r>
    <x v="536"/>
    <n v="2689"/>
    <n v="1330"/>
    <n v="3"/>
    <x v="2"/>
    <x v="4"/>
    <x v="0"/>
    <d v="2024-05-29T00:00:00"/>
    <x v="786"/>
    <x v="0"/>
    <x v="0"/>
    <x v="1"/>
    <x v="3"/>
    <s v="29"/>
    <s v="High"/>
    <s v="MEDIUM"/>
  </r>
  <r>
    <x v="537"/>
    <n v="815"/>
    <n v="54"/>
    <n v="14"/>
    <x v="2"/>
    <x v="4"/>
    <x v="1"/>
    <d v="2021-05-25T00:00:00"/>
    <x v="787"/>
    <x v="3"/>
    <x v="11"/>
    <x v="2"/>
    <x v="3"/>
    <s v="25"/>
    <s v="Low"/>
    <s v="LOW"/>
  </r>
  <r>
    <x v="538"/>
    <n v="5024"/>
    <n v="379"/>
    <n v="2"/>
    <x v="1"/>
    <x v="8"/>
    <x v="0"/>
    <d v="2024-04-02T00:00:00"/>
    <x v="788"/>
    <x v="4"/>
    <x v="8"/>
    <x v="1"/>
    <x v="11"/>
    <s v="02"/>
    <s v="Low"/>
    <s v="LOW"/>
  </r>
  <r>
    <x v="538"/>
    <n v="5024"/>
    <n v="379"/>
    <n v="2"/>
    <x v="1"/>
    <x v="8"/>
    <x v="0"/>
    <d v="2022-12-03T00:00:00"/>
    <x v="789"/>
    <x v="1"/>
    <x v="17"/>
    <x v="3"/>
    <x v="1"/>
    <s v="03"/>
    <s v="Low"/>
    <s v="LOW"/>
  </r>
  <r>
    <x v="539"/>
    <n v="8962"/>
    <n v="2444"/>
    <n v="18"/>
    <x v="0"/>
    <x v="0"/>
    <x v="1"/>
    <d v="2021-07-12T00:00:00"/>
    <x v="790"/>
    <x v="5"/>
    <x v="14"/>
    <x v="2"/>
    <x v="2"/>
    <s v="12"/>
    <s v="High"/>
    <s v="MEDIUM"/>
  </r>
  <r>
    <x v="539"/>
    <n v="8962"/>
    <n v="2444"/>
    <n v="18"/>
    <x v="0"/>
    <x v="0"/>
    <x v="1"/>
    <d v="2020-03-22T00:00:00"/>
    <x v="791"/>
    <x v="1"/>
    <x v="17"/>
    <x v="4"/>
    <x v="6"/>
    <s v="22"/>
    <s v="High"/>
    <s v="MEDIUM"/>
  </r>
  <r>
    <x v="540"/>
    <n v="1961"/>
    <n v="59"/>
    <n v="12"/>
    <x v="1"/>
    <x v="9"/>
    <x v="0"/>
    <d v="2020-08-09T00:00:00"/>
    <x v="792"/>
    <x v="0"/>
    <x v="3"/>
    <x v="4"/>
    <x v="9"/>
    <s v="09"/>
    <s v="Low"/>
    <s v="LOW"/>
  </r>
  <r>
    <x v="541"/>
    <n v="526"/>
    <n v="83"/>
    <n v="4"/>
    <x v="2"/>
    <x v="7"/>
    <x v="3"/>
    <d v="2022-02-18T00:00:00"/>
    <x v="793"/>
    <x v="1"/>
    <x v="1"/>
    <x v="3"/>
    <x v="7"/>
    <s v="18"/>
    <s v="Low"/>
    <s v="LOW"/>
  </r>
  <r>
    <x v="542"/>
    <n v="6093"/>
    <n v="3042"/>
    <n v="9"/>
    <x v="2"/>
    <x v="11"/>
    <x v="1"/>
    <d v="2021-06-14T00:00:00"/>
    <x v="794"/>
    <x v="3"/>
    <x v="11"/>
    <x v="2"/>
    <x v="0"/>
    <s v="14"/>
    <s v="High"/>
    <s v="HIGH"/>
  </r>
  <r>
    <x v="542"/>
    <n v="6093"/>
    <n v="3042"/>
    <n v="9"/>
    <x v="2"/>
    <x v="11"/>
    <x v="1"/>
    <d v="2021-03-01T00:00:00"/>
    <x v="795"/>
    <x v="3"/>
    <x v="9"/>
    <x v="2"/>
    <x v="6"/>
    <s v="01"/>
    <s v="High"/>
    <s v="HIGH"/>
  </r>
  <r>
    <x v="543"/>
    <n v="7699"/>
    <n v="246"/>
    <n v="5"/>
    <x v="0"/>
    <x v="0"/>
    <x v="1"/>
    <d v="2023-09-23T00:00:00"/>
    <x v="796"/>
    <x v="4"/>
    <x v="10"/>
    <x v="0"/>
    <x v="10"/>
    <s v="23"/>
    <s v="Low"/>
    <s v="LOW"/>
  </r>
  <r>
    <x v="544"/>
    <n v="8825"/>
    <n v="3594"/>
    <n v="15"/>
    <x v="2"/>
    <x v="4"/>
    <x v="1"/>
    <d v="2024-07-31T00:00:00"/>
    <x v="797"/>
    <x v="2"/>
    <x v="5"/>
    <x v="1"/>
    <x v="2"/>
    <s v="31"/>
    <s v="High"/>
    <s v="HIGH"/>
  </r>
  <r>
    <x v="545"/>
    <n v="2082"/>
    <n v="642"/>
    <n v="8"/>
    <x v="0"/>
    <x v="10"/>
    <x v="2"/>
    <d v="2020-06-02T00:00:00"/>
    <x v="798"/>
    <x v="2"/>
    <x v="7"/>
    <x v="4"/>
    <x v="0"/>
    <s v="02"/>
    <s v="Low"/>
    <s v="LOW"/>
  </r>
  <r>
    <x v="545"/>
    <n v="2082"/>
    <n v="642"/>
    <n v="8"/>
    <x v="0"/>
    <x v="10"/>
    <x v="2"/>
    <d v="2022-12-15T00:00:00"/>
    <x v="799"/>
    <x v="4"/>
    <x v="10"/>
    <x v="3"/>
    <x v="1"/>
    <s v="15"/>
    <s v="Low"/>
    <s v="LOW"/>
  </r>
  <r>
    <x v="545"/>
    <n v="2082"/>
    <n v="642"/>
    <n v="8"/>
    <x v="0"/>
    <x v="10"/>
    <x v="2"/>
    <d v="2020-08-07T00:00:00"/>
    <x v="800"/>
    <x v="2"/>
    <x v="2"/>
    <x v="4"/>
    <x v="9"/>
    <s v="07"/>
    <s v="Low"/>
    <s v="LOW"/>
  </r>
  <r>
    <x v="546"/>
    <n v="914"/>
    <n v="163"/>
    <n v="13"/>
    <x v="1"/>
    <x v="6"/>
    <x v="0"/>
    <d v="2024-10-26T00:00:00"/>
    <x v="801"/>
    <x v="1"/>
    <x v="1"/>
    <x v="1"/>
    <x v="4"/>
    <s v="26"/>
    <s v="Low"/>
    <s v="LOW"/>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s v="Electronics"/>
    <s v="Electronic Games"/>
    <s v="UPI"/>
    <d v="2023-06-27T00:00:00"/>
    <s v="David Padilla"/>
    <s v="Florida"/>
    <x v="0"/>
    <x v="0"/>
    <s v="06"/>
  </r>
  <r>
    <s v="B-26776"/>
    <n v="9726"/>
    <n v="1275"/>
    <n v="5"/>
    <s v="Electronics"/>
    <s v="Electronic Games"/>
    <s v="UPI"/>
    <d v="2024-12-27T00:00:00"/>
    <s v="Connor Morgan"/>
    <s v="Illinois"/>
    <x v="1"/>
    <x v="1"/>
    <s v="12"/>
  </r>
  <r>
    <s v="B-26776"/>
    <n v="9726"/>
    <n v="1275"/>
    <n v="5"/>
    <s v="Electronics"/>
    <s v="Electronic Games"/>
    <s v="UPI"/>
    <d v="2021-07-25T00:00:00"/>
    <s v="Robert Stone"/>
    <s v="New York"/>
    <x v="2"/>
    <x v="2"/>
    <s v="07"/>
  </r>
  <r>
    <s v="B-26776"/>
    <n v="9726"/>
    <n v="1330"/>
    <n v="14"/>
    <s v="Electronics"/>
    <s v="Printers"/>
    <s v="UPI"/>
    <d v="2023-06-27T00:00:00"/>
    <s v="David Padilla"/>
    <s v="Florida"/>
    <x v="0"/>
    <x v="0"/>
    <s v="06"/>
  </r>
  <r>
    <s v="B-26776"/>
    <n v="9726"/>
    <n v="1330"/>
    <n v="14"/>
    <s v="Electronics"/>
    <s v="Printers"/>
    <s v="UPI"/>
    <d v="2024-12-27T00:00:00"/>
    <s v="Connor Morgan"/>
    <s v="Illinois"/>
    <x v="1"/>
    <x v="1"/>
    <s v="12"/>
  </r>
  <r>
    <s v="B-26776"/>
    <n v="4975"/>
    <n v="1330"/>
    <n v="14"/>
    <s v="Electronics"/>
    <s v="Printers"/>
    <s v="UPI"/>
    <d v="2021-07-25T00:00:00"/>
    <s v="Robert Stone"/>
    <s v="New York"/>
    <x v="2"/>
    <x v="2"/>
    <s v="07"/>
  </r>
  <r>
    <s v="B-26942"/>
    <n v="1525"/>
    <n v="185"/>
    <n v="12"/>
    <s v="Office Supplies"/>
    <s v="Pens"/>
    <s v="Debit Card"/>
    <d v="2024-05-11T00:00:00"/>
    <s v="John Fields"/>
    <s v="Florida"/>
    <x v="3"/>
    <x v="1"/>
    <s v="05"/>
  </r>
  <r>
    <s v="B-26942"/>
    <n v="1525"/>
    <n v="185"/>
    <n v="12"/>
    <s v="Office Supplies"/>
    <s v="Pens"/>
    <s v="Debit Card"/>
    <d v="2021-10-09T00:00:00"/>
    <s v="Clayton Smith"/>
    <s v="Florida"/>
    <x v="0"/>
    <x v="2"/>
    <s v="10"/>
  </r>
  <r>
    <s v="B-26640"/>
    <n v="883"/>
    <n v="117"/>
    <n v="10"/>
    <s v="Electronics"/>
    <s v="Laptops"/>
    <s v="EMI"/>
    <d v="2022-11-18T00:00:00"/>
    <s v="Richard Kelley"/>
    <s v="California"/>
    <x v="4"/>
    <x v="3"/>
    <s v="11"/>
  </r>
  <r>
    <s v="B-26640"/>
    <n v="8127"/>
    <n v="3551"/>
    <n v="16"/>
    <s v="Furniture"/>
    <s v="Tables"/>
    <s v="Credit Card"/>
    <d v="2022-11-18T00:00:00"/>
    <s v="Richard Kelley"/>
    <s v="California"/>
    <x v="4"/>
    <x v="3"/>
    <s v="11"/>
  </r>
  <r>
    <s v="B-25890"/>
    <n v="2516"/>
    <n v="734"/>
    <n v="19"/>
    <s v="Furniture"/>
    <s v="Chairs"/>
    <s v="UPI"/>
    <d v="2023-11-12T00:00:00"/>
    <s v="Jacqueline Hubbard"/>
    <s v="New York"/>
    <x v="5"/>
    <x v="0"/>
    <s v="11"/>
  </r>
  <r>
    <s v="B-25102"/>
    <n v="2975"/>
    <n v="462"/>
    <n v="14"/>
    <s v="Office Supplies"/>
    <s v="Pens"/>
    <s v="Credit Card"/>
    <d v="2020-03-23T00:00:00"/>
    <s v="Jessica Anderson"/>
    <s v="New York"/>
    <x v="5"/>
    <x v="4"/>
    <s v="03"/>
  </r>
  <r>
    <s v="B-25426"/>
    <n v="6851"/>
    <n v="2812"/>
    <n v="1"/>
    <s v="Office Supplies"/>
    <s v="Markers"/>
    <s v="Debit Card"/>
    <d v="2020-05-04T00:00:00"/>
    <s v="Mary Taylor"/>
    <s v="Florida"/>
    <x v="3"/>
    <x v="4"/>
    <s v="05"/>
  </r>
  <r>
    <s v="B-25426"/>
    <n v="7626"/>
    <n v="1046"/>
    <n v="15"/>
    <s v="Furniture"/>
    <s v="Sofas"/>
    <s v="Credit Card"/>
    <d v="2020-05-04T00:00:00"/>
    <s v="Mary Taylor"/>
    <s v="Florida"/>
    <x v="3"/>
    <x v="4"/>
    <s v="05"/>
  </r>
  <r>
    <s v="B-25426"/>
    <n v="1023"/>
    <n v="78"/>
    <n v="9"/>
    <s v="Furniture"/>
    <s v="Tables"/>
    <s v="UPI"/>
    <d v="2020-05-04T00:00:00"/>
    <s v="Mary Taylor"/>
    <s v="Florida"/>
    <x v="3"/>
    <x v="4"/>
    <s v="05"/>
  </r>
  <r>
    <s v="B-25238"/>
    <n v="7600"/>
    <n v="1098"/>
    <n v="10"/>
    <s v="Office Supplies"/>
    <s v="Pens"/>
    <s v="UPI"/>
    <d v="2023-11-09T00:00:00"/>
    <s v="Walter Crawford"/>
    <s v="Illinois"/>
    <x v="6"/>
    <x v="0"/>
    <s v="11"/>
  </r>
  <r>
    <s v="B-25238"/>
    <n v="7501"/>
    <n v="262"/>
    <n v="18"/>
    <s v="Office Supplies"/>
    <s v="Paper"/>
    <s v="COD"/>
    <d v="2023-11-09T00:00:00"/>
    <s v="Walter Crawford"/>
    <s v="Illinois"/>
    <x v="6"/>
    <x v="0"/>
    <s v="11"/>
  </r>
  <r>
    <s v="B-25051"/>
    <n v="725"/>
    <n v="133"/>
    <n v="6"/>
    <s v="Office Supplies"/>
    <s v="Paper"/>
    <s v="Credit Card"/>
    <d v="2024-12-30T00:00:00"/>
    <s v="Lawrence Robinson"/>
    <s v="New York"/>
    <x v="7"/>
    <x v="1"/>
    <s v="12"/>
  </r>
  <r>
    <s v="B-25051"/>
    <n v="7201"/>
    <n v="2685"/>
    <n v="2"/>
    <s v="Furniture"/>
    <s v="Tables"/>
    <s v="Credit Card"/>
    <d v="2024-12-30T00:00:00"/>
    <s v="Lawrence Robinson"/>
    <s v="New York"/>
    <x v="7"/>
    <x v="1"/>
    <s v="12"/>
  </r>
  <r>
    <s v="B-26510"/>
    <n v="1629"/>
    <n v="265"/>
    <n v="1"/>
    <s v="Office Supplies"/>
    <s v="Paper"/>
    <s v="UPI"/>
    <d v="2025-02-11T00:00:00"/>
    <s v="Douglas Pennington"/>
    <s v="Texas"/>
    <x v="8"/>
    <x v="5"/>
    <s v="02"/>
  </r>
  <r>
    <s v="B-26510"/>
    <n v="1629"/>
    <n v="265"/>
    <n v="1"/>
    <s v="Office Supplies"/>
    <s v="Paper"/>
    <s v="UPI"/>
    <d v="2024-01-23T00:00:00"/>
    <s v="Ricardo Andrews"/>
    <s v="California"/>
    <x v="9"/>
    <x v="1"/>
    <s v="01"/>
  </r>
  <r>
    <s v="B-25104"/>
    <n v="8971"/>
    <n v="2971"/>
    <n v="19"/>
    <s v="Office Supplies"/>
    <s v="Binders"/>
    <s v="Debit Card"/>
    <d v="2020-11-28T00:00:00"/>
    <s v="Paul Raymond"/>
    <s v="California"/>
    <x v="9"/>
    <x v="4"/>
    <s v="11"/>
  </r>
  <r>
    <s v="B-25104"/>
    <n v="2939"/>
    <n v="894"/>
    <n v="20"/>
    <s v="Office Supplies"/>
    <s v="Binders"/>
    <s v="COD"/>
    <d v="2020-11-28T00:00:00"/>
    <s v="Paul Raymond"/>
    <s v="California"/>
    <x v="9"/>
    <x v="4"/>
    <s v="11"/>
  </r>
  <r>
    <s v="B-25553"/>
    <n v="9380"/>
    <n v="414"/>
    <n v="11"/>
    <s v="Electronics"/>
    <s v="Phones"/>
    <s v="UPI"/>
    <d v="2024-05-30T00:00:00"/>
    <s v="Karen Johnson"/>
    <s v="New York"/>
    <x v="7"/>
    <x v="1"/>
    <s v="05"/>
  </r>
  <r>
    <s v="B-25553"/>
    <n v="8558"/>
    <n v="1644"/>
    <n v="18"/>
    <s v="Office Supplies"/>
    <s v="Binders"/>
    <s v="Credit Card"/>
    <d v="2024-05-30T00:00:00"/>
    <s v="Karen Johnson"/>
    <s v="New York"/>
    <x v="7"/>
    <x v="1"/>
    <s v="05"/>
  </r>
  <r>
    <s v="B-25553"/>
    <n v="4080"/>
    <n v="72"/>
    <n v="17"/>
    <s v="Office Supplies"/>
    <s v="Paper"/>
    <s v="COD"/>
    <d v="2024-05-30T00:00:00"/>
    <s v="Karen Johnson"/>
    <s v="New York"/>
    <x v="7"/>
    <x v="1"/>
    <s v="05"/>
  </r>
  <r>
    <s v="B-26703"/>
    <n v="4206"/>
    <n v="1821"/>
    <n v="17"/>
    <s v="Electronics"/>
    <s v="Electronic Games"/>
    <s v="EMI"/>
    <d v="2022-01-23T00:00:00"/>
    <s v="Juan Erickson"/>
    <s v="Texas"/>
    <x v="10"/>
    <x v="3"/>
    <s v="01"/>
  </r>
  <r>
    <s v="B-26232"/>
    <n v="5219"/>
    <n v="1180"/>
    <n v="20"/>
    <s v="Office Supplies"/>
    <s v="Binders"/>
    <s v="COD"/>
    <d v="2021-12-17T00:00:00"/>
    <s v="Alexander Reed"/>
    <s v="New York"/>
    <x v="5"/>
    <x v="2"/>
    <s v="12"/>
  </r>
  <r>
    <s v="B-26232"/>
    <n v="5219"/>
    <n v="1180"/>
    <n v="20"/>
    <s v="Office Supplies"/>
    <s v="Binders"/>
    <s v="COD"/>
    <d v="2023-02-03T00:00:00"/>
    <s v="Jacqueline Harris"/>
    <s v="California"/>
    <x v="11"/>
    <x v="0"/>
    <s v="02"/>
  </r>
  <r>
    <s v="B-25394"/>
    <n v="3686"/>
    <n v="760"/>
    <n v="20"/>
    <s v="Office Supplies"/>
    <s v="Pens"/>
    <s v="Debit Card"/>
    <d v="2022-10-30T00:00:00"/>
    <s v="Tyler Park"/>
    <s v="California"/>
    <x v="11"/>
    <x v="3"/>
    <s v="10"/>
  </r>
  <r>
    <s v="B-25394"/>
    <n v="3686"/>
    <n v="760"/>
    <n v="20"/>
    <s v="Office Supplies"/>
    <s v="Pens"/>
    <s v="Debit Card"/>
    <d v="2022-01-15T00:00:00"/>
    <s v="Richard Wolfe"/>
    <s v="Ohio"/>
    <x v="12"/>
    <x v="3"/>
    <s v="01"/>
  </r>
  <r>
    <s v="B-26157"/>
    <n v="6045"/>
    <n v="1606"/>
    <n v="4"/>
    <s v="Office Supplies"/>
    <s v="Paper"/>
    <s v="COD"/>
    <d v="2023-12-14T00:00:00"/>
    <s v="Sierra Rios"/>
    <s v="Florida"/>
    <x v="3"/>
    <x v="0"/>
    <s v="12"/>
  </r>
  <r>
    <s v="B-26157"/>
    <n v="9337"/>
    <n v="554"/>
    <n v="11"/>
    <s v="Office Supplies"/>
    <s v="Pens"/>
    <s v="COD"/>
    <d v="2023-12-14T00:00:00"/>
    <s v="Sierra Rios"/>
    <s v="Florida"/>
    <x v="3"/>
    <x v="0"/>
    <s v="12"/>
  </r>
  <r>
    <s v="B-25555"/>
    <n v="4051"/>
    <n v="1848"/>
    <n v="12"/>
    <s v="Electronics"/>
    <s v="Phones"/>
    <s v="Credit Card"/>
    <d v="2023-07-03T00:00:00"/>
    <s v="Jessica Richardson"/>
    <s v="California"/>
    <x v="9"/>
    <x v="0"/>
    <s v="07"/>
  </r>
  <r>
    <s v="B-25555"/>
    <n v="4051"/>
    <n v="1848"/>
    <n v="12"/>
    <s v="Electronics"/>
    <s v="Phones"/>
    <s v="Credit Card"/>
    <d v="2021-05-08T00:00:00"/>
    <s v="Kimberly Warren"/>
    <s v="Ohio"/>
    <x v="13"/>
    <x v="2"/>
    <s v="05"/>
  </r>
  <r>
    <s v="B-25555"/>
    <n v="5011"/>
    <n v="866"/>
    <n v="11"/>
    <s v="Furniture"/>
    <s v="Bookcases"/>
    <s v="Credit Card"/>
    <d v="2023-07-03T00:00:00"/>
    <s v="Jessica Richardson"/>
    <s v="California"/>
    <x v="9"/>
    <x v="0"/>
    <s v="07"/>
  </r>
  <r>
    <s v="B-25555"/>
    <n v="5011"/>
    <n v="866"/>
    <n v="11"/>
    <s v="Furniture"/>
    <s v="Bookcases"/>
    <s v="Credit Card"/>
    <d v="2021-05-08T00:00:00"/>
    <s v="Kimberly Warren"/>
    <s v="Ohio"/>
    <x v="13"/>
    <x v="2"/>
    <s v="05"/>
  </r>
  <r>
    <s v="B-26139"/>
    <n v="3958"/>
    <n v="630"/>
    <n v="15"/>
    <s v="Furniture"/>
    <s v="Sofas"/>
    <s v="EMI"/>
    <d v="2022-10-07T00:00:00"/>
    <s v="Casey Garcia"/>
    <s v="Florida"/>
    <x v="3"/>
    <x v="3"/>
    <s v="10"/>
  </r>
  <r>
    <s v="B-26139"/>
    <n v="3132"/>
    <n v="963"/>
    <n v="1"/>
    <s v="Furniture"/>
    <s v="Tables"/>
    <s v="Debit Card"/>
    <d v="2022-10-07T00:00:00"/>
    <s v="Casey Garcia"/>
    <s v="Florida"/>
    <x v="3"/>
    <x v="3"/>
    <s v="10"/>
  </r>
  <r>
    <s v="B-25032"/>
    <n v="7784"/>
    <n v="2937"/>
    <n v="12"/>
    <s v="Office Supplies"/>
    <s v="Markers"/>
    <s v="UPI"/>
    <d v="2024-08-06T00:00:00"/>
    <s v="Denise Hampton"/>
    <s v="California"/>
    <x v="11"/>
    <x v="1"/>
    <s v="08"/>
  </r>
  <r>
    <s v="B-25032"/>
    <n v="5591"/>
    <n v="1696"/>
    <n v="3"/>
    <s v="Office Supplies"/>
    <s v="Pens"/>
    <s v="COD"/>
    <d v="2024-08-06T00:00:00"/>
    <s v="Denise Hampton"/>
    <s v="California"/>
    <x v="11"/>
    <x v="1"/>
    <s v="08"/>
  </r>
  <r>
    <s v="B-25032"/>
    <n v="5122"/>
    <n v="2413"/>
    <n v="12"/>
    <s v="Electronics"/>
    <s v="Electronic Games"/>
    <s v="COD"/>
    <d v="2024-08-06T00:00:00"/>
    <s v="Denise Hampton"/>
    <s v="California"/>
    <x v="11"/>
    <x v="1"/>
    <s v="08"/>
  </r>
  <r>
    <s v="B-25730"/>
    <n v="8293"/>
    <n v="2632"/>
    <n v="8"/>
    <s v="Office Supplies"/>
    <s v="Binders"/>
    <s v="COD"/>
    <d v="2022-01-05T00:00:00"/>
    <s v="Justin Rodriguez"/>
    <s v="Ohio"/>
    <x v="14"/>
    <x v="3"/>
    <s v="01"/>
  </r>
  <r>
    <s v="B-25730"/>
    <n v="8293"/>
    <n v="2632"/>
    <n v="8"/>
    <s v="Office Supplies"/>
    <s v="Binders"/>
    <s v="COD"/>
    <d v="2020-10-17T00:00:00"/>
    <s v="Ms. Emily Baxter"/>
    <s v="New York"/>
    <x v="7"/>
    <x v="4"/>
    <s v="10"/>
  </r>
  <r>
    <s v="B-25730"/>
    <n v="8293"/>
    <n v="2632"/>
    <n v="8"/>
    <s v="Office Supplies"/>
    <s v="Binders"/>
    <s v="COD"/>
    <d v="2023-08-21T00:00:00"/>
    <s v="Austin White"/>
    <s v="California"/>
    <x v="4"/>
    <x v="0"/>
    <s v="08"/>
  </r>
  <r>
    <s v="B-25730"/>
    <n v="2863"/>
    <n v="205"/>
    <n v="17"/>
    <s v="Electronics"/>
    <s v="Phones"/>
    <s v="UPI"/>
    <d v="2022-01-05T00:00:00"/>
    <s v="Justin Rodriguez"/>
    <s v="Ohio"/>
    <x v="14"/>
    <x v="3"/>
    <s v="01"/>
  </r>
  <r>
    <s v="B-25730"/>
    <n v="2863"/>
    <n v="205"/>
    <n v="17"/>
    <s v="Electronics"/>
    <s v="Phones"/>
    <s v="UPI"/>
    <d v="2020-10-17T00:00:00"/>
    <s v="Ms. Emily Baxter"/>
    <s v="New York"/>
    <x v="7"/>
    <x v="4"/>
    <s v="10"/>
  </r>
  <r>
    <s v="B-25730"/>
    <n v="2863"/>
    <n v="205"/>
    <n v="17"/>
    <s v="Electronics"/>
    <s v="Phones"/>
    <s v="UPI"/>
    <d v="2023-08-21T00:00:00"/>
    <s v="Austin White"/>
    <s v="California"/>
    <x v="4"/>
    <x v="0"/>
    <s v="08"/>
  </r>
  <r>
    <s v="B-26470"/>
    <n v="3090"/>
    <n v="573"/>
    <n v="6"/>
    <s v="Furniture"/>
    <s v="Tables"/>
    <s v="EMI"/>
    <d v="2024-12-27T00:00:00"/>
    <s v="Morgan Montes"/>
    <s v="California"/>
    <x v="9"/>
    <x v="1"/>
    <s v="12"/>
  </r>
  <r>
    <s v="B-26470"/>
    <n v="3090"/>
    <n v="573"/>
    <n v="6"/>
    <s v="Furniture"/>
    <s v="Tables"/>
    <s v="EMI"/>
    <d v="2021-06-18T00:00:00"/>
    <s v="Christine Mosley"/>
    <s v="Ohio"/>
    <x v="13"/>
    <x v="2"/>
    <s v="06"/>
  </r>
  <r>
    <s v="B-26470"/>
    <n v="3090"/>
    <n v="573"/>
    <n v="6"/>
    <s v="Furniture"/>
    <s v="Tables"/>
    <s v="EMI"/>
    <d v="2023-05-27T00:00:00"/>
    <s v="Ashley Rodriguez"/>
    <s v="Texas"/>
    <x v="10"/>
    <x v="0"/>
    <s v="05"/>
  </r>
  <r>
    <s v="B-26470"/>
    <n v="3090"/>
    <n v="573"/>
    <n v="6"/>
    <s v="Furniture"/>
    <s v="Tables"/>
    <s v="EMI"/>
    <d v="2021-10-12T00:00:00"/>
    <s v="Elizabeth King"/>
    <s v="Texas"/>
    <x v="8"/>
    <x v="2"/>
    <s v="10"/>
  </r>
  <r>
    <s v="B-26470"/>
    <n v="9683"/>
    <n v="1014"/>
    <n v="5"/>
    <s v="Electronics"/>
    <s v="Printers"/>
    <s v="UPI"/>
    <d v="2024-12-27T00:00:00"/>
    <s v="Morgan Montes"/>
    <s v="California"/>
    <x v="9"/>
    <x v="1"/>
    <s v="12"/>
  </r>
  <r>
    <s v="B-26470"/>
    <n v="9683"/>
    <n v="1014"/>
    <n v="5"/>
    <s v="Electronics"/>
    <s v="Printers"/>
    <s v="UPI"/>
    <d v="2021-06-18T00:00:00"/>
    <s v="Christine Mosley"/>
    <s v="Ohio"/>
    <x v="13"/>
    <x v="2"/>
    <s v="06"/>
  </r>
  <r>
    <s v="B-26470"/>
    <n v="9683"/>
    <n v="1014"/>
    <n v="5"/>
    <s v="Electronics"/>
    <s v="Printers"/>
    <s v="UPI"/>
    <d v="2023-05-27T00:00:00"/>
    <s v="Ashley Rodriguez"/>
    <s v="Texas"/>
    <x v="10"/>
    <x v="0"/>
    <s v="05"/>
  </r>
  <r>
    <s v="B-26470"/>
    <n v="9683"/>
    <n v="1014"/>
    <n v="5"/>
    <s v="Electronics"/>
    <s v="Printers"/>
    <s v="UPI"/>
    <d v="2021-10-12T00:00:00"/>
    <s v="Elizabeth King"/>
    <s v="Texas"/>
    <x v="8"/>
    <x v="2"/>
    <s v="10"/>
  </r>
  <r>
    <s v="B-25988"/>
    <n v="2463"/>
    <n v="648"/>
    <n v="18"/>
    <s v="Furniture"/>
    <s v="Tables"/>
    <s v="EMI"/>
    <d v="2022-09-19T00:00:00"/>
    <s v="Connie Holmes"/>
    <s v="Ohio"/>
    <x v="13"/>
    <x v="3"/>
    <s v="09"/>
  </r>
  <r>
    <s v="B-25568"/>
    <n v="7811"/>
    <n v="1538"/>
    <n v="12"/>
    <s v="Furniture"/>
    <s v="Sofas"/>
    <s v="COD"/>
    <d v="2022-03-25T00:00:00"/>
    <s v="Melissa Peck"/>
    <s v="Florida"/>
    <x v="0"/>
    <x v="3"/>
    <s v="03"/>
  </r>
  <r>
    <s v="B-26730"/>
    <n v="6139"/>
    <n v="451"/>
    <n v="10"/>
    <s v="Furniture"/>
    <s v="Tables"/>
    <s v="Debit Card"/>
    <d v="2022-02-26T00:00:00"/>
    <s v="David Smith"/>
    <s v="Florida"/>
    <x v="3"/>
    <x v="3"/>
    <s v="02"/>
  </r>
  <r>
    <s v="B-26730"/>
    <n v="6139"/>
    <n v="451"/>
    <n v="10"/>
    <s v="Furniture"/>
    <s v="Tables"/>
    <s v="Debit Card"/>
    <d v="2021-04-05T00:00:00"/>
    <s v="Jacqueline Harris"/>
    <s v="Texas"/>
    <x v="15"/>
    <x v="2"/>
    <s v="04"/>
  </r>
  <r>
    <s v="B-26730"/>
    <n v="8636"/>
    <n v="3192"/>
    <n v="3"/>
    <s v="Furniture"/>
    <s v="Chairs"/>
    <s v="COD"/>
    <d v="2022-02-26T00:00:00"/>
    <s v="David Smith"/>
    <s v="Florida"/>
    <x v="3"/>
    <x v="3"/>
    <s v="02"/>
  </r>
  <r>
    <s v="B-26730"/>
    <n v="8636"/>
    <n v="3192"/>
    <n v="3"/>
    <s v="Furniture"/>
    <s v="Chairs"/>
    <s v="COD"/>
    <d v="2021-04-05T00:00:00"/>
    <s v="Jacqueline Harris"/>
    <s v="Texas"/>
    <x v="15"/>
    <x v="2"/>
    <s v="04"/>
  </r>
  <r>
    <s v="B-26730"/>
    <n v="4439"/>
    <n v="1712"/>
    <n v="19"/>
    <s v="Furniture"/>
    <s v="Sofas"/>
    <s v="Credit Card"/>
    <d v="2022-02-26T00:00:00"/>
    <s v="David Smith"/>
    <s v="Florida"/>
    <x v="3"/>
    <x v="3"/>
    <s v="02"/>
  </r>
  <r>
    <s v="B-26730"/>
    <n v="4439"/>
    <n v="1712"/>
    <n v="19"/>
    <s v="Furniture"/>
    <s v="Sofas"/>
    <s v="Credit Card"/>
    <d v="2021-04-05T00:00:00"/>
    <s v="Jacqueline Harris"/>
    <s v="Texas"/>
    <x v="15"/>
    <x v="2"/>
    <s v="04"/>
  </r>
  <r>
    <s v="B-25372"/>
    <n v="1016"/>
    <n v="172"/>
    <n v="20"/>
    <s v="Furniture"/>
    <s v="Tables"/>
    <s v="Debit Card"/>
    <d v="2020-11-16T00:00:00"/>
    <s v="Heather Jenkins"/>
    <s v="New York"/>
    <x v="2"/>
    <x v="4"/>
    <s v="11"/>
  </r>
  <r>
    <s v="B-25372"/>
    <n v="5768"/>
    <n v="2059"/>
    <n v="14"/>
    <s v="Furniture"/>
    <s v="Tables"/>
    <s v="UPI"/>
    <d v="2020-11-16T00:00:00"/>
    <s v="Heather Jenkins"/>
    <s v="New York"/>
    <x v="2"/>
    <x v="4"/>
    <s v="11"/>
  </r>
  <r>
    <s v="B-25372"/>
    <n v="1217"/>
    <n v="151"/>
    <n v="3"/>
    <s v="Furniture"/>
    <s v="Tables"/>
    <s v="Credit Card"/>
    <d v="2020-11-16T00:00:00"/>
    <s v="Heather Jenkins"/>
    <s v="New York"/>
    <x v="2"/>
    <x v="4"/>
    <s v="11"/>
  </r>
  <r>
    <s v="B-26026"/>
    <n v="953"/>
    <n v="93"/>
    <n v="2"/>
    <s v="Office Supplies"/>
    <s v="Paper"/>
    <s v="Debit Card"/>
    <d v="2024-12-12T00:00:00"/>
    <s v="Kelsey Castaneda"/>
    <s v="Ohio"/>
    <x v="14"/>
    <x v="1"/>
    <s v="12"/>
  </r>
  <r>
    <s v="B-26026"/>
    <n v="953"/>
    <n v="93"/>
    <n v="2"/>
    <s v="Office Supplies"/>
    <s v="Paper"/>
    <s v="Debit Card"/>
    <d v="2023-04-06T00:00:00"/>
    <s v="Katherine Harris"/>
    <s v="California"/>
    <x v="4"/>
    <x v="0"/>
    <s v="04"/>
  </r>
  <r>
    <s v="B-26026"/>
    <n v="7355"/>
    <n v="1034"/>
    <n v="3"/>
    <s v="Furniture"/>
    <s v="Sofas"/>
    <s v="COD"/>
    <d v="2024-12-12T00:00:00"/>
    <s v="Kelsey Castaneda"/>
    <s v="Ohio"/>
    <x v="14"/>
    <x v="1"/>
    <s v="12"/>
  </r>
  <r>
    <s v="B-26026"/>
    <n v="7355"/>
    <n v="1034"/>
    <n v="3"/>
    <s v="Furniture"/>
    <s v="Sofas"/>
    <s v="COD"/>
    <d v="2023-04-06T00:00:00"/>
    <s v="Katherine Harris"/>
    <s v="California"/>
    <x v="4"/>
    <x v="0"/>
    <s v="04"/>
  </r>
  <r>
    <s v="B-26026"/>
    <n v="1843"/>
    <n v="248"/>
    <n v="3"/>
    <s v="Electronics"/>
    <s v="Phones"/>
    <s v="Credit Card"/>
    <d v="2024-12-12T00:00:00"/>
    <s v="Kelsey Castaneda"/>
    <s v="Ohio"/>
    <x v="14"/>
    <x v="1"/>
    <s v="12"/>
  </r>
  <r>
    <s v="B-26026"/>
    <n v="1843"/>
    <n v="248"/>
    <n v="3"/>
    <s v="Electronics"/>
    <s v="Phones"/>
    <s v="Credit Card"/>
    <d v="2023-04-06T00:00:00"/>
    <s v="Katherine Harris"/>
    <s v="California"/>
    <x v="4"/>
    <x v="0"/>
    <s v="04"/>
  </r>
  <r>
    <s v="B-26026"/>
    <n v="1603"/>
    <n v="361"/>
    <n v="10"/>
    <s v="Office Supplies"/>
    <s v="Pens"/>
    <s v="Debit Card"/>
    <d v="2024-12-12T00:00:00"/>
    <s v="Kelsey Castaneda"/>
    <s v="Ohio"/>
    <x v="14"/>
    <x v="1"/>
    <s v="12"/>
  </r>
  <r>
    <s v="B-26026"/>
    <n v="1603"/>
    <n v="361"/>
    <n v="10"/>
    <s v="Office Supplies"/>
    <s v="Pens"/>
    <s v="Debit Card"/>
    <d v="2023-04-06T00:00:00"/>
    <s v="Katherine Harris"/>
    <s v="California"/>
    <x v="4"/>
    <x v="0"/>
    <s v="04"/>
  </r>
  <r>
    <s v="B-25295"/>
    <n v="2025"/>
    <n v="528"/>
    <n v="1"/>
    <s v="Office Supplies"/>
    <s v="Pens"/>
    <s v="Credit Card"/>
    <d v="2024-01-28T00:00:00"/>
    <s v="Paul Rogers"/>
    <s v="Florida"/>
    <x v="0"/>
    <x v="1"/>
    <s v="01"/>
  </r>
  <r>
    <s v="B-25295"/>
    <n v="6800"/>
    <n v="167"/>
    <n v="16"/>
    <s v="Office Supplies"/>
    <s v="Binders"/>
    <s v="EMI"/>
    <d v="2024-01-28T00:00:00"/>
    <s v="Paul Rogers"/>
    <s v="Florida"/>
    <x v="0"/>
    <x v="1"/>
    <s v="01"/>
  </r>
  <r>
    <s v="B-26121"/>
    <n v="1126"/>
    <n v="55"/>
    <n v="1"/>
    <s v="Furniture"/>
    <s v="Bookcases"/>
    <s v="UPI"/>
    <d v="2022-01-16T00:00:00"/>
    <s v="Jon Banks"/>
    <s v="Florida"/>
    <x v="16"/>
    <x v="3"/>
    <s v="01"/>
  </r>
  <r>
    <s v="B-26121"/>
    <n v="1126"/>
    <n v="55"/>
    <n v="1"/>
    <s v="Furniture"/>
    <s v="Bookcases"/>
    <s v="UPI"/>
    <d v="2022-12-16T00:00:00"/>
    <s v="Michelle Williams"/>
    <s v="New York"/>
    <x v="2"/>
    <x v="3"/>
    <s v="12"/>
  </r>
  <r>
    <s v="B-25560"/>
    <n v="7533"/>
    <n v="3508"/>
    <n v="12"/>
    <s v="Furniture"/>
    <s v="Tables"/>
    <s v="UPI"/>
    <d v="2023-07-13T00:00:00"/>
    <s v="Andrew Allen"/>
    <s v="California"/>
    <x v="9"/>
    <x v="0"/>
    <s v="07"/>
  </r>
  <r>
    <s v="B-25560"/>
    <n v="4734"/>
    <n v="1178"/>
    <n v="16"/>
    <s v="Office Supplies"/>
    <s v="Binders"/>
    <s v="Credit Card"/>
    <d v="2023-07-13T00:00:00"/>
    <s v="Andrew Allen"/>
    <s v="California"/>
    <x v="9"/>
    <x v="0"/>
    <s v="07"/>
  </r>
  <r>
    <s v="B-25560"/>
    <n v="4074"/>
    <n v="1175"/>
    <n v="6"/>
    <s v="Electronics"/>
    <s v="Electronic Games"/>
    <s v="Debit Card"/>
    <d v="2023-07-13T00:00:00"/>
    <s v="Andrew Allen"/>
    <s v="California"/>
    <x v="9"/>
    <x v="0"/>
    <s v="07"/>
  </r>
  <r>
    <s v="B-25560"/>
    <n v="2334"/>
    <n v="484"/>
    <n v="3"/>
    <s v="Furniture"/>
    <s v="Sofas"/>
    <s v="Credit Card"/>
    <d v="2023-07-13T00:00:00"/>
    <s v="Andrew Allen"/>
    <s v="California"/>
    <x v="9"/>
    <x v="0"/>
    <s v="07"/>
  </r>
  <r>
    <s v="B-26076"/>
    <n v="2750"/>
    <n v="1239"/>
    <n v="11"/>
    <s v="Electronics"/>
    <s v="Phones"/>
    <s v="Debit Card"/>
    <d v="2025-03-10T00:00:00"/>
    <s v="Vanessa Bauer"/>
    <s v="New York"/>
    <x v="2"/>
    <x v="5"/>
    <s v="03"/>
  </r>
  <r>
    <s v="B-26076"/>
    <n v="2750"/>
    <n v="1239"/>
    <n v="11"/>
    <s v="Electronics"/>
    <s v="Phones"/>
    <s v="Debit Card"/>
    <d v="2024-09-24T00:00:00"/>
    <s v="Sean Smith"/>
    <s v="Ohio"/>
    <x v="14"/>
    <x v="1"/>
    <s v="09"/>
  </r>
  <r>
    <s v="B-26076"/>
    <n v="8639"/>
    <n v="3104"/>
    <n v="19"/>
    <s v="Office Supplies"/>
    <s v="Pens"/>
    <s v="EMI"/>
    <d v="2025-03-10T00:00:00"/>
    <s v="Vanessa Bauer"/>
    <s v="New York"/>
    <x v="2"/>
    <x v="5"/>
    <s v="03"/>
  </r>
  <r>
    <s v="B-26076"/>
    <n v="8639"/>
    <n v="3104"/>
    <n v="19"/>
    <s v="Office Supplies"/>
    <s v="Pens"/>
    <s v="EMI"/>
    <d v="2024-09-24T00:00:00"/>
    <s v="Sean Smith"/>
    <s v="Ohio"/>
    <x v="14"/>
    <x v="1"/>
    <s v="09"/>
  </r>
  <r>
    <s v="B-25872"/>
    <n v="3808"/>
    <n v="1192"/>
    <n v="4"/>
    <s v="Office Supplies"/>
    <s v="Markers"/>
    <s v="UPI"/>
    <d v="2020-04-13T00:00:00"/>
    <s v="Shelly Sweeney"/>
    <s v="New York"/>
    <x v="5"/>
    <x v="4"/>
    <s v="04"/>
  </r>
  <r>
    <s v="B-25872"/>
    <n v="2588"/>
    <n v="705"/>
    <n v="16"/>
    <s v="Office Supplies"/>
    <s v="Pens"/>
    <s v="Credit Card"/>
    <d v="2020-04-13T00:00:00"/>
    <s v="Shelly Sweeney"/>
    <s v="New York"/>
    <x v="5"/>
    <x v="4"/>
    <s v="04"/>
  </r>
  <r>
    <s v="B-26185"/>
    <n v="1591"/>
    <n v="727"/>
    <n v="5"/>
    <s v="Electronics"/>
    <s v="Electronic Games"/>
    <s v="Credit Card"/>
    <d v="2022-06-27T00:00:00"/>
    <s v="Emily Gill"/>
    <s v="Illinois"/>
    <x v="6"/>
    <x v="3"/>
    <s v="06"/>
  </r>
  <r>
    <s v="B-26185"/>
    <n v="1591"/>
    <n v="727"/>
    <n v="5"/>
    <s v="Electronics"/>
    <s v="Electronic Games"/>
    <s v="Credit Card"/>
    <d v="2021-03-14T00:00:00"/>
    <s v="Brian Patrick"/>
    <s v="Florida"/>
    <x v="16"/>
    <x v="2"/>
    <s v="03"/>
  </r>
  <r>
    <s v="B-26185"/>
    <n v="1591"/>
    <n v="727"/>
    <n v="5"/>
    <s v="Electronics"/>
    <s v="Electronic Games"/>
    <s v="Credit Card"/>
    <d v="2022-02-23T00:00:00"/>
    <s v="Dr. Sarah Booth"/>
    <s v="Ohio"/>
    <x v="13"/>
    <x v="3"/>
    <s v="02"/>
  </r>
  <r>
    <s v="B-26259"/>
    <n v="1757"/>
    <n v="622"/>
    <n v="10"/>
    <s v="Furniture"/>
    <s v="Chairs"/>
    <s v="UPI"/>
    <d v="2022-03-29T00:00:00"/>
    <s v="Douglas Mcfarland"/>
    <s v="Ohio"/>
    <x v="14"/>
    <x v="3"/>
    <s v="03"/>
  </r>
  <r>
    <s v="B-26259"/>
    <n v="1757"/>
    <n v="622"/>
    <n v="10"/>
    <s v="Furniture"/>
    <s v="Chairs"/>
    <s v="UPI"/>
    <d v="2022-11-20T00:00:00"/>
    <s v="Kayla Ross"/>
    <s v="Illinois"/>
    <x v="17"/>
    <x v="3"/>
    <s v="11"/>
  </r>
  <r>
    <s v="B-25142"/>
    <n v="6940"/>
    <n v="253"/>
    <n v="15"/>
    <s v="Furniture"/>
    <s v="Bookcases"/>
    <s v="Debit Card"/>
    <d v="2021-11-12T00:00:00"/>
    <s v="Marc Strickland"/>
    <s v="Florida"/>
    <x v="3"/>
    <x v="2"/>
    <s v="11"/>
  </r>
  <r>
    <s v="B-25142"/>
    <n v="5105"/>
    <n v="465"/>
    <n v="5"/>
    <s v="Electronics"/>
    <s v="Printers"/>
    <s v="UPI"/>
    <d v="2021-11-12T00:00:00"/>
    <s v="Marc Strickland"/>
    <s v="Florida"/>
    <x v="3"/>
    <x v="2"/>
    <s v="11"/>
  </r>
  <r>
    <s v="B-25326"/>
    <n v="5578"/>
    <n v="277"/>
    <n v="16"/>
    <s v="Furniture"/>
    <s v="Tables"/>
    <s v="COD"/>
    <d v="2021-08-17T00:00:00"/>
    <s v="Charlene Brown"/>
    <s v="Florida"/>
    <x v="0"/>
    <x v="2"/>
    <s v="08"/>
  </r>
  <r>
    <s v="B-25326"/>
    <n v="5578"/>
    <n v="277"/>
    <n v="16"/>
    <s v="Furniture"/>
    <s v="Tables"/>
    <s v="COD"/>
    <d v="2022-05-16T00:00:00"/>
    <s v="Charles Smith"/>
    <s v="Ohio"/>
    <x v="12"/>
    <x v="3"/>
    <s v="05"/>
  </r>
  <r>
    <s v="B-26795"/>
    <n v="5224"/>
    <n v="1958"/>
    <n v="16"/>
    <s v="Furniture"/>
    <s v="Chairs"/>
    <s v="Credit Card"/>
    <d v="2023-07-16T00:00:00"/>
    <s v="Karen Townsend"/>
    <s v="Texas"/>
    <x v="15"/>
    <x v="0"/>
    <s v="07"/>
  </r>
  <r>
    <s v="B-26795"/>
    <n v="5002"/>
    <n v="1801"/>
    <n v="11"/>
    <s v="Office Supplies"/>
    <s v="Markers"/>
    <s v="Credit Card"/>
    <d v="2023-07-16T00:00:00"/>
    <s v="Karen Townsend"/>
    <s v="Texas"/>
    <x v="15"/>
    <x v="0"/>
    <s v="07"/>
  </r>
  <r>
    <s v="B-26795"/>
    <n v="7380"/>
    <n v="1673"/>
    <n v="18"/>
    <s v="Office Supplies"/>
    <s v="Markers"/>
    <s v="COD"/>
    <d v="2023-07-16T00:00:00"/>
    <s v="Karen Townsend"/>
    <s v="Texas"/>
    <x v="15"/>
    <x v="0"/>
    <s v="07"/>
  </r>
  <r>
    <s v="B-25660"/>
    <n v="7595"/>
    <n v="2873"/>
    <n v="4"/>
    <s v="Furniture"/>
    <s v="Chairs"/>
    <s v="Debit Card"/>
    <d v="2020-08-18T00:00:00"/>
    <s v="Steven Cox"/>
    <s v="California"/>
    <x v="4"/>
    <x v="4"/>
    <s v="08"/>
  </r>
  <r>
    <s v="B-25660"/>
    <n v="7595"/>
    <n v="2873"/>
    <n v="4"/>
    <s v="Furniture"/>
    <s v="Chairs"/>
    <s v="Debit Card"/>
    <d v="2022-04-19T00:00:00"/>
    <s v="Cynthia Rodriguez"/>
    <s v="New York"/>
    <x v="7"/>
    <x v="3"/>
    <s v="04"/>
  </r>
  <r>
    <s v="B-25410"/>
    <n v="1954"/>
    <n v="294"/>
    <n v="7"/>
    <s v="Furniture"/>
    <s v="Sofas"/>
    <s v="Debit Card"/>
    <d v="2022-12-23T00:00:00"/>
    <s v="Jessica Baker"/>
    <s v="Texas"/>
    <x v="10"/>
    <x v="3"/>
    <s v="12"/>
  </r>
  <r>
    <s v="B-25690"/>
    <n v="523"/>
    <n v="95"/>
    <n v="20"/>
    <s v="Electronics"/>
    <s v="Printers"/>
    <s v="EMI"/>
    <d v="2024-12-07T00:00:00"/>
    <s v="Mark Blackburn"/>
    <s v="Texas"/>
    <x v="8"/>
    <x v="1"/>
    <s v="12"/>
  </r>
  <r>
    <s v="B-26464"/>
    <n v="5704"/>
    <n v="714"/>
    <n v="13"/>
    <s v="Electronics"/>
    <s v="Laptops"/>
    <s v="EMI"/>
    <d v="2022-02-03T00:00:00"/>
    <s v="Zachary Perez"/>
    <s v="Texas"/>
    <x v="10"/>
    <x v="3"/>
    <s v="02"/>
  </r>
  <r>
    <s v="B-26464"/>
    <n v="5704"/>
    <n v="714"/>
    <n v="13"/>
    <s v="Electronics"/>
    <s v="Laptops"/>
    <s v="EMI"/>
    <d v="2021-12-12T00:00:00"/>
    <s v="Brian Green"/>
    <s v="California"/>
    <x v="9"/>
    <x v="2"/>
    <s v="12"/>
  </r>
  <r>
    <s v="B-26464"/>
    <n v="8797"/>
    <n v="1010"/>
    <n v="8"/>
    <s v="Furniture"/>
    <s v="Tables"/>
    <s v="UPI"/>
    <d v="2022-02-03T00:00:00"/>
    <s v="Zachary Perez"/>
    <s v="Texas"/>
    <x v="10"/>
    <x v="3"/>
    <s v="02"/>
  </r>
  <r>
    <s v="B-26464"/>
    <n v="8797"/>
    <n v="1010"/>
    <n v="8"/>
    <s v="Furniture"/>
    <s v="Tables"/>
    <s v="UPI"/>
    <d v="2021-12-12T00:00:00"/>
    <s v="Brian Green"/>
    <s v="California"/>
    <x v="9"/>
    <x v="2"/>
    <s v="12"/>
  </r>
  <r>
    <s v="B-26464"/>
    <n v="9236"/>
    <n v="2899"/>
    <n v="5"/>
    <s v="Electronics"/>
    <s v="Laptops"/>
    <s v="Debit Card"/>
    <d v="2022-02-03T00:00:00"/>
    <s v="Zachary Perez"/>
    <s v="Texas"/>
    <x v="10"/>
    <x v="3"/>
    <s v="02"/>
  </r>
  <r>
    <s v="B-26464"/>
    <n v="9236"/>
    <n v="2899"/>
    <n v="5"/>
    <s v="Electronics"/>
    <s v="Laptops"/>
    <s v="Debit Card"/>
    <d v="2021-12-12T00:00:00"/>
    <s v="Brian Green"/>
    <s v="California"/>
    <x v="9"/>
    <x v="2"/>
    <s v="12"/>
  </r>
  <r>
    <s v="B-26454"/>
    <n v="9109"/>
    <n v="586"/>
    <n v="17"/>
    <s v="Furniture"/>
    <s v="Sofas"/>
    <s v="EMI"/>
    <d v="2020-05-17T00:00:00"/>
    <s v="Becky Leach"/>
    <s v="Florida"/>
    <x v="0"/>
    <x v="4"/>
    <s v="05"/>
  </r>
  <r>
    <s v="B-26742"/>
    <n v="4358"/>
    <n v="526"/>
    <n v="19"/>
    <s v="Electronics"/>
    <s v="Phones"/>
    <s v="Credit Card"/>
    <d v="2022-12-05T00:00:00"/>
    <s v="Bryan Russell"/>
    <s v="Texas"/>
    <x v="8"/>
    <x v="3"/>
    <s v="12"/>
  </r>
  <r>
    <s v="B-26742"/>
    <n v="4358"/>
    <n v="526"/>
    <n v="19"/>
    <s v="Electronics"/>
    <s v="Phones"/>
    <s v="Credit Card"/>
    <d v="2024-09-17T00:00:00"/>
    <s v="Tony Maddox"/>
    <s v="California"/>
    <x v="11"/>
    <x v="1"/>
    <s v="09"/>
  </r>
  <r>
    <s v="B-26742"/>
    <n v="6459"/>
    <n v="825"/>
    <n v="8"/>
    <s v="Electronics"/>
    <s v="Phones"/>
    <s v="Credit Card"/>
    <d v="2022-12-05T00:00:00"/>
    <s v="Bryan Russell"/>
    <s v="Texas"/>
    <x v="8"/>
    <x v="3"/>
    <s v="12"/>
  </r>
  <r>
    <s v="B-26742"/>
    <n v="6459"/>
    <n v="825"/>
    <n v="8"/>
    <s v="Electronics"/>
    <s v="Phones"/>
    <s v="Credit Card"/>
    <d v="2024-09-17T00:00:00"/>
    <s v="Tony Maddox"/>
    <s v="California"/>
    <x v="11"/>
    <x v="1"/>
    <s v="09"/>
  </r>
  <r>
    <s v="B-25510"/>
    <n v="2478"/>
    <n v="92"/>
    <n v="12"/>
    <s v="Furniture"/>
    <s v="Bookcases"/>
    <s v="COD"/>
    <d v="2023-05-08T00:00:00"/>
    <s v="Jason Randolph"/>
    <s v="California"/>
    <x v="11"/>
    <x v="0"/>
    <s v="05"/>
  </r>
  <r>
    <s v="B-25510"/>
    <n v="2478"/>
    <n v="92"/>
    <n v="12"/>
    <s v="Furniture"/>
    <s v="Bookcases"/>
    <s v="COD"/>
    <d v="2021-03-03T00:00:00"/>
    <s v="Laura Andrews"/>
    <s v="New York"/>
    <x v="5"/>
    <x v="2"/>
    <s v="03"/>
  </r>
  <r>
    <s v="B-25510"/>
    <n v="2478"/>
    <n v="92"/>
    <n v="12"/>
    <s v="Furniture"/>
    <s v="Bookcases"/>
    <s v="COD"/>
    <d v="2021-03-18T00:00:00"/>
    <s v="Mrs. Stephanie Hooper"/>
    <s v="California"/>
    <x v="11"/>
    <x v="2"/>
    <s v="03"/>
  </r>
  <r>
    <s v="B-25510"/>
    <n v="2478"/>
    <n v="92"/>
    <n v="12"/>
    <s v="Furniture"/>
    <s v="Bookcases"/>
    <s v="COD"/>
    <d v="2023-04-24T00:00:00"/>
    <s v="Anthony Evans"/>
    <s v="Ohio"/>
    <x v="14"/>
    <x v="0"/>
    <s v="04"/>
  </r>
  <r>
    <s v="B-25936"/>
    <n v="9992"/>
    <n v="3696"/>
    <n v="20"/>
    <s v="Office Supplies"/>
    <s v="Pens"/>
    <s v="Debit Card"/>
    <d v="2021-10-09T00:00:00"/>
    <s v="Patrick Williams"/>
    <s v="New York"/>
    <x v="7"/>
    <x v="2"/>
    <s v="10"/>
  </r>
  <r>
    <s v="B-25936"/>
    <n v="9992"/>
    <n v="3696"/>
    <n v="20"/>
    <s v="Office Supplies"/>
    <s v="Pens"/>
    <s v="Debit Card"/>
    <d v="2022-04-15T00:00:00"/>
    <s v="Susan Burke"/>
    <s v="Texas"/>
    <x v="10"/>
    <x v="3"/>
    <s v="04"/>
  </r>
  <r>
    <s v="B-25936"/>
    <n v="9992"/>
    <n v="3696"/>
    <n v="20"/>
    <s v="Office Supplies"/>
    <s v="Pens"/>
    <s v="Debit Card"/>
    <d v="2022-08-29T00:00:00"/>
    <s v="Brent Hernandez"/>
    <s v="New York"/>
    <x v="7"/>
    <x v="3"/>
    <s v="08"/>
  </r>
  <r>
    <s v="B-25936"/>
    <n v="9619"/>
    <n v="3420"/>
    <n v="7"/>
    <s v="Office Supplies"/>
    <s v="Binders"/>
    <s v="UPI"/>
    <d v="2021-10-09T00:00:00"/>
    <s v="Patrick Williams"/>
    <s v="New York"/>
    <x v="7"/>
    <x v="2"/>
    <s v="10"/>
  </r>
  <r>
    <s v="B-25936"/>
    <n v="9619"/>
    <n v="3420"/>
    <n v="7"/>
    <s v="Office Supplies"/>
    <s v="Binders"/>
    <s v="UPI"/>
    <d v="2022-04-15T00:00:00"/>
    <s v="Susan Burke"/>
    <s v="Texas"/>
    <x v="10"/>
    <x v="3"/>
    <s v="04"/>
  </r>
  <r>
    <s v="B-25936"/>
    <n v="9619"/>
    <n v="3420"/>
    <n v="7"/>
    <s v="Office Supplies"/>
    <s v="Binders"/>
    <s v="UPI"/>
    <d v="2022-08-29T00:00:00"/>
    <s v="Brent Hernandez"/>
    <s v="New York"/>
    <x v="7"/>
    <x v="3"/>
    <s v="08"/>
  </r>
  <r>
    <s v="B-25884"/>
    <n v="9538"/>
    <n v="3158"/>
    <n v="20"/>
    <s v="Electronics"/>
    <s v="Printers"/>
    <s v="Credit Card"/>
    <d v="2024-09-04T00:00:00"/>
    <s v="Sean Elliott"/>
    <s v="California"/>
    <x v="11"/>
    <x v="1"/>
    <s v="09"/>
  </r>
  <r>
    <s v="B-25884"/>
    <n v="9538"/>
    <n v="3158"/>
    <n v="20"/>
    <s v="Electronics"/>
    <s v="Printers"/>
    <s v="Credit Card"/>
    <d v="2021-05-18T00:00:00"/>
    <s v="Wanda West"/>
    <s v="Ohio"/>
    <x v="14"/>
    <x v="2"/>
    <s v="05"/>
  </r>
  <r>
    <s v="B-25884"/>
    <n v="9035"/>
    <n v="1227"/>
    <n v="14"/>
    <s v="Furniture"/>
    <s v="Chairs"/>
    <s v="EMI"/>
    <d v="2024-09-04T00:00:00"/>
    <s v="Sean Elliott"/>
    <s v="California"/>
    <x v="11"/>
    <x v="1"/>
    <s v="09"/>
  </r>
  <r>
    <s v="B-25884"/>
    <n v="9035"/>
    <n v="1227"/>
    <n v="14"/>
    <s v="Furniture"/>
    <s v="Chairs"/>
    <s v="EMI"/>
    <d v="2021-05-18T00:00:00"/>
    <s v="Wanda West"/>
    <s v="Ohio"/>
    <x v="14"/>
    <x v="2"/>
    <s v="05"/>
  </r>
  <r>
    <s v="B-26287"/>
    <n v="2684"/>
    <n v="670"/>
    <n v="2"/>
    <s v="Office Supplies"/>
    <s v="Paper"/>
    <s v="COD"/>
    <d v="2024-07-02T00:00:00"/>
    <s v="Renee Solomon"/>
    <s v="Florida"/>
    <x v="16"/>
    <x v="1"/>
    <s v="07"/>
  </r>
  <r>
    <s v="B-26287"/>
    <n v="822"/>
    <n v="147"/>
    <n v="5"/>
    <s v="Furniture"/>
    <s v="Sofas"/>
    <s v="Credit Card"/>
    <d v="2024-07-02T00:00:00"/>
    <s v="Renee Solomon"/>
    <s v="Florida"/>
    <x v="16"/>
    <x v="1"/>
    <s v="07"/>
  </r>
  <r>
    <s v="B-26287"/>
    <n v="9730"/>
    <n v="2341"/>
    <n v="2"/>
    <s v="Furniture"/>
    <s v="Chairs"/>
    <s v="EMI"/>
    <d v="2024-07-02T00:00:00"/>
    <s v="Renee Solomon"/>
    <s v="Florida"/>
    <x v="16"/>
    <x v="1"/>
    <s v="07"/>
  </r>
  <r>
    <s v="B-26287"/>
    <n v="2483"/>
    <n v="236"/>
    <n v="2"/>
    <s v="Electronics"/>
    <s v="Electronic Games"/>
    <s v="COD"/>
    <d v="2024-07-02T00:00:00"/>
    <s v="Renee Solomon"/>
    <s v="Florida"/>
    <x v="16"/>
    <x v="1"/>
    <s v="07"/>
  </r>
  <r>
    <s v="B-26564"/>
    <n v="1297"/>
    <n v="600"/>
    <n v="7"/>
    <s v="Office Supplies"/>
    <s v="Binders"/>
    <s v="Credit Card"/>
    <d v="2024-02-16T00:00:00"/>
    <s v="Daryl Miles"/>
    <s v="Florida"/>
    <x v="3"/>
    <x v="1"/>
    <s v="02"/>
  </r>
  <r>
    <s v="B-26564"/>
    <n v="7909"/>
    <n v="1942"/>
    <n v="19"/>
    <s v="Electronics"/>
    <s v="Phones"/>
    <s v="COD"/>
    <d v="2024-02-16T00:00:00"/>
    <s v="Daryl Miles"/>
    <s v="Florida"/>
    <x v="3"/>
    <x v="1"/>
    <s v="02"/>
  </r>
  <r>
    <s v="B-26293"/>
    <n v="9768"/>
    <n v="4518"/>
    <n v="8"/>
    <s v="Furniture"/>
    <s v="Tables"/>
    <s v="Credit Card"/>
    <d v="2021-11-26T00:00:00"/>
    <s v="Michael Hunt"/>
    <s v="Texas"/>
    <x v="8"/>
    <x v="2"/>
    <s v="11"/>
  </r>
  <r>
    <s v="B-26293"/>
    <n v="4968"/>
    <n v="934"/>
    <n v="5"/>
    <s v="Furniture"/>
    <s v="Sofas"/>
    <s v="Debit Card"/>
    <d v="2021-11-26T00:00:00"/>
    <s v="Michael Hunt"/>
    <s v="Texas"/>
    <x v="8"/>
    <x v="2"/>
    <s v="11"/>
  </r>
  <r>
    <s v="B-26293"/>
    <n v="1731"/>
    <n v="149"/>
    <n v="4"/>
    <s v="Electronics"/>
    <s v="Laptops"/>
    <s v="EMI"/>
    <d v="2021-11-26T00:00:00"/>
    <s v="Michael Hunt"/>
    <s v="Texas"/>
    <x v="8"/>
    <x v="2"/>
    <s v="11"/>
  </r>
  <r>
    <s v="B-25915"/>
    <n v="3433"/>
    <n v="1169"/>
    <n v="10"/>
    <s v="Office Supplies"/>
    <s v="Binders"/>
    <s v="COD"/>
    <d v="2024-02-01T00:00:00"/>
    <s v="Adam Clark"/>
    <s v="California"/>
    <x v="11"/>
    <x v="1"/>
    <s v="02"/>
  </r>
  <r>
    <s v="B-25915"/>
    <n v="3433"/>
    <n v="1169"/>
    <n v="10"/>
    <s v="Office Supplies"/>
    <s v="Binders"/>
    <s v="COD"/>
    <d v="2021-09-09T00:00:00"/>
    <s v="Amy Olsen"/>
    <s v="Illinois"/>
    <x v="6"/>
    <x v="2"/>
    <s v="09"/>
  </r>
  <r>
    <s v="B-25915"/>
    <n v="3433"/>
    <n v="1169"/>
    <n v="10"/>
    <s v="Office Supplies"/>
    <s v="Binders"/>
    <s v="COD"/>
    <d v="2021-09-08T00:00:00"/>
    <s v="Stacey Miller"/>
    <s v="California"/>
    <x v="9"/>
    <x v="2"/>
    <s v="09"/>
  </r>
  <r>
    <s v="B-25915"/>
    <n v="3887"/>
    <n v="1490"/>
    <n v="1"/>
    <s v="Office Supplies"/>
    <s v="Binders"/>
    <s v="Debit Card"/>
    <d v="2024-02-01T00:00:00"/>
    <s v="Adam Clark"/>
    <s v="California"/>
    <x v="11"/>
    <x v="1"/>
    <s v="02"/>
  </r>
  <r>
    <s v="B-25915"/>
    <n v="3887"/>
    <n v="1490"/>
    <n v="1"/>
    <s v="Office Supplies"/>
    <s v="Binders"/>
    <s v="Debit Card"/>
    <d v="2021-09-09T00:00:00"/>
    <s v="Amy Olsen"/>
    <s v="Illinois"/>
    <x v="6"/>
    <x v="2"/>
    <s v="09"/>
  </r>
  <r>
    <s v="B-25915"/>
    <n v="3887"/>
    <n v="1490"/>
    <n v="1"/>
    <s v="Office Supplies"/>
    <s v="Binders"/>
    <s v="Debit Card"/>
    <d v="2021-09-08T00:00:00"/>
    <s v="Stacey Miller"/>
    <s v="California"/>
    <x v="9"/>
    <x v="2"/>
    <s v="09"/>
  </r>
  <r>
    <s v="B-26496"/>
    <n v="1801"/>
    <n v="641"/>
    <n v="20"/>
    <s v="Office Supplies"/>
    <s v="Markers"/>
    <s v="Credit Card"/>
    <d v="2024-07-09T00:00:00"/>
    <s v="Daniel Mosley"/>
    <s v="California"/>
    <x v="4"/>
    <x v="1"/>
    <s v="07"/>
  </r>
  <r>
    <s v="B-26496"/>
    <n v="5301"/>
    <n v="817"/>
    <n v="10"/>
    <s v="Furniture"/>
    <s v="Tables"/>
    <s v="Debit Card"/>
    <d v="2024-07-09T00:00:00"/>
    <s v="Daniel Mosley"/>
    <s v="California"/>
    <x v="4"/>
    <x v="1"/>
    <s v="07"/>
  </r>
  <r>
    <s v="B-26496"/>
    <n v="1166"/>
    <n v="520"/>
    <n v="12"/>
    <s v="Office Supplies"/>
    <s v="Paper"/>
    <s v="Debit Card"/>
    <d v="2024-07-09T00:00:00"/>
    <s v="Daniel Mosley"/>
    <s v="California"/>
    <x v="4"/>
    <x v="1"/>
    <s v="07"/>
  </r>
  <r>
    <s v="B-26496"/>
    <n v="3196"/>
    <n v="1411"/>
    <n v="15"/>
    <s v="Office Supplies"/>
    <s v="Paper"/>
    <s v="Debit Card"/>
    <d v="2024-07-09T00:00:00"/>
    <s v="Daniel Mosley"/>
    <s v="California"/>
    <x v="4"/>
    <x v="1"/>
    <s v="07"/>
  </r>
  <r>
    <s v="B-25856"/>
    <n v="3428"/>
    <n v="350"/>
    <n v="1"/>
    <s v="Furniture"/>
    <s v="Chairs"/>
    <s v="Credit Card"/>
    <d v="2023-02-28T00:00:00"/>
    <s v="Monica Gibson"/>
    <s v="Illinois"/>
    <x v="6"/>
    <x v="0"/>
    <s v="02"/>
  </r>
  <r>
    <s v="B-25856"/>
    <n v="7223"/>
    <n v="2433"/>
    <n v="12"/>
    <s v="Office Supplies"/>
    <s v="Binders"/>
    <s v="Credit Card"/>
    <d v="2023-02-28T00:00:00"/>
    <s v="Monica Gibson"/>
    <s v="Illinois"/>
    <x v="6"/>
    <x v="0"/>
    <s v="02"/>
  </r>
  <r>
    <s v="B-25856"/>
    <n v="3731"/>
    <n v="647"/>
    <n v="1"/>
    <s v="Office Supplies"/>
    <s v="Pens"/>
    <s v="Credit Card"/>
    <d v="2023-02-28T00:00:00"/>
    <s v="Monica Gibson"/>
    <s v="Illinois"/>
    <x v="6"/>
    <x v="0"/>
    <s v="02"/>
  </r>
  <r>
    <s v="B-26899"/>
    <n v="8903"/>
    <n v="4401"/>
    <n v="18"/>
    <s v="Office Supplies"/>
    <s v="Pens"/>
    <s v="Credit Card"/>
    <d v="2022-08-08T00:00:00"/>
    <s v="Christopher Jordan"/>
    <s v="Ohio"/>
    <x v="12"/>
    <x v="3"/>
    <s v="08"/>
  </r>
  <r>
    <s v="B-25916"/>
    <n v="6009"/>
    <n v="2107"/>
    <n v="7"/>
    <s v="Electronics"/>
    <s v="Phones"/>
    <s v="UPI"/>
    <d v="2022-12-07T00:00:00"/>
    <s v="Christina Davis"/>
    <s v="Illinois"/>
    <x v="1"/>
    <x v="3"/>
    <s v="12"/>
  </r>
  <r>
    <s v="B-25916"/>
    <n v="6009"/>
    <n v="2107"/>
    <n v="7"/>
    <s v="Electronics"/>
    <s v="Phones"/>
    <s v="UPI"/>
    <d v="2024-04-29T00:00:00"/>
    <s v="Claudia Curry"/>
    <s v="Texas"/>
    <x v="10"/>
    <x v="1"/>
    <s v="04"/>
  </r>
  <r>
    <s v="B-25916"/>
    <n v="2858"/>
    <n v="230"/>
    <n v="3"/>
    <s v="Furniture"/>
    <s v="Tables"/>
    <s v="Credit Card"/>
    <d v="2022-12-07T00:00:00"/>
    <s v="Christina Davis"/>
    <s v="Illinois"/>
    <x v="1"/>
    <x v="3"/>
    <s v="12"/>
  </r>
  <r>
    <s v="B-25916"/>
    <n v="2858"/>
    <n v="230"/>
    <n v="3"/>
    <s v="Furniture"/>
    <s v="Tables"/>
    <s v="Credit Card"/>
    <d v="2024-04-29T00:00:00"/>
    <s v="Claudia Curry"/>
    <s v="Texas"/>
    <x v="10"/>
    <x v="1"/>
    <s v="04"/>
  </r>
  <r>
    <s v="B-25916"/>
    <n v="8175"/>
    <n v="525"/>
    <n v="7"/>
    <s v="Furniture"/>
    <s v="Sofas"/>
    <s v="Credit Card"/>
    <d v="2022-12-07T00:00:00"/>
    <s v="Christina Davis"/>
    <s v="Illinois"/>
    <x v="1"/>
    <x v="3"/>
    <s v="12"/>
  </r>
  <r>
    <s v="B-25916"/>
    <n v="8175"/>
    <n v="525"/>
    <n v="7"/>
    <s v="Furniture"/>
    <s v="Sofas"/>
    <s v="Credit Card"/>
    <d v="2024-04-29T00:00:00"/>
    <s v="Claudia Curry"/>
    <s v="Texas"/>
    <x v="10"/>
    <x v="1"/>
    <s v="04"/>
  </r>
  <r>
    <s v="B-25916"/>
    <n v="5846"/>
    <n v="586"/>
    <n v="18"/>
    <s v="Furniture"/>
    <s v="Sofas"/>
    <s v="UPI"/>
    <d v="2022-12-07T00:00:00"/>
    <s v="Christina Davis"/>
    <s v="Illinois"/>
    <x v="1"/>
    <x v="3"/>
    <s v="12"/>
  </r>
  <r>
    <s v="B-25916"/>
    <n v="5846"/>
    <n v="586"/>
    <n v="18"/>
    <s v="Furniture"/>
    <s v="Sofas"/>
    <s v="UPI"/>
    <d v="2024-04-29T00:00:00"/>
    <s v="Claudia Curry"/>
    <s v="Texas"/>
    <x v="10"/>
    <x v="1"/>
    <s v="04"/>
  </r>
  <r>
    <s v="B-26428"/>
    <n v="706"/>
    <n v="197"/>
    <n v="11"/>
    <s v="Electronics"/>
    <s v="Laptops"/>
    <s v="Credit Card"/>
    <d v="2022-01-02T00:00:00"/>
    <s v="Brandon Anderson"/>
    <s v="Texas"/>
    <x v="10"/>
    <x v="3"/>
    <s v="01"/>
  </r>
  <r>
    <s v="B-26332"/>
    <n v="9835"/>
    <n v="2571"/>
    <n v="16"/>
    <s v="Furniture"/>
    <s v="Tables"/>
    <s v="COD"/>
    <d v="2022-06-10T00:00:00"/>
    <s v="George Foster"/>
    <s v="Texas"/>
    <x v="8"/>
    <x v="3"/>
    <s v="06"/>
  </r>
  <r>
    <s v="B-26332"/>
    <n v="9835"/>
    <n v="2571"/>
    <n v="16"/>
    <s v="Furniture"/>
    <s v="Tables"/>
    <s v="COD"/>
    <d v="2021-11-16T00:00:00"/>
    <s v="Nicholas Anderson"/>
    <s v="Florida"/>
    <x v="3"/>
    <x v="2"/>
    <s v="11"/>
  </r>
  <r>
    <s v="B-26332"/>
    <n v="9835"/>
    <n v="2571"/>
    <n v="16"/>
    <s v="Furniture"/>
    <s v="Tables"/>
    <s v="COD"/>
    <d v="2022-08-17T00:00:00"/>
    <s v="Emily Ellison"/>
    <s v="California"/>
    <x v="4"/>
    <x v="3"/>
    <s v="08"/>
  </r>
  <r>
    <s v="B-26332"/>
    <n v="9691"/>
    <n v="3056"/>
    <n v="13"/>
    <s v="Office Supplies"/>
    <s v="Markers"/>
    <s v="Credit Card"/>
    <d v="2022-06-10T00:00:00"/>
    <s v="George Foster"/>
    <s v="Texas"/>
    <x v="8"/>
    <x v="3"/>
    <s v="06"/>
  </r>
  <r>
    <s v="B-26332"/>
    <n v="9691"/>
    <n v="3056"/>
    <n v="13"/>
    <s v="Office Supplies"/>
    <s v="Markers"/>
    <s v="Credit Card"/>
    <d v="2021-11-16T00:00:00"/>
    <s v="Nicholas Anderson"/>
    <s v="Florida"/>
    <x v="3"/>
    <x v="2"/>
    <s v="11"/>
  </r>
  <r>
    <s v="B-26332"/>
    <n v="9691"/>
    <n v="3056"/>
    <n v="13"/>
    <s v="Office Supplies"/>
    <s v="Markers"/>
    <s v="Credit Card"/>
    <d v="2022-08-17T00:00:00"/>
    <s v="Emily Ellison"/>
    <s v="California"/>
    <x v="4"/>
    <x v="3"/>
    <s v="08"/>
  </r>
  <r>
    <s v="B-26332"/>
    <n v="7826"/>
    <n v="1221"/>
    <n v="14"/>
    <s v="Furniture"/>
    <s v="Bookcases"/>
    <s v="UPI"/>
    <d v="2022-06-10T00:00:00"/>
    <s v="George Foster"/>
    <s v="Texas"/>
    <x v="8"/>
    <x v="3"/>
    <s v="06"/>
  </r>
  <r>
    <s v="B-26332"/>
    <n v="7826"/>
    <n v="1221"/>
    <n v="14"/>
    <s v="Furniture"/>
    <s v="Bookcases"/>
    <s v="UPI"/>
    <d v="2021-11-16T00:00:00"/>
    <s v="Nicholas Anderson"/>
    <s v="Florida"/>
    <x v="3"/>
    <x v="2"/>
    <s v="11"/>
  </r>
  <r>
    <s v="B-26332"/>
    <n v="7826"/>
    <n v="1221"/>
    <n v="14"/>
    <s v="Furniture"/>
    <s v="Bookcases"/>
    <s v="UPI"/>
    <d v="2022-08-17T00:00:00"/>
    <s v="Emily Ellison"/>
    <s v="California"/>
    <x v="4"/>
    <x v="3"/>
    <s v="08"/>
  </r>
  <r>
    <s v="B-25303"/>
    <n v="770"/>
    <n v="241"/>
    <n v="11"/>
    <s v="Furniture"/>
    <s v="Sofas"/>
    <s v="COD"/>
    <d v="2021-11-23T00:00:00"/>
    <s v="Darren Perez"/>
    <s v="Texas"/>
    <x v="10"/>
    <x v="2"/>
    <s v="11"/>
  </r>
  <r>
    <s v="B-25303"/>
    <n v="770"/>
    <n v="241"/>
    <n v="11"/>
    <s v="Furniture"/>
    <s v="Sofas"/>
    <s v="COD"/>
    <d v="2023-03-04T00:00:00"/>
    <s v="Michelle Hunter"/>
    <s v="Ohio"/>
    <x v="13"/>
    <x v="0"/>
    <s v="03"/>
  </r>
  <r>
    <s v="B-26507"/>
    <n v="9895"/>
    <n v="1598"/>
    <n v="20"/>
    <s v="Furniture"/>
    <s v="Bookcases"/>
    <s v="COD"/>
    <d v="2023-12-16T00:00:00"/>
    <s v="Janet Guerrero"/>
    <s v="New York"/>
    <x v="7"/>
    <x v="0"/>
    <s v="12"/>
  </r>
  <r>
    <s v="B-25983"/>
    <n v="6517"/>
    <n v="1581"/>
    <n v="10"/>
    <s v="Office Supplies"/>
    <s v="Paper"/>
    <s v="Debit Card"/>
    <d v="2024-05-19T00:00:00"/>
    <s v="Jeffrey Kline"/>
    <s v="Florida"/>
    <x v="0"/>
    <x v="1"/>
    <s v="05"/>
  </r>
  <r>
    <s v="B-25983"/>
    <n v="6517"/>
    <n v="1581"/>
    <n v="10"/>
    <s v="Office Supplies"/>
    <s v="Paper"/>
    <s v="Debit Card"/>
    <d v="2020-05-14T00:00:00"/>
    <s v="Ryan Bullock"/>
    <s v="Florida"/>
    <x v="16"/>
    <x v="4"/>
    <s v="05"/>
  </r>
  <r>
    <s v="B-25983"/>
    <n v="1166"/>
    <n v="349"/>
    <n v="11"/>
    <s v="Furniture"/>
    <s v="Tables"/>
    <s v="Credit Card"/>
    <d v="2024-05-19T00:00:00"/>
    <s v="Jeffrey Kline"/>
    <s v="Florida"/>
    <x v="0"/>
    <x v="1"/>
    <s v="05"/>
  </r>
  <r>
    <s v="B-25983"/>
    <n v="1166"/>
    <n v="349"/>
    <n v="11"/>
    <s v="Furniture"/>
    <s v="Tables"/>
    <s v="Credit Card"/>
    <d v="2020-05-14T00:00:00"/>
    <s v="Ryan Bullock"/>
    <s v="Florida"/>
    <x v="16"/>
    <x v="4"/>
    <s v="05"/>
  </r>
  <r>
    <s v="B-25156"/>
    <n v="9820"/>
    <n v="793"/>
    <n v="16"/>
    <s v="Furniture"/>
    <s v="Chairs"/>
    <s v="Credit Card"/>
    <d v="2021-08-29T00:00:00"/>
    <s v="Tom Lawson"/>
    <s v="New York"/>
    <x v="2"/>
    <x v="2"/>
    <s v="08"/>
  </r>
  <r>
    <s v="B-26759"/>
    <n v="8563"/>
    <n v="2624"/>
    <n v="8"/>
    <s v="Office Supplies"/>
    <s v="Binders"/>
    <s v="COD"/>
    <d v="2024-11-10T00:00:00"/>
    <s v="Rebecca Smith"/>
    <s v="Texas"/>
    <x v="8"/>
    <x v="1"/>
    <s v="11"/>
  </r>
  <r>
    <s v="B-26759"/>
    <n v="4441"/>
    <n v="281"/>
    <n v="20"/>
    <s v="Electronics"/>
    <s v="Printers"/>
    <s v="COD"/>
    <d v="2024-11-10T00:00:00"/>
    <s v="Rebecca Smith"/>
    <s v="Texas"/>
    <x v="8"/>
    <x v="1"/>
    <s v="11"/>
  </r>
  <r>
    <s v="B-26244"/>
    <n v="7340"/>
    <n v="2271"/>
    <n v="8"/>
    <s v="Office Supplies"/>
    <s v="Paper"/>
    <s v="EMI"/>
    <d v="2021-12-05T00:00:00"/>
    <s v="William Welch"/>
    <s v="Florida"/>
    <x v="3"/>
    <x v="2"/>
    <s v="12"/>
  </r>
  <r>
    <s v="B-26244"/>
    <n v="5442"/>
    <n v="1610"/>
    <n v="1"/>
    <s v="Electronics"/>
    <s v="Phones"/>
    <s v="EMI"/>
    <d v="2021-12-05T00:00:00"/>
    <s v="William Welch"/>
    <s v="Florida"/>
    <x v="3"/>
    <x v="2"/>
    <s v="12"/>
  </r>
  <r>
    <s v="B-26365"/>
    <n v="1895"/>
    <n v="391"/>
    <n v="14"/>
    <s v="Furniture"/>
    <s v="Tables"/>
    <s v="UPI"/>
    <d v="2024-07-05T00:00:00"/>
    <s v="Mr. Curtis Bailey"/>
    <s v="Florida"/>
    <x v="16"/>
    <x v="1"/>
    <s v="07"/>
  </r>
  <r>
    <s v="B-26365"/>
    <n v="5323"/>
    <n v="322"/>
    <n v="13"/>
    <s v="Office Supplies"/>
    <s v="Binders"/>
    <s v="COD"/>
    <d v="2024-07-05T00:00:00"/>
    <s v="Mr. Curtis Bailey"/>
    <s v="Florida"/>
    <x v="16"/>
    <x v="1"/>
    <s v="07"/>
  </r>
  <r>
    <s v="B-26212"/>
    <n v="8850"/>
    <n v="279"/>
    <n v="13"/>
    <s v="Office Supplies"/>
    <s v="Markers"/>
    <s v="Debit Card"/>
    <d v="2024-06-25T00:00:00"/>
    <s v="Janet Carlson"/>
    <s v="Florida"/>
    <x v="0"/>
    <x v="1"/>
    <s v="06"/>
  </r>
  <r>
    <s v="B-26212"/>
    <n v="8667"/>
    <n v="1266"/>
    <n v="6"/>
    <s v="Office Supplies"/>
    <s v="Paper"/>
    <s v="Debit Card"/>
    <d v="2024-06-25T00:00:00"/>
    <s v="Janet Carlson"/>
    <s v="Florida"/>
    <x v="0"/>
    <x v="1"/>
    <s v="06"/>
  </r>
  <r>
    <s v="B-25042"/>
    <n v="6903"/>
    <n v="105"/>
    <n v="1"/>
    <s v="Furniture"/>
    <s v="Tables"/>
    <s v="COD"/>
    <d v="2024-05-31T00:00:00"/>
    <s v="Spencer Spears"/>
    <s v="Illinois"/>
    <x v="1"/>
    <x v="1"/>
    <s v="05"/>
  </r>
  <r>
    <s v="B-25042"/>
    <n v="8793"/>
    <n v="3010"/>
    <n v="7"/>
    <s v="Office Supplies"/>
    <s v="Pens"/>
    <s v="COD"/>
    <d v="2024-05-31T00:00:00"/>
    <s v="Spencer Spears"/>
    <s v="Illinois"/>
    <x v="1"/>
    <x v="1"/>
    <s v="05"/>
  </r>
  <r>
    <s v="B-25901"/>
    <n v="9883"/>
    <n v="4812"/>
    <n v="16"/>
    <s v="Office Supplies"/>
    <s v="Paper"/>
    <s v="UPI"/>
    <d v="2020-10-20T00:00:00"/>
    <s v="Jeffrey Middleton"/>
    <s v="New York"/>
    <x v="2"/>
    <x v="4"/>
    <s v="10"/>
  </r>
  <r>
    <s v="B-25901"/>
    <n v="9883"/>
    <n v="4812"/>
    <n v="16"/>
    <s v="Office Supplies"/>
    <s v="Paper"/>
    <s v="UPI"/>
    <d v="2022-08-11T00:00:00"/>
    <s v="Veronica Kelley"/>
    <s v="Florida"/>
    <x v="3"/>
    <x v="3"/>
    <s v="08"/>
  </r>
  <r>
    <s v="B-25901"/>
    <n v="9883"/>
    <n v="4812"/>
    <n v="16"/>
    <s v="Office Supplies"/>
    <s v="Paper"/>
    <s v="UPI"/>
    <d v="2021-10-17T00:00:00"/>
    <s v="Leslie Bean"/>
    <s v="Illinois"/>
    <x v="6"/>
    <x v="2"/>
    <s v="10"/>
  </r>
  <r>
    <s v="B-25901"/>
    <n v="5210"/>
    <n v="1185"/>
    <n v="7"/>
    <s v="Office Supplies"/>
    <s v="Paper"/>
    <s v="UPI"/>
    <d v="2020-10-20T00:00:00"/>
    <s v="Jeffrey Middleton"/>
    <s v="New York"/>
    <x v="2"/>
    <x v="4"/>
    <s v="10"/>
  </r>
  <r>
    <s v="B-25901"/>
    <n v="5210"/>
    <n v="1185"/>
    <n v="7"/>
    <s v="Office Supplies"/>
    <s v="Paper"/>
    <s v="UPI"/>
    <d v="2022-08-11T00:00:00"/>
    <s v="Veronica Kelley"/>
    <s v="Florida"/>
    <x v="3"/>
    <x v="3"/>
    <s v="08"/>
  </r>
  <r>
    <s v="B-25901"/>
    <n v="5210"/>
    <n v="1185"/>
    <n v="7"/>
    <s v="Office Supplies"/>
    <s v="Paper"/>
    <s v="UPI"/>
    <d v="2021-10-17T00:00:00"/>
    <s v="Leslie Bean"/>
    <s v="Illinois"/>
    <x v="6"/>
    <x v="2"/>
    <s v="10"/>
  </r>
  <r>
    <s v="B-26747"/>
    <n v="3574"/>
    <n v="851"/>
    <n v="4"/>
    <s v="Electronics"/>
    <s v="Printers"/>
    <s v="Credit Card"/>
    <d v="2022-02-23T00:00:00"/>
    <s v="Amy Wilson"/>
    <s v="California"/>
    <x v="4"/>
    <x v="3"/>
    <s v="02"/>
  </r>
  <r>
    <s v="B-26747"/>
    <n v="576"/>
    <n v="76"/>
    <n v="13"/>
    <s v="Furniture"/>
    <s v="Sofas"/>
    <s v="UPI"/>
    <d v="2022-02-23T00:00:00"/>
    <s v="Amy Wilson"/>
    <s v="California"/>
    <x v="4"/>
    <x v="3"/>
    <s v="02"/>
  </r>
  <r>
    <s v="B-26698"/>
    <n v="1860"/>
    <n v="457"/>
    <n v="13"/>
    <s v="Electronics"/>
    <s v="Printers"/>
    <s v="EMI"/>
    <d v="2023-09-20T00:00:00"/>
    <s v="Susan Ramirez"/>
    <s v="Ohio"/>
    <x v="14"/>
    <x v="0"/>
    <s v="09"/>
  </r>
  <r>
    <s v="B-25841"/>
    <n v="782"/>
    <n v="374"/>
    <n v="8"/>
    <s v="Office Supplies"/>
    <s v="Pens"/>
    <s v="EMI"/>
    <d v="2021-01-19T00:00:00"/>
    <s v="Jacob Meyer"/>
    <s v="Illinois"/>
    <x v="17"/>
    <x v="2"/>
    <s v="01"/>
  </r>
  <r>
    <s v="B-25841"/>
    <n v="4371"/>
    <n v="1852"/>
    <n v="1"/>
    <s v="Electronics"/>
    <s v="Laptops"/>
    <s v="UPI"/>
    <d v="2021-01-19T00:00:00"/>
    <s v="Jacob Meyer"/>
    <s v="Illinois"/>
    <x v="17"/>
    <x v="2"/>
    <s v="01"/>
  </r>
  <r>
    <s v="B-26032"/>
    <n v="8346"/>
    <n v="1176"/>
    <n v="1"/>
    <s v="Electronics"/>
    <s v="Phones"/>
    <s v="COD"/>
    <d v="2020-08-21T00:00:00"/>
    <s v="Scott Lewis"/>
    <s v="Texas"/>
    <x v="15"/>
    <x v="4"/>
    <s v="08"/>
  </r>
  <r>
    <s v="B-26032"/>
    <n v="8346"/>
    <n v="1176"/>
    <n v="1"/>
    <s v="Electronics"/>
    <s v="Phones"/>
    <s v="COD"/>
    <d v="2023-04-17T00:00:00"/>
    <s v="Eric Griffith"/>
    <s v="Illinois"/>
    <x v="1"/>
    <x v="0"/>
    <s v="04"/>
  </r>
  <r>
    <s v="B-26032"/>
    <n v="8346"/>
    <n v="1176"/>
    <n v="1"/>
    <s v="Electronics"/>
    <s v="Phones"/>
    <s v="COD"/>
    <d v="2023-12-24T00:00:00"/>
    <s v="Anna Ferguson"/>
    <s v="California"/>
    <x v="11"/>
    <x v="0"/>
    <s v="12"/>
  </r>
  <r>
    <s v="B-26032"/>
    <n v="6218"/>
    <n v="1125"/>
    <n v="5"/>
    <s v="Furniture"/>
    <s v="Tables"/>
    <s v="Debit Card"/>
    <d v="2020-08-21T00:00:00"/>
    <s v="Scott Lewis"/>
    <s v="Texas"/>
    <x v="15"/>
    <x v="4"/>
    <s v="08"/>
  </r>
  <r>
    <s v="B-26032"/>
    <n v="6218"/>
    <n v="1125"/>
    <n v="5"/>
    <s v="Furniture"/>
    <s v="Tables"/>
    <s v="Debit Card"/>
    <d v="2023-04-17T00:00:00"/>
    <s v="Eric Griffith"/>
    <s v="Illinois"/>
    <x v="1"/>
    <x v="0"/>
    <s v="04"/>
  </r>
  <r>
    <s v="B-26032"/>
    <n v="6218"/>
    <n v="1125"/>
    <n v="5"/>
    <s v="Furniture"/>
    <s v="Tables"/>
    <s v="Debit Card"/>
    <d v="2023-12-24T00:00:00"/>
    <s v="Anna Ferguson"/>
    <s v="California"/>
    <x v="11"/>
    <x v="0"/>
    <s v="12"/>
  </r>
  <r>
    <s v="B-26032"/>
    <n v="5167"/>
    <n v="253"/>
    <n v="14"/>
    <s v="Electronics"/>
    <s v="Printers"/>
    <s v="Credit Card"/>
    <d v="2020-08-21T00:00:00"/>
    <s v="Scott Lewis"/>
    <s v="Texas"/>
    <x v="15"/>
    <x v="4"/>
    <s v="08"/>
  </r>
  <r>
    <s v="B-26032"/>
    <n v="5167"/>
    <n v="253"/>
    <n v="14"/>
    <s v="Electronics"/>
    <s v="Printers"/>
    <s v="Credit Card"/>
    <d v="2023-04-17T00:00:00"/>
    <s v="Eric Griffith"/>
    <s v="Illinois"/>
    <x v="1"/>
    <x v="0"/>
    <s v="04"/>
  </r>
  <r>
    <s v="B-26032"/>
    <n v="5167"/>
    <n v="253"/>
    <n v="14"/>
    <s v="Electronics"/>
    <s v="Printers"/>
    <s v="Credit Card"/>
    <d v="2023-12-24T00:00:00"/>
    <s v="Anna Ferguson"/>
    <s v="California"/>
    <x v="11"/>
    <x v="0"/>
    <s v="12"/>
  </r>
  <r>
    <s v="B-26032"/>
    <n v="2799"/>
    <n v="1239"/>
    <n v="5"/>
    <s v="Furniture"/>
    <s v="Sofas"/>
    <s v="Debit Card"/>
    <d v="2020-08-21T00:00:00"/>
    <s v="Scott Lewis"/>
    <s v="Texas"/>
    <x v="15"/>
    <x v="4"/>
    <s v="08"/>
  </r>
  <r>
    <s v="B-26032"/>
    <n v="2799"/>
    <n v="1239"/>
    <n v="5"/>
    <s v="Furniture"/>
    <s v="Sofas"/>
    <s v="Debit Card"/>
    <d v="2023-04-17T00:00:00"/>
    <s v="Eric Griffith"/>
    <s v="Illinois"/>
    <x v="1"/>
    <x v="0"/>
    <s v="04"/>
  </r>
  <r>
    <s v="B-26032"/>
    <n v="2799"/>
    <n v="1239"/>
    <n v="5"/>
    <s v="Furniture"/>
    <s v="Sofas"/>
    <s v="Debit Card"/>
    <d v="2023-12-24T00:00:00"/>
    <s v="Anna Ferguson"/>
    <s v="California"/>
    <x v="11"/>
    <x v="0"/>
    <s v="12"/>
  </r>
  <r>
    <s v="B-25171"/>
    <n v="3234"/>
    <n v="1029"/>
    <n v="20"/>
    <s v="Office Supplies"/>
    <s v="Markers"/>
    <s v="Credit Card"/>
    <d v="2022-03-20T00:00:00"/>
    <s v="David Figueroa"/>
    <s v="Florida"/>
    <x v="0"/>
    <x v="3"/>
    <s v="03"/>
  </r>
  <r>
    <s v="B-26939"/>
    <n v="4920"/>
    <n v="775"/>
    <n v="12"/>
    <s v="Furniture"/>
    <s v="Tables"/>
    <s v="Debit Card"/>
    <d v="2021-08-12T00:00:00"/>
    <s v="Theresa Medina"/>
    <s v="Illinois"/>
    <x v="6"/>
    <x v="2"/>
    <s v="08"/>
  </r>
  <r>
    <s v="B-26939"/>
    <n v="9078"/>
    <n v="2213"/>
    <n v="15"/>
    <s v="Furniture"/>
    <s v="Bookcases"/>
    <s v="EMI"/>
    <d v="2021-08-12T00:00:00"/>
    <s v="Theresa Medina"/>
    <s v="Illinois"/>
    <x v="6"/>
    <x v="2"/>
    <s v="08"/>
  </r>
  <r>
    <s v="B-26347"/>
    <n v="8586"/>
    <n v="3826"/>
    <n v="7"/>
    <s v="Furniture"/>
    <s v="Bookcases"/>
    <s v="UPI"/>
    <d v="2020-12-21T00:00:00"/>
    <s v="Mary Smith"/>
    <s v="Florida"/>
    <x v="0"/>
    <x v="4"/>
    <s v="12"/>
  </r>
  <r>
    <s v="B-26347"/>
    <n v="8586"/>
    <n v="3826"/>
    <n v="7"/>
    <s v="Furniture"/>
    <s v="Bookcases"/>
    <s v="UPI"/>
    <d v="2023-07-07T00:00:00"/>
    <s v="Lance Cain"/>
    <s v="Florida"/>
    <x v="16"/>
    <x v="0"/>
    <s v="07"/>
  </r>
  <r>
    <s v="B-25388"/>
    <n v="5047"/>
    <n v="2211"/>
    <n v="13"/>
    <s v="Furniture"/>
    <s v="Sofas"/>
    <s v="EMI"/>
    <d v="2023-08-13T00:00:00"/>
    <s v="Alexandra Moran"/>
    <s v="California"/>
    <x v="11"/>
    <x v="0"/>
    <s v="08"/>
  </r>
  <r>
    <s v="B-25388"/>
    <n v="5047"/>
    <n v="2211"/>
    <n v="13"/>
    <s v="Furniture"/>
    <s v="Sofas"/>
    <s v="EMI"/>
    <d v="2021-02-04T00:00:00"/>
    <s v="Sara Castro"/>
    <s v="Illinois"/>
    <x v="1"/>
    <x v="2"/>
    <s v="02"/>
  </r>
  <r>
    <s v="B-25388"/>
    <n v="5047"/>
    <n v="2211"/>
    <n v="13"/>
    <s v="Furniture"/>
    <s v="Sofas"/>
    <s v="EMI"/>
    <d v="2022-09-16T00:00:00"/>
    <s v="Shawn Leach"/>
    <s v="Illinois"/>
    <x v="17"/>
    <x v="3"/>
    <s v="09"/>
  </r>
  <r>
    <s v="B-25388"/>
    <n v="5047"/>
    <n v="2211"/>
    <n v="13"/>
    <s v="Furniture"/>
    <s v="Sofas"/>
    <s v="EMI"/>
    <d v="2022-05-06T00:00:00"/>
    <s v="Mark Boyle"/>
    <s v="New York"/>
    <x v="2"/>
    <x v="3"/>
    <s v="05"/>
  </r>
  <r>
    <s v="B-26419"/>
    <n v="3657"/>
    <n v="163"/>
    <n v="1"/>
    <s v="Furniture"/>
    <s v="Sofas"/>
    <s v="UPI"/>
    <d v="2021-05-28T00:00:00"/>
    <s v="John Stevens"/>
    <s v="California"/>
    <x v="11"/>
    <x v="2"/>
    <s v="05"/>
  </r>
  <r>
    <s v="B-25157"/>
    <n v="6471"/>
    <n v="2842"/>
    <n v="18"/>
    <s v="Electronics"/>
    <s v="Electronic Games"/>
    <s v="UPI"/>
    <d v="2024-07-18T00:00:00"/>
    <s v="Lisa Graham"/>
    <s v="Illinois"/>
    <x v="17"/>
    <x v="1"/>
    <s v="07"/>
  </r>
  <r>
    <s v="B-25342"/>
    <n v="949"/>
    <n v="301"/>
    <n v="9"/>
    <s v="Office Supplies"/>
    <s v="Binders"/>
    <s v="UPI"/>
    <d v="2024-12-06T00:00:00"/>
    <s v="Nancy Jones"/>
    <s v="Ohio"/>
    <x v="14"/>
    <x v="1"/>
    <s v="12"/>
  </r>
  <r>
    <s v="B-25342"/>
    <n v="6823"/>
    <n v="771"/>
    <n v="6"/>
    <s v="Office Supplies"/>
    <s v="Binders"/>
    <s v="EMI"/>
    <d v="2024-12-06T00:00:00"/>
    <s v="Nancy Jones"/>
    <s v="Ohio"/>
    <x v="14"/>
    <x v="1"/>
    <s v="12"/>
  </r>
  <r>
    <s v="B-25342"/>
    <n v="4364"/>
    <n v="831"/>
    <n v="2"/>
    <s v="Furniture"/>
    <s v="Tables"/>
    <s v="EMI"/>
    <d v="2024-12-06T00:00:00"/>
    <s v="Nancy Jones"/>
    <s v="Ohio"/>
    <x v="14"/>
    <x v="1"/>
    <s v="12"/>
  </r>
  <r>
    <s v="B-26165"/>
    <n v="6671"/>
    <n v="2797"/>
    <n v="10"/>
    <s v="Electronics"/>
    <s v="Phones"/>
    <s v="UPI"/>
    <d v="2022-12-12T00:00:00"/>
    <s v="Darryl Robbins"/>
    <s v="Illinois"/>
    <x v="17"/>
    <x v="3"/>
    <s v="12"/>
  </r>
  <r>
    <s v="B-26571"/>
    <n v="7472"/>
    <n v="1037"/>
    <n v="3"/>
    <s v="Office Supplies"/>
    <s v="Paper"/>
    <s v="COD"/>
    <d v="2022-10-20T00:00:00"/>
    <s v="Kimberly Smith"/>
    <s v="Illinois"/>
    <x v="6"/>
    <x v="3"/>
    <s v="10"/>
  </r>
  <r>
    <s v="B-26571"/>
    <n v="9548"/>
    <n v="1806"/>
    <n v="9"/>
    <s v="Electronics"/>
    <s v="Printers"/>
    <s v="COD"/>
    <d v="2022-10-20T00:00:00"/>
    <s v="Kimberly Smith"/>
    <s v="Illinois"/>
    <x v="6"/>
    <x v="3"/>
    <s v="10"/>
  </r>
  <r>
    <s v="B-25400"/>
    <n v="7759"/>
    <n v="3741"/>
    <n v="17"/>
    <s v="Electronics"/>
    <s v="Printers"/>
    <s v="UPI"/>
    <d v="2021-03-24T00:00:00"/>
    <s v="Maria Thomas"/>
    <s v="Florida"/>
    <x v="0"/>
    <x v="2"/>
    <s v="03"/>
  </r>
  <r>
    <s v="B-25400"/>
    <n v="7759"/>
    <n v="3741"/>
    <n v="17"/>
    <s v="Electronics"/>
    <s v="Printers"/>
    <s v="UPI"/>
    <d v="2025-01-06T00:00:00"/>
    <s v="Nicholas Johnson"/>
    <s v="Texas"/>
    <x v="8"/>
    <x v="5"/>
    <s v="01"/>
  </r>
  <r>
    <s v="B-25400"/>
    <n v="7521"/>
    <n v="3457"/>
    <n v="16"/>
    <s v="Office Supplies"/>
    <s v="Markers"/>
    <s v="Debit Card"/>
    <d v="2021-03-24T00:00:00"/>
    <s v="Maria Thomas"/>
    <s v="Florida"/>
    <x v="0"/>
    <x v="2"/>
    <s v="03"/>
  </r>
  <r>
    <s v="B-25400"/>
    <n v="7521"/>
    <n v="3457"/>
    <n v="16"/>
    <s v="Office Supplies"/>
    <s v="Markers"/>
    <s v="Debit Card"/>
    <d v="2025-01-06T00:00:00"/>
    <s v="Nicholas Johnson"/>
    <s v="Texas"/>
    <x v="8"/>
    <x v="5"/>
    <s v="01"/>
  </r>
  <r>
    <s v="B-25885"/>
    <n v="9704"/>
    <n v="4339"/>
    <n v="12"/>
    <s v="Office Supplies"/>
    <s v="Pens"/>
    <s v="COD"/>
    <d v="2021-03-06T00:00:00"/>
    <s v="Dawn Howard"/>
    <s v="Texas"/>
    <x v="15"/>
    <x v="2"/>
    <s v="03"/>
  </r>
  <r>
    <s v="B-25885"/>
    <n v="4948"/>
    <n v="2356"/>
    <n v="18"/>
    <s v="Electronics"/>
    <s v="Printers"/>
    <s v="Debit Card"/>
    <d v="2021-03-06T00:00:00"/>
    <s v="Dawn Howard"/>
    <s v="Texas"/>
    <x v="15"/>
    <x v="2"/>
    <s v="03"/>
  </r>
  <r>
    <s v="B-25885"/>
    <n v="6435"/>
    <n v="334"/>
    <n v="10"/>
    <s v="Electronics"/>
    <s v="Electronic Games"/>
    <s v="Debit Card"/>
    <d v="2021-03-06T00:00:00"/>
    <s v="Dawn Howard"/>
    <s v="Texas"/>
    <x v="15"/>
    <x v="2"/>
    <s v="03"/>
  </r>
  <r>
    <s v="B-25004"/>
    <n v="9965"/>
    <n v="3033"/>
    <n v="16"/>
    <s v="Office Supplies"/>
    <s v="Markers"/>
    <s v="COD"/>
    <d v="2020-06-17T00:00:00"/>
    <s v="Jennifer Marshall"/>
    <s v="California"/>
    <x v="11"/>
    <x v="4"/>
    <s v="06"/>
  </r>
  <r>
    <s v="B-25004"/>
    <n v="9965"/>
    <n v="3033"/>
    <n v="16"/>
    <s v="Office Supplies"/>
    <s v="Markers"/>
    <s v="COD"/>
    <d v="2023-09-01T00:00:00"/>
    <s v="Frank Garcia"/>
    <s v="New York"/>
    <x v="2"/>
    <x v="0"/>
    <s v="09"/>
  </r>
  <r>
    <s v="B-26213"/>
    <n v="1523"/>
    <n v="234"/>
    <n v="3"/>
    <s v="Furniture"/>
    <s v="Sofas"/>
    <s v="UPI"/>
    <d v="2023-06-08T00:00:00"/>
    <s v="Terri Madden"/>
    <s v="New York"/>
    <x v="7"/>
    <x v="0"/>
    <s v="06"/>
  </r>
  <r>
    <s v="B-26213"/>
    <n v="9073"/>
    <n v="424"/>
    <n v="7"/>
    <s v="Electronics"/>
    <s v="Electronic Games"/>
    <s v="Debit Card"/>
    <d v="2023-06-08T00:00:00"/>
    <s v="Terri Madden"/>
    <s v="New York"/>
    <x v="7"/>
    <x v="0"/>
    <s v="06"/>
  </r>
  <r>
    <s v="B-25025"/>
    <n v="6447"/>
    <n v="3079"/>
    <n v="20"/>
    <s v="Electronics"/>
    <s v="Laptops"/>
    <s v="COD"/>
    <d v="2021-03-25T00:00:00"/>
    <s v="James Gutierrez"/>
    <s v="New York"/>
    <x v="7"/>
    <x v="2"/>
    <s v="03"/>
  </r>
  <r>
    <s v="B-25025"/>
    <n v="8947"/>
    <n v="2807"/>
    <n v="6"/>
    <s v="Electronics"/>
    <s v="Electronic Games"/>
    <s v="Credit Card"/>
    <d v="2021-03-25T00:00:00"/>
    <s v="James Gutierrez"/>
    <s v="New York"/>
    <x v="7"/>
    <x v="2"/>
    <s v="03"/>
  </r>
  <r>
    <s v="B-26804"/>
    <n v="914"/>
    <n v="400"/>
    <n v="8"/>
    <s v="Office Supplies"/>
    <s v="Pens"/>
    <s v="Debit Card"/>
    <d v="2021-01-03T00:00:00"/>
    <s v="Morgan Sellers"/>
    <s v="California"/>
    <x v="4"/>
    <x v="2"/>
    <s v="01"/>
  </r>
  <r>
    <s v="B-26804"/>
    <n v="1548"/>
    <n v="666"/>
    <n v="3"/>
    <s v="Office Supplies"/>
    <s v="Paper"/>
    <s v="Credit Card"/>
    <d v="2021-01-03T00:00:00"/>
    <s v="Morgan Sellers"/>
    <s v="California"/>
    <x v="4"/>
    <x v="2"/>
    <s v="01"/>
  </r>
  <r>
    <s v="B-26797"/>
    <n v="2759"/>
    <n v="1149"/>
    <n v="6"/>
    <s v="Furniture"/>
    <s v="Tables"/>
    <s v="Credit Card"/>
    <d v="2024-12-27T00:00:00"/>
    <s v="Caitlin Thomas"/>
    <s v="New York"/>
    <x v="5"/>
    <x v="1"/>
    <s v="12"/>
  </r>
  <r>
    <s v="B-26556"/>
    <n v="1341"/>
    <n v="615"/>
    <n v="4"/>
    <s v="Electronics"/>
    <s v="Laptops"/>
    <s v="UPI"/>
    <d v="2022-08-12T00:00:00"/>
    <s v="Kimberly Greene"/>
    <s v="Florida"/>
    <x v="3"/>
    <x v="3"/>
    <s v="08"/>
  </r>
  <r>
    <s v="B-25861"/>
    <n v="9851"/>
    <n v="2669"/>
    <n v="19"/>
    <s v="Electronics"/>
    <s v="Electronic Games"/>
    <s v="Debit Card"/>
    <d v="2022-03-28T00:00:00"/>
    <s v="Tammy Anthony"/>
    <s v="Ohio"/>
    <x v="14"/>
    <x v="3"/>
    <s v="03"/>
  </r>
  <r>
    <s v="B-25861"/>
    <n v="9851"/>
    <n v="2669"/>
    <n v="19"/>
    <s v="Electronics"/>
    <s v="Electronic Games"/>
    <s v="Debit Card"/>
    <d v="2023-07-15T00:00:00"/>
    <s v="Jennifer Chase"/>
    <s v="New York"/>
    <x v="2"/>
    <x v="0"/>
    <s v="07"/>
  </r>
  <r>
    <s v="B-25861"/>
    <n v="9851"/>
    <n v="2669"/>
    <n v="19"/>
    <s v="Electronics"/>
    <s v="Electronic Games"/>
    <s v="Debit Card"/>
    <d v="2022-09-22T00:00:00"/>
    <s v="Cassandra Farley"/>
    <s v="Florida"/>
    <x v="3"/>
    <x v="3"/>
    <s v="09"/>
  </r>
  <r>
    <s v="B-25861"/>
    <n v="9989"/>
    <n v="3930"/>
    <n v="14"/>
    <s v="Furniture"/>
    <s v="Tables"/>
    <s v="Debit Card"/>
    <d v="2022-03-28T00:00:00"/>
    <s v="Tammy Anthony"/>
    <s v="Ohio"/>
    <x v="14"/>
    <x v="3"/>
    <s v="03"/>
  </r>
  <r>
    <s v="B-25861"/>
    <n v="9989"/>
    <n v="3930"/>
    <n v="14"/>
    <s v="Furniture"/>
    <s v="Tables"/>
    <s v="Debit Card"/>
    <d v="2023-07-15T00:00:00"/>
    <s v="Jennifer Chase"/>
    <s v="New York"/>
    <x v="2"/>
    <x v="0"/>
    <s v="07"/>
  </r>
  <r>
    <s v="B-25861"/>
    <n v="9989"/>
    <n v="3930"/>
    <n v="14"/>
    <s v="Furniture"/>
    <s v="Tables"/>
    <s v="Debit Card"/>
    <d v="2022-09-22T00:00:00"/>
    <s v="Cassandra Farley"/>
    <s v="Florida"/>
    <x v="3"/>
    <x v="3"/>
    <s v="09"/>
  </r>
  <r>
    <s v="B-25112"/>
    <n v="7421"/>
    <n v="958"/>
    <n v="10"/>
    <s v="Furniture"/>
    <s v="Tables"/>
    <s v="COD"/>
    <d v="2022-12-20T00:00:00"/>
    <s v="Justin Vasquez"/>
    <s v="Texas"/>
    <x v="15"/>
    <x v="3"/>
    <s v="12"/>
  </r>
  <r>
    <s v="B-25112"/>
    <n v="7421"/>
    <n v="958"/>
    <n v="10"/>
    <s v="Furniture"/>
    <s v="Tables"/>
    <s v="COD"/>
    <d v="2022-01-16T00:00:00"/>
    <s v="Melissa Morales"/>
    <s v="Texas"/>
    <x v="15"/>
    <x v="3"/>
    <s v="01"/>
  </r>
  <r>
    <s v="B-25112"/>
    <n v="7421"/>
    <n v="958"/>
    <n v="10"/>
    <s v="Furniture"/>
    <s v="Tables"/>
    <s v="COD"/>
    <d v="2023-01-29T00:00:00"/>
    <s v="Tyler Thompson"/>
    <s v="Texas"/>
    <x v="8"/>
    <x v="0"/>
    <s v="01"/>
  </r>
  <r>
    <s v="B-25223"/>
    <n v="3099"/>
    <n v="479"/>
    <n v="1"/>
    <s v="Office Supplies"/>
    <s v="Paper"/>
    <s v="COD"/>
    <d v="2022-01-15T00:00:00"/>
    <s v="Heidi Davis"/>
    <s v="New York"/>
    <x v="2"/>
    <x v="3"/>
    <s v="01"/>
  </r>
  <r>
    <s v="B-25223"/>
    <n v="2521"/>
    <n v="906"/>
    <n v="7"/>
    <s v="Electronics"/>
    <s v="Phones"/>
    <s v="COD"/>
    <d v="2022-01-15T00:00:00"/>
    <s v="Heidi Davis"/>
    <s v="New York"/>
    <x v="2"/>
    <x v="3"/>
    <s v="01"/>
  </r>
  <r>
    <s v="B-25714"/>
    <n v="6962"/>
    <n v="3429"/>
    <n v="12"/>
    <s v="Electronics"/>
    <s v="Electronic Games"/>
    <s v="UPI"/>
    <d v="2024-03-24T00:00:00"/>
    <s v="Charles Lane"/>
    <s v="Texas"/>
    <x v="8"/>
    <x v="1"/>
    <s v="03"/>
  </r>
  <r>
    <s v="B-25714"/>
    <n v="6962"/>
    <n v="3429"/>
    <n v="12"/>
    <s v="Electronics"/>
    <s v="Electronic Games"/>
    <s v="UPI"/>
    <d v="2025-02-19T00:00:00"/>
    <s v="Joyce Good MD"/>
    <s v="Florida"/>
    <x v="0"/>
    <x v="5"/>
    <s v="02"/>
  </r>
  <r>
    <s v="B-26607"/>
    <n v="1085"/>
    <n v="301"/>
    <n v="20"/>
    <s v="Furniture"/>
    <s v="Bookcases"/>
    <s v="UPI"/>
    <d v="2024-07-13T00:00:00"/>
    <s v="Maria Miller"/>
    <s v="New York"/>
    <x v="2"/>
    <x v="1"/>
    <s v="07"/>
  </r>
  <r>
    <s v="B-25038"/>
    <n v="738"/>
    <n v="342"/>
    <n v="2"/>
    <s v="Furniture"/>
    <s v="Chairs"/>
    <s v="Debit Card"/>
    <d v="2023-04-28T00:00:00"/>
    <s v="Terry Mcdaniel"/>
    <s v="Ohio"/>
    <x v="13"/>
    <x v="0"/>
    <s v="04"/>
  </r>
  <r>
    <s v="B-25038"/>
    <n v="738"/>
    <n v="342"/>
    <n v="2"/>
    <s v="Furniture"/>
    <s v="Chairs"/>
    <s v="Debit Card"/>
    <d v="2020-12-05T00:00:00"/>
    <s v="Lisa Jacobs"/>
    <s v="New York"/>
    <x v="2"/>
    <x v="4"/>
    <s v="12"/>
  </r>
  <r>
    <s v="B-25038"/>
    <n v="738"/>
    <n v="342"/>
    <n v="2"/>
    <s v="Furniture"/>
    <s v="Chairs"/>
    <s v="Debit Card"/>
    <d v="2024-05-14T00:00:00"/>
    <s v="Jeff Duncan"/>
    <s v="Ohio"/>
    <x v="13"/>
    <x v="1"/>
    <s v="05"/>
  </r>
  <r>
    <s v="B-25038"/>
    <n v="738"/>
    <n v="342"/>
    <n v="2"/>
    <s v="Furniture"/>
    <s v="Chairs"/>
    <s v="Debit Card"/>
    <d v="2022-01-18T00:00:00"/>
    <s v="Pamela Jones"/>
    <s v="New York"/>
    <x v="5"/>
    <x v="3"/>
    <s v="01"/>
  </r>
  <r>
    <s v="B-26672"/>
    <n v="1366"/>
    <n v="242"/>
    <n v="17"/>
    <s v="Electronics"/>
    <s v="Electronic Games"/>
    <s v="EMI"/>
    <d v="2023-09-18T00:00:00"/>
    <s v="Renee Robinson"/>
    <s v="Ohio"/>
    <x v="12"/>
    <x v="0"/>
    <s v="09"/>
  </r>
  <r>
    <s v="B-26672"/>
    <n v="1518"/>
    <n v="155"/>
    <n v="13"/>
    <s v="Office Supplies"/>
    <s v="Markers"/>
    <s v="Credit Card"/>
    <d v="2023-09-18T00:00:00"/>
    <s v="Renee Robinson"/>
    <s v="Ohio"/>
    <x v="12"/>
    <x v="0"/>
    <s v="09"/>
  </r>
  <r>
    <s v="B-25747"/>
    <n v="2962"/>
    <n v="1470"/>
    <n v="1"/>
    <s v="Electronics"/>
    <s v="Phones"/>
    <s v="COD"/>
    <d v="2021-05-12T00:00:00"/>
    <s v="Jessica Kidd"/>
    <s v="New York"/>
    <x v="2"/>
    <x v="2"/>
    <s v="05"/>
  </r>
  <r>
    <s v="B-25747"/>
    <n v="2962"/>
    <n v="1470"/>
    <n v="1"/>
    <s v="Electronics"/>
    <s v="Phones"/>
    <s v="COD"/>
    <d v="2023-09-17T00:00:00"/>
    <s v="Nicholas Martin"/>
    <s v="Florida"/>
    <x v="16"/>
    <x v="0"/>
    <s v="09"/>
  </r>
  <r>
    <s v="B-25747"/>
    <n v="7131"/>
    <n v="718"/>
    <n v="12"/>
    <s v="Electronics"/>
    <s v="Printers"/>
    <s v="UPI"/>
    <d v="2021-05-12T00:00:00"/>
    <s v="Jessica Kidd"/>
    <s v="New York"/>
    <x v="2"/>
    <x v="2"/>
    <s v="05"/>
  </r>
  <r>
    <s v="B-25747"/>
    <n v="7131"/>
    <n v="718"/>
    <n v="12"/>
    <s v="Electronics"/>
    <s v="Printers"/>
    <s v="UPI"/>
    <d v="2023-09-17T00:00:00"/>
    <s v="Nicholas Martin"/>
    <s v="Florida"/>
    <x v="16"/>
    <x v="0"/>
    <s v="09"/>
  </r>
  <r>
    <s v="B-25747"/>
    <n v="4200"/>
    <n v="855"/>
    <n v="10"/>
    <s v="Office Supplies"/>
    <s v="Markers"/>
    <s v="EMI"/>
    <d v="2021-05-12T00:00:00"/>
    <s v="Jessica Kidd"/>
    <s v="New York"/>
    <x v="2"/>
    <x v="2"/>
    <s v="05"/>
  </r>
  <r>
    <s v="B-25747"/>
    <n v="4200"/>
    <n v="855"/>
    <n v="10"/>
    <s v="Office Supplies"/>
    <s v="Markers"/>
    <s v="EMI"/>
    <d v="2023-09-17T00:00:00"/>
    <s v="Nicholas Martin"/>
    <s v="Florida"/>
    <x v="16"/>
    <x v="0"/>
    <s v="09"/>
  </r>
  <r>
    <s v="B-26322"/>
    <n v="5934"/>
    <n v="1563"/>
    <n v="2"/>
    <s v="Office Supplies"/>
    <s v="Markers"/>
    <s v="EMI"/>
    <d v="2024-09-06T00:00:00"/>
    <s v="David Brown"/>
    <s v="Illinois"/>
    <x v="17"/>
    <x v="1"/>
    <s v="09"/>
  </r>
  <r>
    <s v="B-26613"/>
    <n v="2701"/>
    <n v="322"/>
    <n v="11"/>
    <s v="Electronics"/>
    <s v="Printers"/>
    <s v="UPI"/>
    <d v="2022-06-18T00:00:00"/>
    <s v="Amber Moore"/>
    <s v="New York"/>
    <x v="5"/>
    <x v="3"/>
    <s v="06"/>
  </r>
  <r>
    <s v="B-26613"/>
    <n v="7273"/>
    <n v="2702"/>
    <n v="18"/>
    <s v="Office Supplies"/>
    <s v="Paper"/>
    <s v="COD"/>
    <d v="2022-06-18T00:00:00"/>
    <s v="Amber Moore"/>
    <s v="New York"/>
    <x v="5"/>
    <x v="3"/>
    <s v="06"/>
  </r>
  <r>
    <s v="B-25413"/>
    <n v="2465"/>
    <n v="699"/>
    <n v="18"/>
    <s v="Office Supplies"/>
    <s v="Markers"/>
    <s v="Debit Card"/>
    <d v="2020-05-22T00:00:00"/>
    <s v="James Williams"/>
    <s v="California"/>
    <x v="11"/>
    <x v="4"/>
    <s v="05"/>
  </r>
  <r>
    <s v="B-26466"/>
    <n v="3479"/>
    <n v="1087"/>
    <n v="2"/>
    <s v="Office Supplies"/>
    <s v="Markers"/>
    <s v="EMI"/>
    <d v="2024-10-17T00:00:00"/>
    <s v="Karina Barr"/>
    <s v="Texas"/>
    <x v="8"/>
    <x v="1"/>
    <s v="10"/>
  </r>
  <r>
    <s v="B-26466"/>
    <n v="5457"/>
    <n v="1765"/>
    <n v="7"/>
    <s v="Electronics"/>
    <s v="Printers"/>
    <s v="EMI"/>
    <d v="2024-10-17T00:00:00"/>
    <s v="Karina Barr"/>
    <s v="Texas"/>
    <x v="8"/>
    <x v="1"/>
    <s v="10"/>
  </r>
  <r>
    <s v="B-26610"/>
    <n v="4957"/>
    <n v="1152"/>
    <n v="8"/>
    <s v="Office Supplies"/>
    <s v="Markers"/>
    <s v="Credit Card"/>
    <d v="2022-03-22T00:00:00"/>
    <s v="Meghan Rush"/>
    <s v="Ohio"/>
    <x v="14"/>
    <x v="3"/>
    <s v="03"/>
  </r>
  <r>
    <s v="B-26209"/>
    <n v="4404"/>
    <n v="858"/>
    <n v="17"/>
    <s v="Office Supplies"/>
    <s v="Pens"/>
    <s v="Debit Card"/>
    <d v="2024-03-17T00:00:00"/>
    <s v="Bianca Brown"/>
    <s v="Ohio"/>
    <x v="12"/>
    <x v="1"/>
    <s v="03"/>
  </r>
  <r>
    <s v="B-26209"/>
    <n v="8776"/>
    <n v="2529"/>
    <n v="15"/>
    <s v="Furniture"/>
    <s v="Sofas"/>
    <s v="Credit Card"/>
    <d v="2024-03-17T00:00:00"/>
    <s v="Bianca Brown"/>
    <s v="Ohio"/>
    <x v="12"/>
    <x v="1"/>
    <s v="03"/>
  </r>
  <r>
    <s v="B-26622"/>
    <n v="9536"/>
    <n v="1437"/>
    <n v="9"/>
    <s v="Electronics"/>
    <s v="Phones"/>
    <s v="UPI"/>
    <d v="2020-04-02T00:00:00"/>
    <s v="Timothy Jensen"/>
    <s v="Florida"/>
    <x v="3"/>
    <x v="4"/>
    <s v="04"/>
  </r>
  <r>
    <s v="B-26622"/>
    <n v="2225"/>
    <n v="589"/>
    <n v="7"/>
    <s v="Furniture"/>
    <s v="Sofas"/>
    <s v="Credit Card"/>
    <d v="2020-04-02T00:00:00"/>
    <s v="Timothy Jensen"/>
    <s v="Florida"/>
    <x v="3"/>
    <x v="4"/>
    <s v="04"/>
  </r>
  <r>
    <s v="B-26601"/>
    <n v="9574"/>
    <n v="4045"/>
    <n v="19"/>
    <s v="Furniture"/>
    <s v="Bookcases"/>
    <s v="UPI"/>
    <d v="2024-03-13T00:00:00"/>
    <s v="Melinda Montoya"/>
    <s v="California"/>
    <x v="11"/>
    <x v="1"/>
    <s v="03"/>
  </r>
  <r>
    <s v="B-26601"/>
    <n v="4382"/>
    <n v="482"/>
    <n v="17"/>
    <s v="Electronics"/>
    <s v="Electronic Games"/>
    <s v="COD"/>
    <d v="2024-03-13T00:00:00"/>
    <s v="Melinda Montoya"/>
    <s v="California"/>
    <x v="11"/>
    <x v="1"/>
    <s v="03"/>
  </r>
  <r>
    <s v="B-25894"/>
    <n v="8200"/>
    <n v="257"/>
    <n v="19"/>
    <s v="Electronics"/>
    <s v="Laptops"/>
    <s v="COD"/>
    <d v="2023-03-21T00:00:00"/>
    <s v="Tammy Bell"/>
    <s v="Ohio"/>
    <x v="13"/>
    <x v="0"/>
    <s v="03"/>
  </r>
  <r>
    <s v="B-25894"/>
    <n v="9316"/>
    <n v="3003"/>
    <n v="13"/>
    <s v="Furniture"/>
    <s v="Sofas"/>
    <s v="Credit Card"/>
    <d v="2023-03-21T00:00:00"/>
    <s v="Tammy Bell"/>
    <s v="Ohio"/>
    <x v="13"/>
    <x v="0"/>
    <s v="03"/>
  </r>
  <r>
    <s v="B-25894"/>
    <n v="6379"/>
    <n v="3128"/>
    <n v="15"/>
    <s v="Electronics"/>
    <s v="Electronic Games"/>
    <s v="COD"/>
    <d v="2023-03-21T00:00:00"/>
    <s v="Tammy Bell"/>
    <s v="Ohio"/>
    <x v="13"/>
    <x v="0"/>
    <s v="03"/>
  </r>
  <r>
    <s v="B-26969"/>
    <n v="3348"/>
    <n v="568"/>
    <n v="5"/>
    <s v="Office Supplies"/>
    <s v="Markers"/>
    <s v="Credit Card"/>
    <d v="2024-03-02T00:00:00"/>
    <s v="Connie Richards"/>
    <s v="Ohio"/>
    <x v="14"/>
    <x v="1"/>
    <s v="03"/>
  </r>
  <r>
    <s v="B-26969"/>
    <n v="3348"/>
    <n v="568"/>
    <n v="5"/>
    <s v="Office Supplies"/>
    <s v="Markers"/>
    <s v="Credit Card"/>
    <d v="2021-04-30T00:00:00"/>
    <s v="Peter Ward"/>
    <s v="New York"/>
    <x v="7"/>
    <x v="2"/>
    <s v="04"/>
  </r>
  <r>
    <s v="B-26969"/>
    <n v="8856"/>
    <n v="2020"/>
    <n v="9"/>
    <s v="Office Supplies"/>
    <s v="Pens"/>
    <s v="Debit Card"/>
    <d v="2024-03-02T00:00:00"/>
    <s v="Connie Richards"/>
    <s v="Ohio"/>
    <x v="14"/>
    <x v="1"/>
    <s v="03"/>
  </r>
  <r>
    <s v="B-26969"/>
    <n v="8856"/>
    <n v="2020"/>
    <n v="9"/>
    <s v="Office Supplies"/>
    <s v="Pens"/>
    <s v="Debit Card"/>
    <d v="2021-04-30T00:00:00"/>
    <s v="Peter Ward"/>
    <s v="New York"/>
    <x v="7"/>
    <x v="2"/>
    <s v="04"/>
  </r>
  <r>
    <s v="B-26312"/>
    <n v="1760"/>
    <n v="619"/>
    <n v="16"/>
    <s v="Furniture"/>
    <s v="Sofas"/>
    <s v="Debit Card"/>
    <d v="2021-09-15T00:00:00"/>
    <s v="Jonathan Alvarez"/>
    <s v="Ohio"/>
    <x v="12"/>
    <x v="2"/>
    <s v="09"/>
  </r>
  <r>
    <s v="B-26312"/>
    <n v="1760"/>
    <n v="619"/>
    <n v="16"/>
    <s v="Furniture"/>
    <s v="Sofas"/>
    <s v="Debit Card"/>
    <d v="2023-01-28T00:00:00"/>
    <s v="Becky Hodges"/>
    <s v="Texas"/>
    <x v="15"/>
    <x v="0"/>
    <s v="01"/>
  </r>
  <r>
    <s v="B-26312"/>
    <n v="6351"/>
    <n v="986"/>
    <n v="15"/>
    <s v="Electronics"/>
    <s v="Printers"/>
    <s v="UPI"/>
    <d v="2021-09-15T00:00:00"/>
    <s v="Jonathan Alvarez"/>
    <s v="Ohio"/>
    <x v="12"/>
    <x v="2"/>
    <s v="09"/>
  </r>
  <r>
    <s v="B-26312"/>
    <n v="6351"/>
    <n v="986"/>
    <n v="15"/>
    <s v="Electronics"/>
    <s v="Printers"/>
    <s v="UPI"/>
    <d v="2023-01-28T00:00:00"/>
    <s v="Becky Hodges"/>
    <s v="Texas"/>
    <x v="15"/>
    <x v="0"/>
    <s v="01"/>
  </r>
  <r>
    <s v="B-26837"/>
    <n v="869"/>
    <n v="373"/>
    <n v="14"/>
    <s v="Office Supplies"/>
    <s v="Paper"/>
    <s v="Credit Card"/>
    <d v="2021-07-08T00:00:00"/>
    <s v="Larry Hill"/>
    <s v="New York"/>
    <x v="5"/>
    <x v="2"/>
    <s v="07"/>
  </r>
  <r>
    <s v="B-26837"/>
    <n v="869"/>
    <n v="373"/>
    <n v="14"/>
    <s v="Office Supplies"/>
    <s v="Paper"/>
    <s v="Credit Card"/>
    <d v="2020-04-08T00:00:00"/>
    <s v="Amber Moon"/>
    <s v="Ohio"/>
    <x v="14"/>
    <x v="4"/>
    <s v="04"/>
  </r>
  <r>
    <s v="B-26837"/>
    <n v="1486"/>
    <n v="114"/>
    <n v="7"/>
    <s v="Furniture"/>
    <s v="Bookcases"/>
    <s v="UPI"/>
    <d v="2021-07-08T00:00:00"/>
    <s v="Larry Hill"/>
    <s v="New York"/>
    <x v="5"/>
    <x v="2"/>
    <s v="07"/>
  </r>
  <r>
    <s v="B-26837"/>
    <n v="1486"/>
    <n v="114"/>
    <n v="7"/>
    <s v="Furniture"/>
    <s v="Bookcases"/>
    <s v="UPI"/>
    <d v="2020-04-08T00:00:00"/>
    <s v="Amber Moon"/>
    <s v="Ohio"/>
    <x v="14"/>
    <x v="4"/>
    <s v="04"/>
  </r>
  <r>
    <s v="B-26166"/>
    <n v="2999"/>
    <n v="145"/>
    <n v="13"/>
    <s v="Office Supplies"/>
    <s v="Binders"/>
    <s v="COD"/>
    <d v="2022-08-23T00:00:00"/>
    <s v="Cynthia Wilcox"/>
    <s v="Illinois"/>
    <x v="1"/>
    <x v="3"/>
    <s v="08"/>
  </r>
  <r>
    <s v="B-26166"/>
    <n v="5142"/>
    <n v="1916"/>
    <n v="20"/>
    <s v="Office Supplies"/>
    <s v="Paper"/>
    <s v="EMI"/>
    <d v="2022-08-23T00:00:00"/>
    <s v="Cynthia Wilcox"/>
    <s v="Illinois"/>
    <x v="1"/>
    <x v="3"/>
    <s v="08"/>
  </r>
  <r>
    <s v="B-25695"/>
    <n v="1239"/>
    <n v="575"/>
    <n v="17"/>
    <s v="Electronics"/>
    <s v="Laptops"/>
    <s v="UPI"/>
    <d v="2022-12-17T00:00:00"/>
    <s v="Rebecca Wright"/>
    <s v="New York"/>
    <x v="7"/>
    <x v="3"/>
    <s v="12"/>
  </r>
  <r>
    <s v="B-25695"/>
    <n v="1239"/>
    <n v="575"/>
    <n v="17"/>
    <s v="Electronics"/>
    <s v="Laptops"/>
    <s v="UPI"/>
    <d v="2022-06-08T00:00:00"/>
    <s v="Sarah Flores"/>
    <s v="Illinois"/>
    <x v="6"/>
    <x v="3"/>
    <s v="06"/>
  </r>
  <r>
    <s v="B-25695"/>
    <n v="1262"/>
    <n v="515"/>
    <n v="16"/>
    <s v="Electronics"/>
    <s v="Electronic Games"/>
    <s v="EMI"/>
    <d v="2022-12-17T00:00:00"/>
    <s v="Rebecca Wright"/>
    <s v="New York"/>
    <x v="7"/>
    <x v="3"/>
    <s v="12"/>
  </r>
  <r>
    <s v="B-25695"/>
    <n v="1262"/>
    <n v="515"/>
    <n v="16"/>
    <s v="Electronics"/>
    <s v="Electronic Games"/>
    <s v="EMI"/>
    <d v="2022-06-08T00:00:00"/>
    <s v="Sarah Flores"/>
    <s v="Illinois"/>
    <x v="6"/>
    <x v="3"/>
    <s v="06"/>
  </r>
  <r>
    <s v="B-26068"/>
    <n v="1033"/>
    <n v="254"/>
    <n v="5"/>
    <s v="Furniture"/>
    <s v="Bookcases"/>
    <s v="COD"/>
    <d v="2020-08-28T00:00:00"/>
    <s v="Carol Norman"/>
    <s v="New York"/>
    <x v="7"/>
    <x v="4"/>
    <s v="08"/>
  </r>
  <r>
    <s v="B-26023"/>
    <n v="1518"/>
    <n v="159"/>
    <n v="19"/>
    <s v="Electronics"/>
    <s v="Printers"/>
    <s v="UPI"/>
    <d v="2020-09-26T00:00:00"/>
    <s v="Stephanie Gardner"/>
    <s v="California"/>
    <x v="9"/>
    <x v="4"/>
    <s v="09"/>
  </r>
  <r>
    <s v="B-26677"/>
    <n v="8581"/>
    <n v="2444"/>
    <n v="2"/>
    <s v="Office Supplies"/>
    <s v="Paper"/>
    <s v="Debit Card"/>
    <d v="2020-12-13T00:00:00"/>
    <s v="Philip Baker"/>
    <s v="Illinois"/>
    <x v="17"/>
    <x v="4"/>
    <s v="12"/>
  </r>
  <r>
    <s v="B-26677"/>
    <n v="8581"/>
    <n v="2444"/>
    <n v="2"/>
    <s v="Office Supplies"/>
    <s v="Paper"/>
    <s v="Debit Card"/>
    <d v="2020-11-19T00:00:00"/>
    <s v="Randall Dennis"/>
    <s v="Florida"/>
    <x v="3"/>
    <x v="4"/>
    <s v="11"/>
  </r>
  <r>
    <s v="B-25701"/>
    <n v="1167"/>
    <n v="463"/>
    <n v="5"/>
    <s v="Office Supplies"/>
    <s v="Pens"/>
    <s v="UPI"/>
    <d v="2023-09-13T00:00:00"/>
    <s v="Suzanne Cross"/>
    <s v="Texas"/>
    <x v="10"/>
    <x v="0"/>
    <s v="09"/>
  </r>
  <r>
    <s v="B-25701"/>
    <n v="2841"/>
    <n v="803"/>
    <n v="20"/>
    <s v="Electronics"/>
    <s v="Laptops"/>
    <s v="Credit Card"/>
    <d v="2023-09-13T00:00:00"/>
    <s v="Suzanne Cross"/>
    <s v="Texas"/>
    <x v="10"/>
    <x v="0"/>
    <s v="09"/>
  </r>
  <r>
    <s v="B-25701"/>
    <n v="5680"/>
    <n v="2159"/>
    <n v="19"/>
    <s v="Furniture"/>
    <s v="Tables"/>
    <s v="UPI"/>
    <d v="2023-09-13T00:00:00"/>
    <s v="Suzanne Cross"/>
    <s v="Texas"/>
    <x v="10"/>
    <x v="0"/>
    <s v="09"/>
  </r>
  <r>
    <s v="B-26523"/>
    <n v="8204"/>
    <n v="2382"/>
    <n v="6"/>
    <s v="Office Supplies"/>
    <s v="Pens"/>
    <s v="UPI"/>
    <d v="2020-03-31T00:00:00"/>
    <s v="Jasmine Delgado"/>
    <s v="Illinois"/>
    <x v="1"/>
    <x v="4"/>
    <s v="03"/>
  </r>
  <r>
    <s v="B-26523"/>
    <n v="8204"/>
    <n v="2382"/>
    <n v="6"/>
    <s v="Office Supplies"/>
    <s v="Pens"/>
    <s v="UPI"/>
    <d v="2020-10-20T00:00:00"/>
    <s v="Kristen Harper"/>
    <s v="New York"/>
    <x v="2"/>
    <x v="4"/>
    <s v="10"/>
  </r>
  <r>
    <s v="B-26523"/>
    <n v="2850"/>
    <n v="904"/>
    <n v="6"/>
    <s v="Electronics"/>
    <s v="Phones"/>
    <s v="EMI"/>
    <d v="2020-03-31T00:00:00"/>
    <s v="Jasmine Delgado"/>
    <s v="Illinois"/>
    <x v="1"/>
    <x v="4"/>
    <s v="03"/>
  </r>
  <r>
    <s v="B-26523"/>
    <n v="2850"/>
    <n v="904"/>
    <n v="6"/>
    <s v="Electronics"/>
    <s v="Phones"/>
    <s v="EMI"/>
    <d v="2020-10-20T00:00:00"/>
    <s v="Kristen Harper"/>
    <s v="New York"/>
    <x v="2"/>
    <x v="4"/>
    <s v="10"/>
  </r>
  <r>
    <s v="B-25880"/>
    <n v="907"/>
    <n v="391"/>
    <n v="9"/>
    <s v="Office Supplies"/>
    <s v="Pens"/>
    <s v="Credit Card"/>
    <d v="2023-08-04T00:00:00"/>
    <s v="Kaitlyn Graham MD"/>
    <s v="New York"/>
    <x v="5"/>
    <x v="0"/>
    <s v="08"/>
  </r>
  <r>
    <s v="B-26898"/>
    <n v="2174"/>
    <n v="265"/>
    <n v="19"/>
    <s v="Office Supplies"/>
    <s v="Pens"/>
    <s v="Credit Card"/>
    <d v="2022-04-11T00:00:00"/>
    <s v="Dean Avila"/>
    <s v="Ohio"/>
    <x v="13"/>
    <x v="3"/>
    <s v="04"/>
  </r>
  <r>
    <s v="B-26898"/>
    <n v="8541"/>
    <n v="2029"/>
    <n v="12"/>
    <s v="Electronics"/>
    <s v="Electronic Games"/>
    <s v="Credit Card"/>
    <d v="2022-04-11T00:00:00"/>
    <s v="Dean Avila"/>
    <s v="Ohio"/>
    <x v="13"/>
    <x v="3"/>
    <s v="04"/>
  </r>
  <r>
    <s v="B-26898"/>
    <n v="1931"/>
    <n v="551"/>
    <n v="3"/>
    <s v="Furniture"/>
    <s v="Bookcases"/>
    <s v="EMI"/>
    <d v="2022-04-11T00:00:00"/>
    <s v="Dean Avila"/>
    <s v="Ohio"/>
    <x v="13"/>
    <x v="3"/>
    <s v="04"/>
  </r>
  <r>
    <s v="B-26035"/>
    <n v="1281"/>
    <n v="340"/>
    <n v="3"/>
    <s v="Electronics"/>
    <s v="Electronic Games"/>
    <s v="Debit Card"/>
    <d v="2021-12-31T00:00:00"/>
    <s v="Megan Mack"/>
    <s v="Texas"/>
    <x v="10"/>
    <x v="2"/>
    <s v="12"/>
  </r>
  <r>
    <s v="B-26035"/>
    <n v="2404"/>
    <n v="253"/>
    <n v="15"/>
    <s v="Electronics"/>
    <s v="Laptops"/>
    <s v="COD"/>
    <d v="2021-12-31T00:00:00"/>
    <s v="Megan Mack"/>
    <s v="Texas"/>
    <x v="10"/>
    <x v="2"/>
    <s v="12"/>
  </r>
  <r>
    <s v="B-25573"/>
    <n v="2119"/>
    <n v="196"/>
    <n v="1"/>
    <s v="Furniture"/>
    <s v="Sofas"/>
    <s v="COD"/>
    <d v="2020-08-16T00:00:00"/>
    <s v="Heather Johnson"/>
    <s v="California"/>
    <x v="4"/>
    <x v="4"/>
    <s v="08"/>
  </r>
  <r>
    <s v="B-25463"/>
    <n v="3137"/>
    <n v="571"/>
    <n v="9"/>
    <s v="Office Supplies"/>
    <s v="Pens"/>
    <s v="Debit Card"/>
    <d v="2025-02-02T00:00:00"/>
    <s v="Tina Davies"/>
    <s v="Illinois"/>
    <x v="1"/>
    <x v="5"/>
    <s v="02"/>
  </r>
  <r>
    <s v="B-26277"/>
    <n v="2323"/>
    <n v="727"/>
    <n v="7"/>
    <s v="Furniture"/>
    <s v="Tables"/>
    <s v="COD"/>
    <d v="2022-02-24T00:00:00"/>
    <s v="Matthew Harris"/>
    <s v="Texas"/>
    <x v="8"/>
    <x v="3"/>
    <s v="02"/>
  </r>
  <r>
    <s v="B-26277"/>
    <n v="1368"/>
    <n v="406"/>
    <n v="9"/>
    <s v="Furniture"/>
    <s v="Bookcases"/>
    <s v="UPI"/>
    <d v="2022-02-24T00:00:00"/>
    <s v="Matthew Harris"/>
    <s v="Texas"/>
    <x v="8"/>
    <x v="3"/>
    <s v="02"/>
  </r>
  <r>
    <s v="B-26508"/>
    <n v="9204"/>
    <n v="3289"/>
    <n v="16"/>
    <s v="Electronics"/>
    <s v="Laptops"/>
    <s v="Credit Card"/>
    <d v="2024-02-25T00:00:00"/>
    <s v="Christopher Kirk"/>
    <s v="Florida"/>
    <x v="0"/>
    <x v="1"/>
    <s v="02"/>
  </r>
  <r>
    <s v="B-26508"/>
    <n v="9204"/>
    <n v="3289"/>
    <n v="16"/>
    <s v="Electronics"/>
    <s v="Laptops"/>
    <s v="Credit Card"/>
    <d v="2021-06-15T00:00:00"/>
    <s v="Eric Stevens"/>
    <s v="Florida"/>
    <x v="0"/>
    <x v="2"/>
    <s v="06"/>
  </r>
  <r>
    <s v="B-26508"/>
    <n v="9894"/>
    <n v="3698"/>
    <n v="20"/>
    <s v="Office Supplies"/>
    <s v="Paper"/>
    <s v="EMI"/>
    <d v="2024-02-25T00:00:00"/>
    <s v="Christopher Kirk"/>
    <s v="Florida"/>
    <x v="0"/>
    <x v="1"/>
    <s v="02"/>
  </r>
  <r>
    <s v="B-26508"/>
    <n v="9894"/>
    <n v="3698"/>
    <n v="20"/>
    <s v="Office Supplies"/>
    <s v="Paper"/>
    <s v="EMI"/>
    <d v="2021-06-15T00:00:00"/>
    <s v="Eric Stevens"/>
    <s v="Florida"/>
    <x v="0"/>
    <x v="2"/>
    <s v="06"/>
  </r>
  <r>
    <s v="B-26723"/>
    <n v="5322"/>
    <n v="1423"/>
    <n v="18"/>
    <s v="Furniture"/>
    <s v="Sofas"/>
    <s v="COD"/>
    <d v="2022-12-08T00:00:00"/>
    <s v="James Dickerson"/>
    <s v="Texas"/>
    <x v="15"/>
    <x v="3"/>
    <s v="12"/>
  </r>
  <r>
    <s v="B-26723"/>
    <n v="5322"/>
    <n v="1423"/>
    <n v="18"/>
    <s v="Furniture"/>
    <s v="Sofas"/>
    <s v="COD"/>
    <d v="2023-12-09T00:00:00"/>
    <s v="James Jones"/>
    <s v="Texas"/>
    <x v="8"/>
    <x v="0"/>
    <s v="12"/>
  </r>
  <r>
    <s v="B-25526"/>
    <n v="2666"/>
    <n v="559"/>
    <n v="14"/>
    <s v="Furniture"/>
    <s v="Chairs"/>
    <s v="COD"/>
    <d v="2022-07-16T00:00:00"/>
    <s v="Hannah Hendricks"/>
    <s v="Ohio"/>
    <x v="14"/>
    <x v="3"/>
    <s v="07"/>
  </r>
  <r>
    <s v="B-25645"/>
    <n v="8383"/>
    <n v="937"/>
    <n v="4"/>
    <s v="Furniture"/>
    <s v="Sofas"/>
    <s v="UPI"/>
    <d v="2024-05-05T00:00:00"/>
    <s v="Brett Mullins"/>
    <s v="Florida"/>
    <x v="3"/>
    <x v="1"/>
    <s v="05"/>
  </r>
  <r>
    <s v="B-25757"/>
    <n v="7560"/>
    <n v="821"/>
    <n v="4"/>
    <s v="Office Supplies"/>
    <s v="Paper"/>
    <s v="EMI"/>
    <d v="2021-10-04T00:00:00"/>
    <s v="Ms. Kim Jordan"/>
    <s v="Illinois"/>
    <x v="1"/>
    <x v="2"/>
    <s v="10"/>
  </r>
  <r>
    <s v="B-26716"/>
    <n v="1314"/>
    <n v="490"/>
    <n v="16"/>
    <s v="Furniture"/>
    <s v="Sofas"/>
    <s v="UPI"/>
    <d v="2021-11-20T00:00:00"/>
    <s v="Marcus Santiago"/>
    <s v="New York"/>
    <x v="2"/>
    <x v="2"/>
    <s v="11"/>
  </r>
  <r>
    <s v="B-26716"/>
    <n v="4390"/>
    <n v="179"/>
    <n v="1"/>
    <s v="Furniture"/>
    <s v="Tables"/>
    <s v="Debit Card"/>
    <d v="2021-11-20T00:00:00"/>
    <s v="Marcus Santiago"/>
    <s v="New York"/>
    <x v="2"/>
    <x v="2"/>
    <s v="11"/>
  </r>
  <r>
    <s v="B-26716"/>
    <n v="1150"/>
    <n v="58"/>
    <n v="7"/>
    <s v="Office Supplies"/>
    <s v="Binders"/>
    <s v="Debit Card"/>
    <d v="2021-11-20T00:00:00"/>
    <s v="Marcus Santiago"/>
    <s v="New York"/>
    <x v="2"/>
    <x v="2"/>
    <s v="11"/>
  </r>
  <r>
    <s v="B-25424"/>
    <n v="1574"/>
    <n v="258"/>
    <n v="17"/>
    <s v="Office Supplies"/>
    <s v="Pens"/>
    <s v="EMI"/>
    <d v="2020-09-15T00:00:00"/>
    <s v="Jill Perez"/>
    <s v="California"/>
    <x v="9"/>
    <x v="4"/>
    <s v="09"/>
  </r>
  <r>
    <s v="B-25424"/>
    <n v="5635"/>
    <n v="318"/>
    <n v="17"/>
    <s v="Office Supplies"/>
    <s v="Binders"/>
    <s v="UPI"/>
    <d v="2020-09-15T00:00:00"/>
    <s v="Jill Perez"/>
    <s v="California"/>
    <x v="9"/>
    <x v="4"/>
    <s v="09"/>
  </r>
  <r>
    <s v="B-25424"/>
    <n v="6515"/>
    <n v="961"/>
    <n v="11"/>
    <s v="Furniture"/>
    <s v="Sofas"/>
    <s v="Debit Card"/>
    <d v="2020-09-15T00:00:00"/>
    <s v="Jill Perez"/>
    <s v="California"/>
    <x v="9"/>
    <x v="4"/>
    <s v="09"/>
  </r>
  <r>
    <s v="B-26453"/>
    <n v="1231"/>
    <n v="214"/>
    <n v="20"/>
    <s v="Electronics"/>
    <s v="Laptops"/>
    <s v="Debit Card"/>
    <d v="2023-01-17T00:00:00"/>
    <s v="Courtney Williams"/>
    <s v="Ohio"/>
    <x v="12"/>
    <x v="0"/>
    <s v="01"/>
  </r>
  <r>
    <s v="B-26453"/>
    <n v="1231"/>
    <n v="214"/>
    <n v="20"/>
    <s v="Electronics"/>
    <s v="Laptops"/>
    <s v="Debit Card"/>
    <d v="2020-06-16T00:00:00"/>
    <s v="Jordan Hahn"/>
    <s v="New York"/>
    <x v="7"/>
    <x v="4"/>
    <s v="06"/>
  </r>
  <r>
    <s v="B-26425"/>
    <n v="6891"/>
    <n v="2529"/>
    <n v="3"/>
    <s v="Office Supplies"/>
    <s v="Binders"/>
    <s v="Debit Card"/>
    <d v="2024-05-01T00:00:00"/>
    <s v="William Cook"/>
    <s v="Ohio"/>
    <x v="14"/>
    <x v="1"/>
    <s v="05"/>
  </r>
  <r>
    <s v="B-25843"/>
    <n v="7524"/>
    <n v="2308"/>
    <n v="15"/>
    <s v="Electronics"/>
    <s v="Laptops"/>
    <s v="EMI"/>
    <d v="2023-12-07T00:00:00"/>
    <s v="Stephanie Hayes"/>
    <s v="Texas"/>
    <x v="10"/>
    <x v="0"/>
    <s v="12"/>
  </r>
  <r>
    <s v="B-25843"/>
    <n v="6864"/>
    <n v="1824"/>
    <n v="14"/>
    <s v="Electronics"/>
    <s v="Printers"/>
    <s v="Credit Card"/>
    <d v="2023-12-07T00:00:00"/>
    <s v="Stephanie Hayes"/>
    <s v="Texas"/>
    <x v="10"/>
    <x v="0"/>
    <s v="12"/>
  </r>
  <r>
    <s v="B-25486"/>
    <n v="4215"/>
    <n v="432"/>
    <n v="14"/>
    <s v="Furniture"/>
    <s v="Chairs"/>
    <s v="Debit Card"/>
    <d v="2024-02-02T00:00:00"/>
    <s v="Melissa Wise"/>
    <s v="Ohio"/>
    <x v="12"/>
    <x v="1"/>
    <s v="02"/>
  </r>
  <r>
    <s v="B-26975"/>
    <n v="622"/>
    <n v="218"/>
    <n v="19"/>
    <s v="Furniture"/>
    <s v="Bookcases"/>
    <s v="Credit Card"/>
    <d v="2024-06-23T00:00:00"/>
    <s v="Elizabeth Gonzalez"/>
    <s v="California"/>
    <x v="9"/>
    <x v="1"/>
    <s v="06"/>
  </r>
  <r>
    <s v="B-26975"/>
    <n v="1755"/>
    <n v="495"/>
    <n v="18"/>
    <s v="Office Supplies"/>
    <s v="Pens"/>
    <s v="UPI"/>
    <d v="2024-06-23T00:00:00"/>
    <s v="Elizabeth Gonzalez"/>
    <s v="California"/>
    <x v="9"/>
    <x v="1"/>
    <s v="06"/>
  </r>
  <r>
    <s v="B-26975"/>
    <n v="8020"/>
    <n v="3898"/>
    <n v="20"/>
    <s v="Electronics"/>
    <s v="Electronic Games"/>
    <s v="EMI"/>
    <d v="2024-06-23T00:00:00"/>
    <s v="Elizabeth Gonzalez"/>
    <s v="California"/>
    <x v="9"/>
    <x v="1"/>
    <s v="06"/>
  </r>
  <r>
    <s v="B-26890"/>
    <n v="7333"/>
    <n v="1576"/>
    <n v="4"/>
    <s v="Electronics"/>
    <s v="Laptops"/>
    <s v="Credit Card"/>
    <d v="2024-06-07T00:00:00"/>
    <s v="Mr. Eric Lopez"/>
    <s v="New York"/>
    <x v="2"/>
    <x v="1"/>
    <s v="06"/>
  </r>
  <r>
    <s v="B-26125"/>
    <n v="7690"/>
    <n v="1134"/>
    <n v="4"/>
    <s v="Electronics"/>
    <s v="Electronic Games"/>
    <s v="COD"/>
    <d v="2023-10-13T00:00:00"/>
    <s v="Benjamin Higgins"/>
    <s v="New York"/>
    <x v="7"/>
    <x v="0"/>
    <s v="10"/>
  </r>
  <r>
    <s v="B-26125"/>
    <n v="912"/>
    <n v="246"/>
    <n v="2"/>
    <s v="Furniture"/>
    <s v="Sofas"/>
    <s v="EMI"/>
    <d v="2023-10-13T00:00:00"/>
    <s v="Benjamin Higgins"/>
    <s v="New York"/>
    <x v="7"/>
    <x v="0"/>
    <s v="10"/>
  </r>
  <r>
    <s v="B-26489"/>
    <n v="2791"/>
    <n v="894"/>
    <n v="14"/>
    <s v="Electronics"/>
    <s v="Laptops"/>
    <s v="COD"/>
    <d v="2022-10-08T00:00:00"/>
    <s v="Brett Sutton"/>
    <s v="Texas"/>
    <x v="10"/>
    <x v="3"/>
    <s v="10"/>
  </r>
  <r>
    <s v="B-26489"/>
    <n v="2791"/>
    <n v="894"/>
    <n v="14"/>
    <s v="Electronics"/>
    <s v="Laptops"/>
    <s v="COD"/>
    <d v="2023-10-27T00:00:00"/>
    <s v="Anna Blackburn"/>
    <s v="Ohio"/>
    <x v="13"/>
    <x v="0"/>
    <s v="10"/>
  </r>
  <r>
    <s v="B-26489"/>
    <n v="2791"/>
    <n v="894"/>
    <n v="14"/>
    <s v="Electronics"/>
    <s v="Laptops"/>
    <s v="COD"/>
    <d v="2021-02-09T00:00:00"/>
    <s v="Michelle Bailey"/>
    <s v="Texas"/>
    <x v="8"/>
    <x v="2"/>
    <s v="02"/>
  </r>
  <r>
    <s v="B-26489"/>
    <n v="6223"/>
    <n v="1478"/>
    <n v="3"/>
    <s v="Furniture"/>
    <s v="Sofas"/>
    <s v="Debit Card"/>
    <d v="2022-10-08T00:00:00"/>
    <s v="Brett Sutton"/>
    <s v="Texas"/>
    <x v="10"/>
    <x v="3"/>
    <s v="10"/>
  </r>
  <r>
    <s v="B-26489"/>
    <n v="6223"/>
    <n v="1478"/>
    <n v="3"/>
    <s v="Furniture"/>
    <s v="Sofas"/>
    <s v="Debit Card"/>
    <d v="2023-10-27T00:00:00"/>
    <s v="Anna Blackburn"/>
    <s v="Ohio"/>
    <x v="13"/>
    <x v="0"/>
    <s v="10"/>
  </r>
  <r>
    <s v="B-26489"/>
    <n v="6223"/>
    <n v="1478"/>
    <n v="3"/>
    <s v="Furniture"/>
    <s v="Sofas"/>
    <s v="Debit Card"/>
    <d v="2021-02-09T00:00:00"/>
    <s v="Michelle Bailey"/>
    <s v="Texas"/>
    <x v="8"/>
    <x v="2"/>
    <s v="02"/>
  </r>
  <r>
    <s v="B-26489"/>
    <n v="8943"/>
    <n v="3121"/>
    <n v="17"/>
    <s v="Furniture"/>
    <s v="Chairs"/>
    <s v="Debit Card"/>
    <d v="2022-10-08T00:00:00"/>
    <s v="Brett Sutton"/>
    <s v="Texas"/>
    <x v="10"/>
    <x v="3"/>
    <s v="10"/>
  </r>
  <r>
    <s v="B-26489"/>
    <n v="8943"/>
    <n v="3121"/>
    <n v="17"/>
    <s v="Furniture"/>
    <s v="Chairs"/>
    <s v="Debit Card"/>
    <d v="2023-10-27T00:00:00"/>
    <s v="Anna Blackburn"/>
    <s v="Ohio"/>
    <x v="13"/>
    <x v="0"/>
    <s v="10"/>
  </r>
  <r>
    <s v="B-26489"/>
    <n v="8943"/>
    <n v="3121"/>
    <n v="17"/>
    <s v="Furniture"/>
    <s v="Chairs"/>
    <s v="Debit Card"/>
    <d v="2021-02-09T00:00:00"/>
    <s v="Michelle Bailey"/>
    <s v="Texas"/>
    <x v="8"/>
    <x v="2"/>
    <s v="02"/>
  </r>
  <r>
    <s v="B-26489"/>
    <n v="3297"/>
    <n v="102"/>
    <n v="12"/>
    <s v="Electronics"/>
    <s v="Phones"/>
    <s v="Credit Card"/>
    <d v="2022-10-08T00:00:00"/>
    <s v="Brett Sutton"/>
    <s v="Texas"/>
    <x v="10"/>
    <x v="3"/>
    <s v="10"/>
  </r>
  <r>
    <s v="B-26489"/>
    <n v="3297"/>
    <n v="102"/>
    <n v="12"/>
    <s v="Electronics"/>
    <s v="Phones"/>
    <s v="Credit Card"/>
    <d v="2023-10-27T00:00:00"/>
    <s v="Anna Blackburn"/>
    <s v="Ohio"/>
    <x v="13"/>
    <x v="0"/>
    <s v="10"/>
  </r>
  <r>
    <s v="B-26489"/>
    <n v="3297"/>
    <n v="102"/>
    <n v="12"/>
    <s v="Electronics"/>
    <s v="Phones"/>
    <s v="Credit Card"/>
    <d v="2021-02-09T00:00:00"/>
    <s v="Michelle Bailey"/>
    <s v="Texas"/>
    <x v="8"/>
    <x v="2"/>
    <s v="02"/>
  </r>
  <r>
    <s v="B-26043"/>
    <n v="8769"/>
    <n v="1989"/>
    <n v="20"/>
    <s v="Office Supplies"/>
    <s v="Paper"/>
    <s v="UPI"/>
    <d v="2020-11-03T00:00:00"/>
    <s v="Sara Peterson"/>
    <s v="Illinois"/>
    <x v="1"/>
    <x v="4"/>
    <s v="11"/>
  </r>
  <r>
    <s v="B-26557"/>
    <n v="9057"/>
    <n v="1888"/>
    <n v="19"/>
    <s v="Electronics"/>
    <s v="Printers"/>
    <s v="COD"/>
    <d v="2022-05-30T00:00:00"/>
    <s v="Katherine Williams"/>
    <s v="Florida"/>
    <x v="3"/>
    <x v="3"/>
    <s v="05"/>
  </r>
  <r>
    <s v="B-26557"/>
    <n v="6864"/>
    <n v="3275"/>
    <n v="11"/>
    <s v="Furniture"/>
    <s v="Tables"/>
    <s v="Credit Card"/>
    <d v="2022-05-30T00:00:00"/>
    <s v="Katherine Williams"/>
    <s v="Florida"/>
    <x v="3"/>
    <x v="3"/>
    <s v="05"/>
  </r>
  <r>
    <s v="B-26557"/>
    <n v="9200"/>
    <n v="809"/>
    <n v="13"/>
    <s v="Electronics"/>
    <s v="Laptops"/>
    <s v="COD"/>
    <d v="2022-05-30T00:00:00"/>
    <s v="Katherine Williams"/>
    <s v="Florida"/>
    <x v="3"/>
    <x v="3"/>
    <s v="05"/>
  </r>
  <r>
    <s v="B-25243"/>
    <n v="6113"/>
    <n v="2508"/>
    <n v="6"/>
    <s v="Electronics"/>
    <s v="Laptops"/>
    <s v="UPI"/>
    <d v="2024-06-16T00:00:00"/>
    <s v="Cory Evans"/>
    <s v="Florida"/>
    <x v="3"/>
    <x v="1"/>
    <s v="06"/>
  </r>
  <r>
    <s v="B-25243"/>
    <n v="7733"/>
    <n v="2784"/>
    <n v="15"/>
    <s v="Furniture"/>
    <s v="Tables"/>
    <s v="EMI"/>
    <d v="2024-06-16T00:00:00"/>
    <s v="Cory Evans"/>
    <s v="Florida"/>
    <x v="3"/>
    <x v="1"/>
    <s v="06"/>
  </r>
  <r>
    <s v="B-25243"/>
    <n v="8524"/>
    <n v="154"/>
    <n v="14"/>
    <s v="Furniture"/>
    <s v="Tables"/>
    <s v="COD"/>
    <d v="2024-06-16T00:00:00"/>
    <s v="Cory Evans"/>
    <s v="Florida"/>
    <x v="3"/>
    <x v="1"/>
    <s v="06"/>
  </r>
  <r>
    <s v="B-25243"/>
    <n v="6187"/>
    <n v="2344"/>
    <n v="15"/>
    <s v="Furniture"/>
    <s v="Bookcases"/>
    <s v="EMI"/>
    <d v="2024-06-16T00:00:00"/>
    <s v="Cory Evans"/>
    <s v="Florida"/>
    <x v="3"/>
    <x v="1"/>
    <s v="06"/>
  </r>
  <r>
    <s v="B-26932"/>
    <n v="4364"/>
    <n v="148"/>
    <n v="18"/>
    <s v="Furniture"/>
    <s v="Tables"/>
    <s v="EMI"/>
    <d v="2022-07-15T00:00:00"/>
    <s v="Michael Rodriguez"/>
    <s v="Ohio"/>
    <x v="13"/>
    <x v="3"/>
    <s v="07"/>
  </r>
  <r>
    <s v="B-26932"/>
    <n v="736"/>
    <n v="286"/>
    <n v="12"/>
    <s v="Office Supplies"/>
    <s v="Pens"/>
    <s v="EMI"/>
    <d v="2022-07-15T00:00:00"/>
    <s v="Michael Rodriguez"/>
    <s v="Ohio"/>
    <x v="13"/>
    <x v="3"/>
    <s v="07"/>
  </r>
  <r>
    <s v="B-25241"/>
    <n v="9905"/>
    <n v="633"/>
    <n v="17"/>
    <s v="Office Supplies"/>
    <s v="Pens"/>
    <s v="EMI"/>
    <d v="2021-07-18T00:00:00"/>
    <s v="John Munoz"/>
    <s v="Texas"/>
    <x v="8"/>
    <x v="2"/>
    <s v="07"/>
  </r>
  <r>
    <s v="B-25241"/>
    <n v="9905"/>
    <n v="633"/>
    <n v="17"/>
    <s v="Office Supplies"/>
    <s v="Pens"/>
    <s v="EMI"/>
    <d v="2021-10-02T00:00:00"/>
    <s v="David Clark"/>
    <s v="Florida"/>
    <x v="16"/>
    <x v="2"/>
    <s v="10"/>
  </r>
  <r>
    <s v="B-25044"/>
    <n v="2493"/>
    <n v="1221"/>
    <n v="9"/>
    <s v="Office Supplies"/>
    <s v="Paper"/>
    <s v="Credit Card"/>
    <d v="2024-04-16T00:00:00"/>
    <s v="April Welch"/>
    <s v="Illinois"/>
    <x v="6"/>
    <x v="1"/>
    <s v="04"/>
  </r>
  <r>
    <s v="B-25044"/>
    <n v="9849"/>
    <n v="963"/>
    <n v="1"/>
    <s v="Office Supplies"/>
    <s v="Pens"/>
    <s v="Credit Card"/>
    <d v="2024-04-16T00:00:00"/>
    <s v="April Welch"/>
    <s v="Illinois"/>
    <x v="6"/>
    <x v="1"/>
    <s v="04"/>
  </r>
  <r>
    <s v="B-26137"/>
    <n v="3423"/>
    <n v="804"/>
    <n v="4"/>
    <s v="Electronics"/>
    <s v="Printers"/>
    <s v="Credit Card"/>
    <d v="2020-07-09T00:00:00"/>
    <s v="Alan Livingston"/>
    <s v="Illinois"/>
    <x v="17"/>
    <x v="4"/>
    <s v="07"/>
  </r>
  <r>
    <s v="B-26137"/>
    <n v="3423"/>
    <n v="804"/>
    <n v="4"/>
    <s v="Electronics"/>
    <s v="Printers"/>
    <s v="Credit Card"/>
    <d v="2020-07-25T00:00:00"/>
    <s v="Angela Jackson"/>
    <s v="Texas"/>
    <x v="8"/>
    <x v="4"/>
    <s v="07"/>
  </r>
  <r>
    <s v="B-26137"/>
    <n v="3423"/>
    <n v="804"/>
    <n v="4"/>
    <s v="Electronics"/>
    <s v="Printers"/>
    <s v="Credit Card"/>
    <d v="2024-01-24T00:00:00"/>
    <s v="Amy Williams"/>
    <s v="Texas"/>
    <x v="10"/>
    <x v="1"/>
    <s v="01"/>
  </r>
  <r>
    <s v="B-26137"/>
    <n v="3423"/>
    <n v="804"/>
    <n v="4"/>
    <s v="Electronics"/>
    <s v="Printers"/>
    <s v="Credit Card"/>
    <d v="2020-05-04T00:00:00"/>
    <s v="Laura Jordan"/>
    <s v="Texas"/>
    <x v="8"/>
    <x v="4"/>
    <s v="05"/>
  </r>
  <r>
    <s v="B-26137"/>
    <n v="3423"/>
    <n v="804"/>
    <n v="4"/>
    <s v="Electronics"/>
    <s v="Printers"/>
    <s v="Credit Card"/>
    <d v="2021-11-13T00:00:00"/>
    <s v="Richard Maynard"/>
    <s v="Ohio"/>
    <x v="13"/>
    <x v="2"/>
    <s v="11"/>
  </r>
  <r>
    <s v="B-25545"/>
    <n v="3900"/>
    <n v="115"/>
    <n v="9"/>
    <s v="Furniture"/>
    <s v="Chairs"/>
    <s v="COD"/>
    <d v="2023-10-07T00:00:00"/>
    <s v="Lawrence Oliver"/>
    <s v="Illinois"/>
    <x v="6"/>
    <x v="0"/>
    <s v="10"/>
  </r>
  <r>
    <s v="B-26800"/>
    <n v="8568"/>
    <n v="2419"/>
    <n v="11"/>
    <s v="Electronics"/>
    <s v="Electronic Games"/>
    <s v="UPI"/>
    <d v="2021-10-23T00:00:00"/>
    <s v="Anthony Williams"/>
    <s v="New York"/>
    <x v="7"/>
    <x v="2"/>
    <s v="10"/>
  </r>
  <r>
    <s v="B-26800"/>
    <n v="3283"/>
    <n v="71"/>
    <n v="6"/>
    <s v="Office Supplies"/>
    <s v="Pens"/>
    <s v="EMI"/>
    <d v="2021-10-23T00:00:00"/>
    <s v="Anthony Williams"/>
    <s v="New York"/>
    <x v="7"/>
    <x v="2"/>
    <s v="10"/>
  </r>
  <r>
    <s v="B-26987"/>
    <n v="7643"/>
    <n v="3720"/>
    <n v="19"/>
    <s v="Electronics"/>
    <s v="Electronic Games"/>
    <s v="EMI"/>
    <d v="2022-07-18T00:00:00"/>
    <s v="Lynn Matthews"/>
    <s v="Texas"/>
    <x v="8"/>
    <x v="3"/>
    <s v="07"/>
  </r>
  <r>
    <s v="B-26144"/>
    <n v="3461"/>
    <n v="1537"/>
    <n v="15"/>
    <s v="Furniture"/>
    <s v="Sofas"/>
    <s v="EMI"/>
    <d v="2024-08-23T00:00:00"/>
    <s v="Andrew Griffin"/>
    <s v="Illinois"/>
    <x v="1"/>
    <x v="1"/>
    <s v="08"/>
  </r>
  <r>
    <s v="B-26144"/>
    <n v="5714"/>
    <n v="1438"/>
    <n v="6"/>
    <s v="Electronics"/>
    <s v="Electronic Games"/>
    <s v="Credit Card"/>
    <d v="2024-08-23T00:00:00"/>
    <s v="Andrew Griffin"/>
    <s v="Illinois"/>
    <x v="1"/>
    <x v="1"/>
    <s v="08"/>
  </r>
  <r>
    <s v="B-26144"/>
    <n v="3853"/>
    <n v="1457"/>
    <n v="10"/>
    <s v="Office Supplies"/>
    <s v="Binders"/>
    <s v="COD"/>
    <d v="2024-08-23T00:00:00"/>
    <s v="Andrew Griffin"/>
    <s v="Illinois"/>
    <x v="1"/>
    <x v="1"/>
    <s v="08"/>
  </r>
  <r>
    <s v="B-25406"/>
    <n v="6016"/>
    <n v="431"/>
    <n v="20"/>
    <s v="Office Supplies"/>
    <s v="Pens"/>
    <s v="UPI"/>
    <d v="2020-10-28T00:00:00"/>
    <s v="Megan Williams"/>
    <s v="Illinois"/>
    <x v="1"/>
    <x v="4"/>
    <s v="10"/>
  </r>
  <r>
    <s v="B-25658"/>
    <n v="1290"/>
    <n v="204"/>
    <n v="12"/>
    <s v="Office Supplies"/>
    <s v="Markers"/>
    <s v="UPI"/>
    <d v="2024-06-15T00:00:00"/>
    <s v="Alison Martin"/>
    <s v="New York"/>
    <x v="2"/>
    <x v="1"/>
    <s v="06"/>
  </r>
  <r>
    <s v="B-25658"/>
    <n v="1290"/>
    <n v="204"/>
    <n v="12"/>
    <s v="Office Supplies"/>
    <s v="Markers"/>
    <s v="UPI"/>
    <d v="2024-12-19T00:00:00"/>
    <s v="Samuel Wallace"/>
    <s v="California"/>
    <x v="11"/>
    <x v="1"/>
    <s v="12"/>
  </r>
  <r>
    <s v="B-25733"/>
    <n v="4569"/>
    <n v="1693"/>
    <n v="10"/>
    <s v="Electronics"/>
    <s v="Printers"/>
    <s v="UPI"/>
    <d v="2020-09-04T00:00:00"/>
    <s v="Manuel Stark"/>
    <s v="Illinois"/>
    <x v="6"/>
    <x v="4"/>
    <s v="09"/>
  </r>
  <r>
    <s v="B-26993"/>
    <n v="3083"/>
    <n v="1151"/>
    <n v="16"/>
    <s v="Furniture"/>
    <s v="Bookcases"/>
    <s v="Debit Card"/>
    <d v="2022-04-16T00:00:00"/>
    <s v="William Villarreal"/>
    <s v="Florida"/>
    <x v="3"/>
    <x v="3"/>
    <s v="04"/>
  </r>
  <r>
    <s v="B-26964"/>
    <n v="3522"/>
    <n v="898"/>
    <n v="15"/>
    <s v="Office Supplies"/>
    <s v="Pens"/>
    <s v="Credit Card"/>
    <d v="2024-08-29T00:00:00"/>
    <s v="Brandon Kirk"/>
    <s v="Ohio"/>
    <x v="14"/>
    <x v="1"/>
    <s v="08"/>
  </r>
  <r>
    <s v="B-26964"/>
    <n v="3522"/>
    <n v="898"/>
    <n v="15"/>
    <s v="Office Supplies"/>
    <s v="Pens"/>
    <s v="Credit Card"/>
    <d v="2022-01-14T00:00:00"/>
    <s v="Abigail Brown"/>
    <s v="California"/>
    <x v="4"/>
    <x v="3"/>
    <s v="01"/>
  </r>
  <r>
    <s v="B-26955"/>
    <n v="7301"/>
    <n v="3602"/>
    <n v="3"/>
    <s v="Office Supplies"/>
    <s v="Binders"/>
    <s v="Debit Card"/>
    <d v="2024-04-07T00:00:00"/>
    <s v="Kristine Carter"/>
    <s v="Texas"/>
    <x v="15"/>
    <x v="1"/>
    <s v="04"/>
  </r>
  <r>
    <s v="B-26059"/>
    <n v="4462"/>
    <n v="121"/>
    <n v="8"/>
    <s v="Electronics"/>
    <s v="Laptops"/>
    <s v="COD"/>
    <d v="2022-04-24T00:00:00"/>
    <s v="Wesley Deleon"/>
    <s v="Illinois"/>
    <x v="6"/>
    <x v="3"/>
    <s v="04"/>
  </r>
  <r>
    <s v="B-26059"/>
    <n v="6212"/>
    <n v="1881"/>
    <n v="17"/>
    <s v="Electronics"/>
    <s v="Phones"/>
    <s v="COD"/>
    <d v="2022-04-24T00:00:00"/>
    <s v="Wesley Deleon"/>
    <s v="Illinois"/>
    <x v="6"/>
    <x v="3"/>
    <s v="04"/>
  </r>
  <r>
    <s v="B-26806"/>
    <n v="4027"/>
    <n v="1386"/>
    <n v="3"/>
    <s v="Furniture"/>
    <s v="Bookcases"/>
    <s v="EMI"/>
    <d v="2020-08-27T00:00:00"/>
    <s v="Laura Cole"/>
    <s v="Florida"/>
    <x v="16"/>
    <x v="4"/>
    <s v="08"/>
  </r>
  <r>
    <s v="B-26299"/>
    <n v="1676"/>
    <n v="330"/>
    <n v="14"/>
    <s v="Electronics"/>
    <s v="Laptops"/>
    <s v="EMI"/>
    <d v="2023-03-01T00:00:00"/>
    <s v="Lauren Harris"/>
    <s v="Ohio"/>
    <x v="14"/>
    <x v="0"/>
    <s v="03"/>
  </r>
  <r>
    <s v="B-26299"/>
    <n v="3927"/>
    <n v="1133"/>
    <n v="12"/>
    <s v="Furniture"/>
    <s v="Bookcases"/>
    <s v="COD"/>
    <d v="2023-03-01T00:00:00"/>
    <s v="Lauren Harris"/>
    <s v="Ohio"/>
    <x v="14"/>
    <x v="0"/>
    <s v="03"/>
  </r>
  <r>
    <s v="B-26299"/>
    <n v="2776"/>
    <n v="887"/>
    <n v="9"/>
    <s v="Electronics"/>
    <s v="Phones"/>
    <s v="Debit Card"/>
    <d v="2023-03-01T00:00:00"/>
    <s v="Lauren Harris"/>
    <s v="Ohio"/>
    <x v="14"/>
    <x v="0"/>
    <s v="03"/>
  </r>
  <r>
    <s v="B-26743"/>
    <n v="7684"/>
    <n v="1157"/>
    <n v="12"/>
    <s v="Furniture"/>
    <s v="Sofas"/>
    <s v="COD"/>
    <d v="2020-10-02T00:00:00"/>
    <s v="Cameron Miller"/>
    <s v="Illinois"/>
    <x v="1"/>
    <x v="4"/>
    <s v="10"/>
  </r>
  <r>
    <s v="B-26743"/>
    <n v="7684"/>
    <n v="1157"/>
    <n v="12"/>
    <s v="Furniture"/>
    <s v="Sofas"/>
    <s v="COD"/>
    <d v="2020-06-23T00:00:00"/>
    <s v="Jacob Carpenter"/>
    <s v="New York"/>
    <x v="2"/>
    <x v="4"/>
    <s v="06"/>
  </r>
  <r>
    <s v="B-26743"/>
    <n v="7684"/>
    <n v="1157"/>
    <n v="12"/>
    <s v="Furniture"/>
    <s v="Sofas"/>
    <s v="COD"/>
    <d v="2023-08-21T00:00:00"/>
    <s v="Pamela Callahan DVM"/>
    <s v="Ohio"/>
    <x v="12"/>
    <x v="0"/>
    <s v="08"/>
  </r>
  <r>
    <s v="B-26757"/>
    <n v="6008"/>
    <n v="2498"/>
    <n v="17"/>
    <s v="Electronics"/>
    <s v="Phones"/>
    <s v="Credit Card"/>
    <d v="2022-07-16T00:00:00"/>
    <s v="William Ruiz"/>
    <s v="Florida"/>
    <x v="0"/>
    <x v="3"/>
    <s v="07"/>
  </r>
  <r>
    <s v="B-26772"/>
    <n v="7344"/>
    <n v="2598"/>
    <n v="20"/>
    <s v="Furniture"/>
    <s v="Bookcases"/>
    <s v="COD"/>
    <d v="2022-08-01T00:00:00"/>
    <s v="Paula Marshall"/>
    <s v="Texas"/>
    <x v="8"/>
    <x v="3"/>
    <s v="08"/>
  </r>
  <r>
    <s v="B-26088"/>
    <n v="6932"/>
    <n v="3218"/>
    <n v="20"/>
    <s v="Office Supplies"/>
    <s v="Pens"/>
    <s v="COD"/>
    <d v="2020-07-16T00:00:00"/>
    <s v="Natalie Cox"/>
    <s v="Florida"/>
    <x v="3"/>
    <x v="4"/>
    <s v="07"/>
  </r>
  <r>
    <s v="B-26319"/>
    <n v="7748"/>
    <n v="1706"/>
    <n v="16"/>
    <s v="Electronics"/>
    <s v="Electronic Games"/>
    <s v="EMI"/>
    <d v="2020-05-02T00:00:00"/>
    <s v="Andrew Fernandez"/>
    <s v="Ohio"/>
    <x v="13"/>
    <x v="4"/>
    <s v="05"/>
  </r>
  <r>
    <s v="B-26319"/>
    <n v="6381"/>
    <n v="2763"/>
    <n v="20"/>
    <s v="Office Supplies"/>
    <s v="Markers"/>
    <s v="UPI"/>
    <d v="2020-05-02T00:00:00"/>
    <s v="Andrew Fernandez"/>
    <s v="Ohio"/>
    <x v="13"/>
    <x v="4"/>
    <s v="05"/>
  </r>
  <r>
    <s v="B-26319"/>
    <n v="992"/>
    <n v="64"/>
    <n v="6"/>
    <s v="Electronics"/>
    <s v="Phones"/>
    <s v="Credit Card"/>
    <d v="2020-05-02T00:00:00"/>
    <s v="Andrew Fernandez"/>
    <s v="Ohio"/>
    <x v="13"/>
    <x v="4"/>
    <s v="05"/>
  </r>
  <r>
    <s v="B-25364"/>
    <n v="8649"/>
    <n v="2631"/>
    <n v="13"/>
    <s v="Electronics"/>
    <s v="Laptops"/>
    <s v="EMI"/>
    <d v="2024-01-10T00:00:00"/>
    <s v="Alisha Saunders"/>
    <s v="California"/>
    <x v="11"/>
    <x v="1"/>
    <s v="01"/>
  </r>
  <r>
    <s v="B-25364"/>
    <n v="8649"/>
    <n v="2631"/>
    <n v="13"/>
    <s v="Electronics"/>
    <s v="Laptops"/>
    <s v="EMI"/>
    <d v="2020-09-30T00:00:00"/>
    <s v="Travis Chandler DDS"/>
    <s v="New York"/>
    <x v="7"/>
    <x v="4"/>
    <s v="09"/>
  </r>
  <r>
    <s v="B-25655"/>
    <n v="4099"/>
    <n v="52"/>
    <n v="18"/>
    <s v="Electronics"/>
    <s v="Laptops"/>
    <s v="UPI"/>
    <d v="2022-03-28T00:00:00"/>
    <s v="Russell Austin"/>
    <s v="New York"/>
    <x v="5"/>
    <x v="3"/>
    <s v="03"/>
  </r>
  <r>
    <s v="B-26864"/>
    <n v="2539"/>
    <n v="324"/>
    <n v="5"/>
    <s v="Electronics"/>
    <s v="Electronic Games"/>
    <s v="UPI"/>
    <d v="2021-01-30T00:00:00"/>
    <s v="Collin Cameron"/>
    <s v="California"/>
    <x v="11"/>
    <x v="2"/>
    <s v="01"/>
  </r>
  <r>
    <s v="B-26019"/>
    <n v="9845"/>
    <n v="3062"/>
    <n v="9"/>
    <s v="Office Supplies"/>
    <s v="Paper"/>
    <s v="COD"/>
    <d v="2025-03-14T00:00:00"/>
    <s v="Elizabeth Hernandez"/>
    <s v="Florida"/>
    <x v="3"/>
    <x v="5"/>
    <s v="03"/>
  </r>
  <r>
    <s v="B-25849"/>
    <n v="2901"/>
    <n v="1411"/>
    <n v="2"/>
    <s v="Office Supplies"/>
    <s v="Paper"/>
    <s v="Debit Card"/>
    <d v="2021-10-26T00:00:00"/>
    <s v="William Russell"/>
    <s v="Texas"/>
    <x v="10"/>
    <x v="2"/>
    <s v="10"/>
  </r>
  <r>
    <s v="B-25849"/>
    <n v="2901"/>
    <n v="1411"/>
    <n v="2"/>
    <s v="Office Supplies"/>
    <s v="Paper"/>
    <s v="Debit Card"/>
    <d v="2023-01-11T00:00:00"/>
    <s v="Sheri Berg"/>
    <s v="California"/>
    <x v="4"/>
    <x v="0"/>
    <s v="01"/>
  </r>
  <r>
    <s v="B-25849"/>
    <n v="6934"/>
    <n v="1152"/>
    <n v="6"/>
    <s v="Office Supplies"/>
    <s v="Pens"/>
    <s v="Credit Card"/>
    <d v="2021-10-26T00:00:00"/>
    <s v="William Russell"/>
    <s v="Texas"/>
    <x v="10"/>
    <x v="2"/>
    <s v="10"/>
  </r>
  <r>
    <s v="B-25849"/>
    <n v="6934"/>
    <n v="1152"/>
    <n v="6"/>
    <s v="Office Supplies"/>
    <s v="Pens"/>
    <s v="Credit Card"/>
    <d v="2023-01-11T00:00:00"/>
    <s v="Sheri Berg"/>
    <s v="California"/>
    <x v="4"/>
    <x v="0"/>
    <s v="01"/>
  </r>
  <r>
    <s v="B-25829"/>
    <n v="9640"/>
    <n v="2606"/>
    <n v="2"/>
    <s v="Furniture"/>
    <s v="Bookcases"/>
    <s v="Credit Card"/>
    <d v="2021-10-31T00:00:00"/>
    <s v="Anthony Barnett"/>
    <s v="Illinois"/>
    <x v="17"/>
    <x v="2"/>
    <s v="10"/>
  </r>
  <r>
    <s v="B-26065"/>
    <n v="7930"/>
    <n v="1981"/>
    <n v="13"/>
    <s v="Furniture"/>
    <s v="Chairs"/>
    <s v="Credit Card"/>
    <d v="2023-05-04T00:00:00"/>
    <s v="Kaitlyn Flores"/>
    <s v="Ohio"/>
    <x v="14"/>
    <x v="0"/>
    <s v="05"/>
  </r>
  <r>
    <s v="B-26065"/>
    <n v="7930"/>
    <n v="1981"/>
    <n v="13"/>
    <s v="Furniture"/>
    <s v="Chairs"/>
    <s v="Credit Card"/>
    <d v="2024-08-09T00:00:00"/>
    <s v="Rebecca Owen"/>
    <s v="Illinois"/>
    <x v="6"/>
    <x v="1"/>
    <s v="08"/>
  </r>
  <r>
    <s v="B-25267"/>
    <n v="9894"/>
    <n v="829"/>
    <n v="1"/>
    <s v="Office Supplies"/>
    <s v="Binders"/>
    <s v="COD"/>
    <d v="2022-08-21T00:00:00"/>
    <s v="Michael Bell"/>
    <s v="California"/>
    <x v="9"/>
    <x v="3"/>
    <s v="08"/>
  </r>
  <r>
    <s v="B-25267"/>
    <n v="4534"/>
    <n v="2235"/>
    <n v="4"/>
    <s v="Furniture"/>
    <s v="Tables"/>
    <s v="COD"/>
    <d v="2022-08-21T00:00:00"/>
    <s v="Michael Bell"/>
    <s v="California"/>
    <x v="9"/>
    <x v="3"/>
    <s v="08"/>
  </r>
  <r>
    <s v="B-25972"/>
    <n v="4911"/>
    <n v="186"/>
    <n v="20"/>
    <s v="Electronics"/>
    <s v="Phones"/>
    <s v="Debit Card"/>
    <d v="2022-06-19T00:00:00"/>
    <s v="Willie Huynh"/>
    <s v="New York"/>
    <x v="2"/>
    <x v="3"/>
    <s v="06"/>
  </r>
  <r>
    <s v="B-25972"/>
    <n v="531"/>
    <n v="189"/>
    <n v="20"/>
    <s v="Furniture"/>
    <s v="Bookcases"/>
    <s v="Debit Card"/>
    <d v="2022-06-19T00:00:00"/>
    <s v="Willie Huynh"/>
    <s v="New York"/>
    <x v="2"/>
    <x v="3"/>
    <s v="06"/>
  </r>
  <r>
    <s v="B-25511"/>
    <n v="9707"/>
    <n v="3483"/>
    <n v="10"/>
    <s v="Electronics"/>
    <s v="Electronic Games"/>
    <s v="EMI"/>
    <d v="2025-01-29T00:00:00"/>
    <s v="Samuel Hayes"/>
    <s v="Illinois"/>
    <x v="17"/>
    <x v="5"/>
    <s v="01"/>
  </r>
  <r>
    <s v="B-25511"/>
    <n v="8521"/>
    <n v="2584"/>
    <n v="7"/>
    <s v="Office Supplies"/>
    <s v="Paper"/>
    <s v="COD"/>
    <d v="2025-01-29T00:00:00"/>
    <s v="Samuel Hayes"/>
    <s v="Illinois"/>
    <x v="17"/>
    <x v="5"/>
    <s v="01"/>
  </r>
  <r>
    <s v="B-25744"/>
    <n v="8438"/>
    <n v="3427"/>
    <n v="12"/>
    <s v="Office Supplies"/>
    <s v="Binders"/>
    <s v="Credit Card"/>
    <d v="2022-01-14T00:00:00"/>
    <s v="Sherry Tran"/>
    <s v="New York"/>
    <x v="2"/>
    <x v="3"/>
    <s v="01"/>
  </r>
  <r>
    <s v="B-25744"/>
    <n v="1689"/>
    <n v="109"/>
    <n v="9"/>
    <s v="Electronics"/>
    <s v="Electronic Games"/>
    <s v="UPI"/>
    <d v="2022-01-14T00:00:00"/>
    <s v="Sherry Tran"/>
    <s v="New York"/>
    <x v="2"/>
    <x v="3"/>
    <s v="01"/>
  </r>
  <r>
    <s v="B-25744"/>
    <n v="3936"/>
    <n v="1626"/>
    <n v="14"/>
    <s v="Office Supplies"/>
    <s v="Paper"/>
    <s v="COD"/>
    <d v="2022-01-14T00:00:00"/>
    <s v="Sherry Tran"/>
    <s v="New York"/>
    <x v="2"/>
    <x v="3"/>
    <s v="01"/>
  </r>
  <r>
    <s v="B-26805"/>
    <n v="7664"/>
    <n v="1753"/>
    <n v="19"/>
    <s v="Electronics"/>
    <s v="Phones"/>
    <s v="Debit Card"/>
    <d v="2023-06-15T00:00:00"/>
    <s v="Heather Gray"/>
    <s v="Ohio"/>
    <x v="13"/>
    <x v="0"/>
    <s v="06"/>
  </r>
  <r>
    <s v="B-25620"/>
    <n v="721"/>
    <n v="258"/>
    <n v="13"/>
    <s v="Electronics"/>
    <s v="Laptops"/>
    <s v="Debit Card"/>
    <d v="2023-10-18T00:00:00"/>
    <s v="Benjamin Meadows"/>
    <s v="Illinois"/>
    <x v="17"/>
    <x v="0"/>
    <s v="10"/>
  </r>
  <r>
    <s v="B-25620"/>
    <n v="721"/>
    <n v="258"/>
    <n v="13"/>
    <s v="Electronics"/>
    <s v="Laptops"/>
    <s v="Debit Card"/>
    <d v="2022-06-13T00:00:00"/>
    <s v="Micheal Graham"/>
    <s v="New York"/>
    <x v="2"/>
    <x v="3"/>
    <s v="06"/>
  </r>
  <r>
    <s v="B-25620"/>
    <n v="8364"/>
    <n v="3055"/>
    <n v="17"/>
    <s v="Electronics"/>
    <s v="Laptops"/>
    <s v="Credit Card"/>
    <d v="2023-10-18T00:00:00"/>
    <s v="Benjamin Meadows"/>
    <s v="Illinois"/>
    <x v="17"/>
    <x v="0"/>
    <s v="10"/>
  </r>
  <r>
    <s v="B-25620"/>
    <n v="8364"/>
    <n v="3055"/>
    <n v="17"/>
    <s v="Electronics"/>
    <s v="Laptops"/>
    <s v="Credit Card"/>
    <d v="2022-06-13T00:00:00"/>
    <s v="Micheal Graham"/>
    <s v="New York"/>
    <x v="2"/>
    <x v="3"/>
    <s v="06"/>
  </r>
  <r>
    <s v="B-25620"/>
    <n v="5234"/>
    <n v="2021"/>
    <n v="15"/>
    <s v="Furniture"/>
    <s v="Bookcases"/>
    <s v="EMI"/>
    <d v="2023-10-18T00:00:00"/>
    <s v="Benjamin Meadows"/>
    <s v="Illinois"/>
    <x v="17"/>
    <x v="0"/>
    <s v="10"/>
  </r>
  <r>
    <s v="B-25620"/>
    <n v="5234"/>
    <n v="2021"/>
    <n v="15"/>
    <s v="Furniture"/>
    <s v="Bookcases"/>
    <s v="EMI"/>
    <d v="2022-06-13T00:00:00"/>
    <s v="Micheal Graham"/>
    <s v="New York"/>
    <x v="2"/>
    <x v="3"/>
    <s v="06"/>
  </r>
  <r>
    <s v="B-25325"/>
    <n v="3944"/>
    <n v="1559"/>
    <n v="18"/>
    <s v="Electronics"/>
    <s v="Phones"/>
    <s v="Credit Card"/>
    <d v="2024-06-12T00:00:00"/>
    <s v="Jean Jackson"/>
    <s v="California"/>
    <x v="11"/>
    <x v="1"/>
    <s v="06"/>
  </r>
  <r>
    <s v="B-25325"/>
    <n v="6711"/>
    <n v="1045"/>
    <n v="12"/>
    <s v="Office Supplies"/>
    <s v="Pens"/>
    <s v="Credit Card"/>
    <d v="2024-06-12T00:00:00"/>
    <s v="Jean Jackson"/>
    <s v="California"/>
    <x v="11"/>
    <x v="1"/>
    <s v="06"/>
  </r>
  <r>
    <s v="B-25325"/>
    <n v="5031"/>
    <n v="714"/>
    <n v="4"/>
    <s v="Furniture"/>
    <s v="Tables"/>
    <s v="Credit Card"/>
    <d v="2024-06-12T00:00:00"/>
    <s v="Jean Jackson"/>
    <s v="California"/>
    <x v="11"/>
    <x v="1"/>
    <s v="06"/>
  </r>
  <r>
    <s v="B-25325"/>
    <n v="6295"/>
    <n v="2469"/>
    <n v="14"/>
    <s v="Office Supplies"/>
    <s v="Binders"/>
    <s v="EMI"/>
    <d v="2024-06-12T00:00:00"/>
    <s v="Jean Jackson"/>
    <s v="California"/>
    <x v="11"/>
    <x v="1"/>
    <s v="06"/>
  </r>
  <r>
    <s v="B-25131"/>
    <n v="9654"/>
    <n v="4111"/>
    <n v="1"/>
    <s v="Office Supplies"/>
    <s v="Paper"/>
    <s v="UPI"/>
    <d v="2022-06-27T00:00:00"/>
    <s v="Timothy Murphy"/>
    <s v="California"/>
    <x v="11"/>
    <x v="3"/>
    <s v="06"/>
  </r>
  <r>
    <s v="B-25131"/>
    <n v="3112"/>
    <n v="1065"/>
    <n v="20"/>
    <s v="Office Supplies"/>
    <s v="Binders"/>
    <s v="COD"/>
    <d v="2022-06-27T00:00:00"/>
    <s v="Timothy Murphy"/>
    <s v="California"/>
    <x v="11"/>
    <x v="3"/>
    <s v="06"/>
  </r>
  <r>
    <s v="B-26654"/>
    <n v="7838"/>
    <n v="1142"/>
    <n v="13"/>
    <s v="Electronics"/>
    <s v="Phones"/>
    <s v="UPI"/>
    <d v="2021-02-18T00:00:00"/>
    <s v="Mrs. Jennifer Lewis"/>
    <s v="California"/>
    <x v="11"/>
    <x v="2"/>
    <s v="02"/>
  </r>
  <r>
    <s v="B-26654"/>
    <n v="9300"/>
    <n v="3146"/>
    <n v="6"/>
    <s v="Electronics"/>
    <s v="Phones"/>
    <s v="Credit Card"/>
    <d v="2021-02-18T00:00:00"/>
    <s v="Mrs. Jennifer Lewis"/>
    <s v="California"/>
    <x v="11"/>
    <x v="2"/>
    <s v="02"/>
  </r>
  <r>
    <s v="B-26654"/>
    <n v="1733"/>
    <n v="133"/>
    <n v="17"/>
    <s v="Office Supplies"/>
    <s v="Paper"/>
    <s v="Debit Card"/>
    <d v="2021-02-18T00:00:00"/>
    <s v="Mrs. Jennifer Lewis"/>
    <s v="California"/>
    <x v="11"/>
    <x v="2"/>
    <s v="02"/>
  </r>
  <r>
    <s v="B-26195"/>
    <n v="874"/>
    <n v="235"/>
    <n v="15"/>
    <s v="Office Supplies"/>
    <s v="Binders"/>
    <s v="Debit Card"/>
    <d v="2023-05-29T00:00:00"/>
    <s v="Bryan Brown"/>
    <s v="New York"/>
    <x v="7"/>
    <x v="0"/>
    <s v="05"/>
  </r>
  <r>
    <s v="B-26195"/>
    <n v="874"/>
    <n v="235"/>
    <n v="15"/>
    <s v="Office Supplies"/>
    <s v="Binders"/>
    <s v="Debit Card"/>
    <d v="2021-06-04T00:00:00"/>
    <s v="Christopher Johnson"/>
    <s v="Florida"/>
    <x v="0"/>
    <x v="2"/>
    <s v="06"/>
  </r>
  <r>
    <s v="B-25842"/>
    <n v="1248"/>
    <n v="584"/>
    <n v="13"/>
    <s v="Office Supplies"/>
    <s v="Pens"/>
    <s v="EMI"/>
    <d v="2024-01-22T00:00:00"/>
    <s v="Christina Conner"/>
    <s v="Ohio"/>
    <x v="12"/>
    <x v="1"/>
    <s v="01"/>
  </r>
  <r>
    <s v="B-25842"/>
    <n v="1248"/>
    <n v="584"/>
    <n v="13"/>
    <s v="Office Supplies"/>
    <s v="Pens"/>
    <s v="EMI"/>
    <d v="2022-12-27T00:00:00"/>
    <s v="Luis Luna"/>
    <s v="California"/>
    <x v="11"/>
    <x v="3"/>
    <s v="12"/>
  </r>
  <r>
    <s v="B-25842"/>
    <n v="3669"/>
    <n v="154"/>
    <n v="14"/>
    <s v="Office Supplies"/>
    <s v="Markers"/>
    <s v="EMI"/>
    <d v="2024-01-22T00:00:00"/>
    <s v="Christina Conner"/>
    <s v="Ohio"/>
    <x v="12"/>
    <x v="1"/>
    <s v="01"/>
  </r>
  <r>
    <s v="B-25842"/>
    <n v="3669"/>
    <n v="154"/>
    <n v="14"/>
    <s v="Office Supplies"/>
    <s v="Markers"/>
    <s v="EMI"/>
    <d v="2022-12-27T00:00:00"/>
    <s v="Luis Luna"/>
    <s v="California"/>
    <x v="11"/>
    <x v="3"/>
    <s v="12"/>
  </r>
  <r>
    <s v="B-25842"/>
    <n v="514"/>
    <n v="109"/>
    <n v="15"/>
    <s v="Office Supplies"/>
    <s v="Paper"/>
    <s v="Debit Card"/>
    <d v="2024-01-22T00:00:00"/>
    <s v="Christina Conner"/>
    <s v="Ohio"/>
    <x v="12"/>
    <x v="1"/>
    <s v="01"/>
  </r>
  <r>
    <s v="B-25842"/>
    <n v="514"/>
    <n v="109"/>
    <n v="15"/>
    <s v="Office Supplies"/>
    <s v="Paper"/>
    <s v="Debit Card"/>
    <d v="2022-12-27T00:00:00"/>
    <s v="Luis Luna"/>
    <s v="California"/>
    <x v="11"/>
    <x v="3"/>
    <s v="12"/>
  </r>
  <r>
    <s v="B-25851"/>
    <n v="3273"/>
    <n v="85"/>
    <n v="16"/>
    <s v="Electronics"/>
    <s v="Phones"/>
    <s v="UPI"/>
    <d v="2024-03-30T00:00:00"/>
    <s v="Julie Chavez"/>
    <s v="Ohio"/>
    <x v="13"/>
    <x v="1"/>
    <s v="03"/>
  </r>
  <r>
    <s v="B-25427"/>
    <n v="5035"/>
    <n v="2008"/>
    <n v="2"/>
    <s v="Furniture"/>
    <s v="Chairs"/>
    <s v="COD"/>
    <d v="2020-04-04T00:00:00"/>
    <s v="Richard Blair"/>
    <s v="Florida"/>
    <x v="0"/>
    <x v="4"/>
    <s v="04"/>
  </r>
  <r>
    <s v="B-25427"/>
    <n v="7702"/>
    <n v="60"/>
    <n v="19"/>
    <s v="Electronics"/>
    <s v="Printers"/>
    <s v="UPI"/>
    <d v="2020-04-04T00:00:00"/>
    <s v="Richard Blair"/>
    <s v="Florida"/>
    <x v="0"/>
    <x v="4"/>
    <s v="04"/>
  </r>
  <r>
    <s v="B-25427"/>
    <n v="9884"/>
    <n v="4446"/>
    <n v="7"/>
    <s v="Electronics"/>
    <s v="Printers"/>
    <s v="EMI"/>
    <d v="2020-04-04T00:00:00"/>
    <s v="Richard Blair"/>
    <s v="Florida"/>
    <x v="0"/>
    <x v="4"/>
    <s v="04"/>
  </r>
  <r>
    <s v="B-26224"/>
    <n v="5564"/>
    <n v="175"/>
    <n v="11"/>
    <s v="Electronics"/>
    <s v="Laptops"/>
    <s v="COD"/>
    <d v="2023-01-22T00:00:00"/>
    <s v="Mitchell Lester"/>
    <s v="Illinois"/>
    <x v="1"/>
    <x v="0"/>
    <s v="01"/>
  </r>
  <r>
    <s v="B-26224"/>
    <n v="5564"/>
    <n v="175"/>
    <n v="11"/>
    <s v="Electronics"/>
    <s v="Laptops"/>
    <s v="COD"/>
    <d v="2022-04-12T00:00:00"/>
    <s v="Mr. John Tyler PhD"/>
    <s v="Texas"/>
    <x v="15"/>
    <x v="3"/>
    <s v="04"/>
  </r>
  <r>
    <s v="B-26224"/>
    <n v="5564"/>
    <n v="175"/>
    <n v="11"/>
    <s v="Electronics"/>
    <s v="Laptops"/>
    <s v="COD"/>
    <d v="2023-12-13T00:00:00"/>
    <s v="Juan Kelly"/>
    <s v="Florida"/>
    <x v="0"/>
    <x v="0"/>
    <s v="12"/>
  </r>
  <r>
    <s v="B-26224"/>
    <n v="3953"/>
    <n v="1776"/>
    <n v="15"/>
    <s v="Electronics"/>
    <s v="Electronic Games"/>
    <s v="UPI"/>
    <d v="2023-01-22T00:00:00"/>
    <s v="Mitchell Lester"/>
    <s v="Illinois"/>
    <x v="1"/>
    <x v="0"/>
    <s v="01"/>
  </r>
  <r>
    <s v="B-26224"/>
    <n v="3953"/>
    <n v="1776"/>
    <n v="15"/>
    <s v="Electronics"/>
    <s v="Electronic Games"/>
    <s v="UPI"/>
    <d v="2022-04-12T00:00:00"/>
    <s v="Mr. John Tyler PhD"/>
    <s v="Texas"/>
    <x v="15"/>
    <x v="3"/>
    <s v="04"/>
  </r>
  <r>
    <s v="B-26224"/>
    <n v="3953"/>
    <n v="1776"/>
    <n v="15"/>
    <s v="Electronics"/>
    <s v="Electronic Games"/>
    <s v="UPI"/>
    <d v="2023-12-13T00:00:00"/>
    <s v="Juan Kelly"/>
    <s v="Florida"/>
    <x v="0"/>
    <x v="0"/>
    <s v="12"/>
  </r>
  <r>
    <s v="B-26896"/>
    <n v="6488"/>
    <n v="1591"/>
    <n v="18"/>
    <s v="Electronics"/>
    <s v="Printers"/>
    <s v="EMI"/>
    <d v="2023-05-24T00:00:00"/>
    <s v="Morgan Mccarthy"/>
    <s v="Texas"/>
    <x v="8"/>
    <x v="0"/>
    <s v="05"/>
  </r>
  <r>
    <s v="B-26896"/>
    <n v="6488"/>
    <n v="1591"/>
    <n v="18"/>
    <s v="Electronics"/>
    <s v="Printers"/>
    <s v="EMI"/>
    <d v="2020-11-29T00:00:00"/>
    <s v="Morgan Sullivan"/>
    <s v="Texas"/>
    <x v="15"/>
    <x v="4"/>
    <s v="11"/>
  </r>
  <r>
    <s v="B-26469"/>
    <n v="7856"/>
    <n v="3699"/>
    <n v="17"/>
    <s v="Electronics"/>
    <s v="Electronic Games"/>
    <s v="UPI"/>
    <d v="2021-03-24T00:00:00"/>
    <s v="Eric Clark"/>
    <s v="Florida"/>
    <x v="3"/>
    <x v="2"/>
    <s v="03"/>
  </r>
  <r>
    <s v="B-26469"/>
    <n v="1165"/>
    <n v="51"/>
    <n v="3"/>
    <s v="Office Supplies"/>
    <s v="Pens"/>
    <s v="EMI"/>
    <d v="2021-03-24T00:00:00"/>
    <s v="Eric Clark"/>
    <s v="Florida"/>
    <x v="3"/>
    <x v="2"/>
    <s v="03"/>
  </r>
  <r>
    <s v="B-26219"/>
    <n v="9386"/>
    <n v="2555"/>
    <n v="20"/>
    <s v="Office Supplies"/>
    <s v="Markers"/>
    <s v="Credit Card"/>
    <d v="2020-08-19T00:00:00"/>
    <s v="Mark Padilla"/>
    <s v="California"/>
    <x v="9"/>
    <x v="4"/>
    <s v="08"/>
  </r>
  <r>
    <s v="B-26219"/>
    <n v="9386"/>
    <n v="2555"/>
    <n v="20"/>
    <s v="Office Supplies"/>
    <s v="Markers"/>
    <s v="Credit Card"/>
    <d v="2022-10-20T00:00:00"/>
    <s v="Anthony Lane"/>
    <s v="Ohio"/>
    <x v="14"/>
    <x v="3"/>
    <s v="10"/>
  </r>
  <r>
    <s v="B-26119"/>
    <n v="3956"/>
    <n v="142"/>
    <n v="12"/>
    <s v="Office Supplies"/>
    <s v="Pens"/>
    <s v="Debit Card"/>
    <d v="2023-09-20T00:00:00"/>
    <s v="Jeffrey Henderson"/>
    <s v="Florida"/>
    <x v="16"/>
    <x v="0"/>
    <s v="09"/>
  </r>
  <r>
    <s v="B-26119"/>
    <n v="3956"/>
    <n v="142"/>
    <n v="12"/>
    <s v="Office Supplies"/>
    <s v="Pens"/>
    <s v="Debit Card"/>
    <d v="2024-12-26T00:00:00"/>
    <s v="Michelle Hardy"/>
    <s v="Texas"/>
    <x v="8"/>
    <x v="1"/>
    <s v="12"/>
  </r>
  <r>
    <s v="B-26119"/>
    <n v="6449"/>
    <n v="2628"/>
    <n v="11"/>
    <s v="Furniture"/>
    <s v="Bookcases"/>
    <s v="EMI"/>
    <d v="2023-09-20T00:00:00"/>
    <s v="Jeffrey Henderson"/>
    <s v="Florida"/>
    <x v="16"/>
    <x v="0"/>
    <s v="09"/>
  </r>
  <r>
    <s v="B-26119"/>
    <n v="6449"/>
    <n v="2628"/>
    <n v="11"/>
    <s v="Furniture"/>
    <s v="Bookcases"/>
    <s v="EMI"/>
    <d v="2024-12-26T00:00:00"/>
    <s v="Michelle Hardy"/>
    <s v="Texas"/>
    <x v="8"/>
    <x v="1"/>
    <s v="12"/>
  </r>
  <r>
    <s v="B-26988"/>
    <n v="6255"/>
    <n v="437"/>
    <n v="18"/>
    <s v="Office Supplies"/>
    <s v="Markers"/>
    <s v="COD"/>
    <d v="2021-12-03T00:00:00"/>
    <s v="Ms. Barbara Cervantes"/>
    <s v="New York"/>
    <x v="7"/>
    <x v="2"/>
    <s v="12"/>
  </r>
  <r>
    <s v="B-26988"/>
    <n v="2109"/>
    <n v="681"/>
    <n v="20"/>
    <s v="Electronics"/>
    <s v="Electronic Games"/>
    <s v="UPI"/>
    <d v="2021-12-03T00:00:00"/>
    <s v="Ms. Barbara Cervantes"/>
    <s v="New York"/>
    <x v="7"/>
    <x v="2"/>
    <s v="12"/>
  </r>
  <r>
    <s v="B-25596"/>
    <n v="6707"/>
    <n v="1041"/>
    <n v="20"/>
    <s v="Electronics"/>
    <s v="Phones"/>
    <s v="Credit Card"/>
    <d v="2021-09-14T00:00:00"/>
    <s v="Steven Proctor"/>
    <s v="Texas"/>
    <x v="10"/>
    <x v="2"/>
    <s v="09"/>
  </r>
  <r>
    <s v="B-26845"/>
    <n v="7633"/>
    <n v="184"/>
    <n v="13"/>
    <s v="Office Supplies"/>
    <s v="Pens"/>
    <s v="COD"/>
    <d v="2021-09-30T00:00:00"/>
    <s v="Shannon Patterson"/>
    <s v="Illinois"/>
    <x v="6"/>
    <x v="2"/>
    <s v="09"/>
  </r>
  <r>
    <s v="B-25099"/>
    <n v="975"/>
    <n v="224"/>
    <n v="18"/>
    <s v="Office Supplies"/>
    <s v="Pens"/>
    <s v="COD"/>
    <d v="2021-12-22T00:00:00"/>
    <s v="William Valdez"/>
    <s v="California"/>
    <x v="9"/>
    <x v="2"/>
    <s v="12"/>
  </r>
  <r>
    <s v="B-25099"/>
    <n v="4492"/>
    <n v="1450"/>
    <n v="7"/>
    <s v="Furniture"/>
    <s v="Tables"/>
    <s v="EMI"/>
    <d v="2021-12-22T00:00:00"/>
    <s v="William Valdez"/>
    <s v="California"/>
    <x v="9"/>
    <x v="2"/>
    <s v="12"/>
  </r>
  <r>
    <s v="B-25099"/>
    <n v="7957"/>
    <n v="2834"/>
    <n v="12"/>
    <s v="Furniture"/>
    <s v="Chairs"/>
    <s v="UPI"/>
    <d v="2021-12-22T00:00:00"/>
    <s v="William Valdez"/>
    <s v="California"/>
    <x v="9"/>
    <x v="2"/>
    <s v="12"/>
  </r>
  <r>
    <s v="B-26153"/>
    <n v="4906"/>
    <n v="975"/>
    <n v="7"/>
    <s v="Furniture"/>
    <s v="Tables"/>
    <s v="Debit Card"/>
    <d v="2022-05-18T00:00:00"/>
    <s v="Laura Yu"/>
    <s v="Texas"/>
    <x v="15"/>
    <x v="3"/>
    <s v="05"/>
  </r>
  <r>
    <s v="B-25060"/>
    <n v="1379"/>
    <n v="250"/>
    <n v="3"/>
    <s v="Office Supplies"/>
    <s v="Pens"/>
    <s v="Credit Card"/>
    <d v="2020-10-08T00:00:00"/>
    <s v="Jonathan Mcmillan"/>
    <s v="New York"/>
    <x v="2"/>
    <x v="4"/>
    <s v="10"/>
  </r>
  <r>
    <s v="B-25060"/>
    <n v="4244"/>
    <n v="340"/>
    <n v="10"/>
    <s v="Electronics"/>
    <s v="Laptops"/>
    <s v="Debit Card"/>
    <d v="2020-10-08T00:00:00"/>
    <s v="Jonathan Mcmillan"/>
    <s v="New York"/>
    <x v="2"/>
    <x v="4"/>
    <s v="10"/>
  </r>
  <r>
    <s v="B-26572"/>
    <n v="5911"/>
    <n v="2333"/>
    <n v="14"/>
    <s v="Furniture"/>
    <s v="Bookcases"/>
    <s v="EMI"/>
    <d v="2022-08-20T00:00:00"/>
    <s v="Austin Davis"/>
    <s v="California"/>
    <x v="9"/>
    <x v="3"/>
    <s v="08"/>
  </r>
  <r>
    <s v="B-26572"/>
    <n v="5911"/>
    <n v="2333"/>
    <n v="14"/>
    <s v="Furniture"/>
    <s v="Bookcases"/>
    <s v="EMI"/>
    <d v="2024-11-25T00:00:00"/>
    <s v="Mark Roy"/>
    <s v="California"/>
    <x v="11"/>
    <x v="1"/>
    <s v="11"/>
  </r>
  <r>
    <s v="B-26572"/>
    <n v="1818"/>
    <n v="738"/>
    <n v="11"/>
    <s v="Office Supplies"/>
    <s v="Markers"/>
    <s v="EMI"/>
    <d v="2022-08-20T00:00:00"/>
    <s v="Austin Davis"/>
    <s v="California"/>
    <x v="9"/>
    <x v="3"/>
    <s v="08"/>
  </r>
  <r>
    <s v="B-26572"/>
    <n v="1818"/>
    <n v="738"/>
    <n v="11"/>
    <s v="Office Supplies"/>
    <s v="Markers"/>
    <s v="EMI"/>
    <d v="2024-11-25T00:00:00"/>
    <s v="Mark Roy"/>
    <s v="California"/>
    <x v="11"/>
    <x v="1"/>
    <s v="11"/>
  </r>
  <r>
    <s v="B-25919"/>
    <n v="2140"/>
    <n v="970"/>
    <n v="4"/>
    <s v="Office Supplies"/>
    <s v="Paper"/>
    <s v="Credit Card"/>
    <d v="2020-09-30T00:00:00"/>
    <s v="Jillian Williams"/>
    <s v="California"/>
    <x v="9"/>
    <x v="4"/>
    <s v="09"/>
  </r>
  <r>
    <s v="B-25919"/>
    <n v="2140"/>
    <n v="970"/>
    <n v="4"/>
    <s v="Office Supplies"/>
    <s v="Paper"/>
    <s v="Credit Card"/>
    <d v="2025-02-20T00:00:00"/>
    <s v="Rebekah Carter"/>
    <s v="Florida"/>
    <x v="3"/>
    <x v="5"/>
    <s v="02"/>
  </r>
  <r>
    <s v="B-25919"/>
    <n v="2140"/>
    <n v="970"/>
    <n v="4"/>
    <s v="Office Supplies"/>
    <s v="Paper"/>
    <s v="Credit Card"/>
    <d v="2022-03-20T00:00:00"/>
    <s v="Jonathan Reed"/>
    <s v="California"/>
    <x v="11"/>
    <x v="3"/>
    <s v="03"/>
  </r>
  <r>
    <s v="B-25919"/>
    <n v="2670"/>
    <n v="1026"/>
    <n v="1"/>
    <s v="Electronics"/>
    <s v="Laptops"/>
    <s v="Debit Card"/>
    <d v="2020-09-30T00:00:00"/>
    <s v="Jillian Williams"/>
    <s v="California"/>
    <x v="9"/>
    <x v="4"/>
    <s v="09"/>
  </r>
  <r>
    <s v="B-25919"/>
    <n v="2670"/>
    <n v="1026"/>
    <n v="1"/>
    <s v="Electronics"/>
    <s v="Laptops"/>
    <s v="Debit Card"/>
    <d v="2025-02-20T00:00:00"/>
    <s v="Rebekah Carter"/>
    <s v="Florida"/>
    <x v="3"/>
    <x v="5"/>
    <s v="02"/>
  </r>
  <r>
    <s v="B-25919"/>
    <n v="2670"/>
    <n v="1026"/>
    <n v="1"/>
    <s v="Electronics"/>
    <s v="Laptops"/>
    <s v="Debit Card"/>
    <d v="2022-03-20T00:00:00"/>
    <s v="Jonathan Reed"/>
    <s v="California"/>
    <x v="11"/>
    <x v="3"/>
    <s v="03"/>
  </r>
  <r>
    <s v="B-26978"/>
    <n v="1108"/>
    <n v="167"/>
    <n v="18"/>
    <s v="Electronics"/>
    <s v="Laptops"/>
    <s v="Debit Card"/>
    <d v="2025-03-07T00:00:00"/>
    <s v="Roger Harris"/>
    <s v="Illinois"/>
    <x v="6"/>
    <x v="5"/>
    <s v="03"/>
  </r>
  <r>
    <s v="B-26978"/>
    <n v="9776"/>
    <n v="3750"/>
    <n v="9"/>
    <s v="Office Supplies"/>
    <s v="Binders"/>
    <s v="UPI"/>
    <d v="2025-03-07T00:00:00"/>
    <s v="Roger Harris"/>
    <s v="Illinois"/>
    <x v="6"/>
    <x v="5"/>
    <s v="03"/>
  </r>
  <r>
    <s v="B-26978"/>
    <n v="535"/>
    <n v="72"/>
    <n v="6"/>
    <s v="Furniture"/>
    <s v="Bookcases"/>
    <s v="COD"/>
    <d v="2025-03-07T00:00:00"/>
    <s v="Roger Harris"/>
    <s v="Illinois"/>
    <x v="6"/>
    <x v="5"/>
    <s v="03"/>
  </r>
  <r>
    <s v="B-26554"/>
    <n v="7564"/>
    <n v="3463"/>
    <n v="5"/>
    <s v="Office Supplies"/>
    <s v="Paper"/>
    <s v="Credit Card"/>
    <d v="2024-06-16T00:00:00"/>
    <s v="Louis Jimenez"/>
    <s v="Florida"/>
    <x v="16"/>
    <x v="1"/>
    <s v="06"/>
  </r>
  <r>
    <s v="B-26554"/>
    <n v="7564"/>
    <n v="3463"/>
    <n v="5"/>
    <s v="Office Supplies"/>
    <s v="Paper"/>
    <s v="Credit Card"/>
    <d v="2020-11-21T00:00:00"/>
    <s v="Jessica Jones"/>
    <s v="Illinois"/>
    <x v="17"/>
    <x v="4"/>
    <s v="11"/>
  </r>
  <r>
    <s v="B-26554"/>
    <n v="7564"/>
    <n v="3463"/>
    <n v="5"/>
    <s v="Office Supplies"/>
    <s v="Paper"/>
    <s v="Credit Card"/>
    <d v="2024-10-01T00:00:00"/>
    <s v="Renee Gomez"/>
    <s v="Florida"/>
    <x v="0"/>
    <x v="1"/>
    <s v="10"/>
  </r>
  <r>
    <s v="B-26554"/>
    <n v="7564"/>
    <n v="3463"/>
    <n v="5"/>
    <s v="Office Supplies"/>
    <s v="Paper"/>
    <s v="Credit Card"/>
    <d v="2024-07-01T00:00:00"/>
    <s v="Connie Olson"/>
    <s v="Texas"/>
    <x v="15"/>
    <x v="1"/>
    <s v="07"/>
  </r>
  <r>
    <s v="B-26554"/>
    <n v="3409"/>
    <n v="1605"/>
    <n v="20"/>
    <s v="Electronics"/>
    <s v="Electronic Games"/>
    <s v="UPI"/>
    <d v="2024-06-16T00:00:00"/>
    <s v="Louis Jimenez"/>
    <s v="Florida"/>
    <x v="16"/>
    <x v="1"/>
    <s v="06"/>
  </r>
  <r>
    <s v="B-26554"/>
    <n v="3409"/>
    <n v="1605"/>
    <n v="20"/>
    <s v="Electronics"/>
    <s v="Electronic Games"/>
    <s v="UPI"/>
    <d v="2020-11-21T00:00:00"/>
    <s v="Jessica Jones"/>
    <s v="Illinois"/>
    <x v="17"/>
    <x v="4"/>
    <s v="11"/>
  </r>
  <r>
    <s v="B-26554"/>
    <n v="3409"/>
    <n v="1605"/>
    <n v="20"/>
    <s v="Electronics"/>
    <s v="Electronic Games"/>
    <s v="UPI"/>
    <d v="2024-10-01T00:00:00"/>
    <s v="Renee Gomez"/>
    <s v="Florida"/>
    <x v="0"/>
    <x v="1"/>
    <s v="10"/>
  </r>
  <r>
    <s v="B-26554"/>
    <n v="3409"/>
    <n v="1605"/>
    <n v="20"/>
    <s v="Electronics"/>
    <s v="Electronic Games"/>
    <s v="UPI"/>
    <d v="2024-07-01T00:00:00"/>
    <s v="Connie Olson"/>
    <s v="Texas"/>
    <x v="15"/>
    <x v="1"/>
    <s v="07"/>
  </r>
  <r>
    <s v="B-26883"/>
    <n v="9751"/>
    <n v="2459"/>
    <n v="13"/>
    <s v="Office Supplies"/>
    <s v="Pens"/>
    <s v="COD"/>
    <d v="2020-11-23T00:00:00"/>
    <s v="Christian Jones"/>
    <s v="New York"/>
    <x v="2"/>
    <x v="4"/>
    <s v="11"/>
  </r>
  <r>
    <s v="B-25423"/>
    <n v="6385"/>
    <n v="2656"/>
    <n v="11"/>
    <s v="Electronics"/>
    <s v="Printers"/>
    <s v="Credit Card"/>
    <d v="2023-03-18T00:00:00"/>
    <s v="Matthew Kelley"/>
    <s v="Florida"/>
    <x v="3"/>
    <x v="0"/>
    <s v="03"/>
  </r>
  <r>
    <s v="B-25423"/>
    <n v="6385"/>
    <n v="2656"/>
    <n v="11"/>
    <s v="Electronics"/>
    <s v="Printers"/>
    <s v="Credit Card"/>
    <d v="2022-10-19T00:00:00"/>
    <s v="Candace Martinez"/>
    <s v="Florida"/>
    <x v="16"/>
    <x v="3"/>
    <s v="10"/>
  </r>
  <r>
    <s v="B-26324"/>
    <n v="6355"/>
    <n v="1335"/>
    <n v="15"/>
    <s v="Electronics"/>
    <s v="Electronic Games"/>
    <s v="Debit Card"/>
    <d v="2023-08-31T00:00:00"/>
    <s v="Jacob Mann"/>
    <s v="Texas"/>
    <x v="10"/>
    <x v="0"/>
    <s v="08"/>
  </r>
  <r>
    <s v="B-26324"/>
    <n v="6355"/>
    <n v="1335"/>
    <n v="15"/>
    <s v="Electronics"/>
    <s v="Electronic Games"/>
    <s v="Debit Card"/>
    <d v="2021-06-06T00:00:00"/>
    <s v="Keith Reese"/>
    <s v="Texas"/>
    <x v="10"/>
    <x v="2"/>
    <s v="06"/>
  </r>
  <r>
    <s v="B-26945"/>
    <n v="7377"/>
    <n v="320"/>
    <n v="15"/>
    <s v="Electronics"/>
    <s v="Printers"/>
    <s v="Debit Card"/>
    <d v="2022-12-21T00:00:00"/>
    <s v="Aaron Jones"/>
    <s v="Texas"/>
    <x v="10"/>
    <x v="3"/>
    <s v="12"/>
  </r>
  <r>
    <s v="B-26945"/>
    <n v="2054"/>
    <n v="371"/>
    <n v="12"/>
    <s v="Office Supplies"/>
    <s v="Markers"/>
    <s v="EMI"/>
    <d v="2022-12-21T00:00:00"/>
    <s v="Aaron Jones"/>
    <s v="Texas"/>
    <x v="10"/>
    <x v="3"/>
    <s v="12"/>
  </r>
  <r>
    <s v="B-26405"/>
    <n v="7497"/>
    <n v="319"/>
    <n v="18"/>
    <s v="Furniture"/>
    <s v="Chairs"/>
    <s v="COD"/>
    <d v="2024-02-12T00:00:00"/>
    <s v="Christopher Brooks"/>
    <s v="Illinois"/>
    <x v="17"/>
    <x v="1"/>
    <s v="02"/>
  </r>
  <r>
    <s v="B-26046"/>
    <n v="2565"/>
    <n v="983"/>
    <n v="20"/>
    <s v="Electronics"/>
    <s v="Electronic Games"/>
    <s v="Debit Card"/>
    <d v="2022-12-05T00:00:00"/>
    <s v="Charles Moore"/>
    <s v="Florida"/>
    <x v="0"/>
    <x v="3"/>
    <s v="12"/>
  </r>
  <r>
    <s v="B-26046"/>
    <n v="5024"/>
    <n v="1544"/>
    <n v="19"/>
    <s v="Office Supplies"/>
    <s v="Pens"/>
    <s v="COD"/>
    <d v="2022-12-05T00:00:00"/>
    <s v="Charles Moore"/>
    <s v="Florida"/>
    <x v="0"/>
    <x v="3"/>
    <s v="12"/>
  </r>
  <r>
    <s v="B-25746"/>
    <n v="8243"/>
    <n v="1346"/>
    <n v="15"/>
    <s v="Office Supplies"/>
    <s v="Binders"/>
    <s v="Debit Card"/>
    <d v="2021-04-04T00:00:00"/>
    <s v="Manuel Walls"/>
    <s v="Texas"/>
    <x v="15"/>
    <x v="2"/>
    <s v="04"/>
  </r>
  <r>
    <s v="B-25232"/>
    <n v="7792"/>
    <n v="1403"/>
    <n v="13"/>
    <s v="Office Supplies"/>
    <s v="Paper"/>
    <s v="UPI"/>
    <d v="2021-02-12T00:00:00"/>
    <s v="Darren Moore"/>
    <s v="Illinois"/>
    <x v="17"/>
    <x v="2"/>
    <s v="02"/>
  </r>
  <r>
    <s v="B-25232"/>
    <n v="7792"/>
    <n v="1403"/>
    <n v="13"/>
    <s v="Office Supplies"/>
    <s v="Paper"/>
    <s v="UPI"/>
    <d v="2022-12-27T00:00:00"/>
    <s v="Stephanie Thomas"/>
    <s v="New York"/>
    <x v="7"/>
    <x v="3"/>
    <s v="12"/>
  </r>
  <r>
    <s v="B-25232"/>
    <n v="7792"/>
    <n v="1403"/>
    <n v="13"/>
    <s v="Office Supplies"/>
    <s v="Paper"/>
    <s v="UPI"/>
    <d v="2024-01-19T00:00:00"/>
    <s v="Kristy Hernandez"/>
    <s v="California"/>
    <x v="9"/>
    <x v="1"/>
    <s v="01"/>
  </r>
  <r>
    <s v="B-25232"/>
    <n v="2346"/>
    <n v="388"/>
    <n v="14"/>
    <s v="Furniture"/>
    <s v="Chairs"/>
    <s v="Debit Card"/>
    <d v="2021-02-12T00:00:00"/>
    <s v="Darren Moore"/>
    <s v="Illinois"/>
    <x v="17"/>
    <x v="2"/>
    <s v="02"/>
  </r>
  <r>
    <s v="B-25232"/>
    <n v="2346"/>
    <n v="388"/>
    <n v="14"/>
    <s v="Furniture"/>
    <s v="Chairs"/>
    <s v="Debit Card"/>
    <d v="2022-12-27T00:00:00"/>
    <s v="Stephanie Thomas"/>
    <s v="New York"/>
    <x v="7"/>
    <x v="3"/>
    <s v="12"/>
  </r>
  <r>
    <s v="B-25232"/>
    <n v="2346"/>
    <n v="388"/>
    <n v="14"/>
    <s v="Furniture"/>
    <s v="Chairs"/>
    <s v="Debit Card"/>
    <d v="2024-01-19T00:00:00"/>
    <s v="Kristy Hernandez"/>
    <s v="California"/>
    <x v="9"/>
    <x v="1"/>
    <s v="01"/>
  </r>
  <r>
    <s v="B-25591"/>
    <n v="7346"/>
    <n v="1043"/>
    <n v="10"/>
    <s v="Furniture"/>
    <s v="Sofas"/>
    <s v="Credit Card"/>
    <d v="2022-12-25T00:00:00"/>
    <s v="Randy Johnson"/>
    <s v="Ohio"/>
    <x v="12"/>
    <x v="3"/>
    <s v="12"/>
  </r>
  <r>
    <s v="B-25591"/>
    <n v="9770"/>
    <n v="4132"/>
    <n v="7"/>
    <s v="Electronics"/>
    <s v="Electronic Games"/>
    <s v="UPI"/>
    <d v="2022-12-25T00:00:00"/>
    <s v="Randy Johnson"/>
    <s v="Ohio"/>
    <x v="12"/>
    <x v="3"/>
    <s v="12"/>
  </r>
  <r>
    <s v="B-25591"/>
    <n v="7179"/>
    <n v="683"/>
    <n v="13"/>
    <s v="Electronics"/>
    <s v="Laptops"/>
    <s v="Credit Card"/>
    <d v="2022-12-25T00:00:00"/>
    <s v="Randy Johnson"/>
    <s v="Ohio"/>
    <x v="12"/>
    <x v="3"/>
    <s v="12"/>
  </r>
  <r>
    <s v="B-26325"/>
    <n v="5449"/>
    <n v="2389"/>
    <n v="2"/>
    <s v="Electronics"/>
    <s v="Phones"/>
    <s v="UPI"/>
    <d v="2022-10-06T00:00:00"/>
    <s v="James Benitez"/>
    <s v="Florida"/>
    <x v="0"/>
    <x v="3"/>
    <s v="10"/>
  </r>
  <r>
    <s v="B-25251"/>
    <n v="2895"/>
    <n v="104"/>
    <n v="6"/>
    <s v="Furniture"/>
    <s v="Chairs"/>
    <s v="COD"/>
    <d v="2020-04-27T00:00:00"/>
    <s v="Donald York"/>
    <s v="New York"/>
    <x v="2"/>
    <x v="4"/>
    <s v="04"/>
  </r>
  <r>
    <s v="B-25251"/>
    <n v="2895"/>
    <n v="104"/>
    <n v="6"/>
    <s v="Furniture"/>
    <s v="Chairs"/>
    <s v="COD"/>
    <d v="2024-05-13T00:00:00"/>
    <s v="Tiffany Parker"/>
    <s v="Texas"/>
    <x v="15"/>
    <x v="1"/>
    <s v="05"/>
  </r>
  <r>
    <s v="B-25251"/>
    <n v="697"/>
    <n v="116"/>
    <n v="1"/>
    <s v="Furniture"/>
    <s v="Chairs"/>
    <s v="UPI"/>
    <d v="2020-04-27T00:00:00"/>
    <s v="Donald York"/>
    <s v="New York"/>
    <x v="2"/>
    <x v="4"/>
    <s v="04"/>
  </r>
  <r>
    <s v="B-25251"/>
    <n v="697"/>
    <n v="116"/>
    <n v="1"/>
    <s v="Furniture"/>
    <s v="Chairs"/>
    <s v="UPI"/>
    <d v="2024-05-13T00:00:00"/>
    <s v="Tiffany Parker"/>
    <s v="Texas"/>
    <x v="15"/>
    <x v="1"/>
    <s v="05"/>
  </r>
  <r>
    <s v="B-25464"/>
    <n v="6145"/>
    <n v="1414"/>
    <n v="4"/>
    <s v="Furniture"/>
    <s v="Chairs"/>
    <s v="COD"/>
    <d v="2020-10-23T00:00:00"/>
    <s v="Melissa Mcknight"/>
    <s v="California"/>
    <x v="4"/>
    <x v="4"/>
    <s v="10"/>
  </r>
  <r>
    <s v="B-25464"/>
    <n v="2504"/>
    <n v="440"/>
    <n v="18"/>
    <s v="Electronics"/>
    <s v="Printers"/>
    <s v="UPI"/>
    <d v="2020-10-23T00:00:00"/>
    <s v="Melissa Mcknight"/>
    <s v="California"/>
    <x v="4"/>
    <x v="4"/>
    <s v="10"/>
  </r>
  <r>
    <s v="B-25464"/>
    <n v="3124"/>
    <n v="138"/>
    <n v="16"/>
    <s v="Electronics"/>
    <s v="Phones"/>
    <s v="Debit Card"/>
    <d v="2020-10-23T00:00:00"/>
    <s v="Melissa Mcknight"/>
    <s v="California"/>
    <x v="4"/>
    <x v="4"/>
    <s v="10"/>
  </r>
  <r>
    <s v="B-26678"/>
    <n v="6934"/>
    <n v="1226"/>
    <n v="1"/>
    <s v="Electronics"/>
    <s v="Electronic Games"/>
    <s v="Debit Card"/>
    <d v="2021-06-11T00:00:00"/>
    <s v="Mr. Jack Mercado"/>
    <s v="Ohio"/>
    <x v="13"/>
    <x v="2"/>
    <s v="06"/>
  </r>
  <r>
    <s v="B-26678"/>
    <n v="6934"/>
    <n v="1226"/>
    <n v="1"/>
    <s v="Electronics"/>
    <s v="Electronic Games"/>
    <s v="Debit Card"/>
    <d v="2021-09-08T00:00:00"/>
    <s v="Christian Jones"/>
    <s v="New York"/>
    <x v="7"/>
    <x v="2"/>
    <s v="09"/>
  </r>
  <r>
    <s v="B-25962"/>
    <n v="4202"/>
    <n v="1171"/>
    <n v="3"/>
    <s v="Office Supplies"/>
    <s v="Markers"/>
    <s v="COD"/>
    <d v="2022-11-23T00:00:00"/>
    <s v="Rachel Fisher"/>
    <s v="Illinois"/>
    <x v="17"/>
    <x v="3"/>
    <s v="11"/>
  </r>
  <r>
    <s v="B-25962"/>
    <n v="4202"/>
    <n v="1171"/>
    <n v="3"/>
    <s v="Office Supplies"/>
    <s v="Markers"/>
    <s v="COD"/>
    <d v="2022-10-31T00:00:00"/>
    <s v="Donald Moore"/>
    <s v="New York"/>
    <x v="7"/>
    <x v="3"/>
    <s v="10"/>
  </r>
  <r>
    <s v="B-25962"/>
    <n v="4202"/>
    <n v="1171"/>
    <n v="3"/>
    <s v="Office Supplies"/>
    <s v="Markers"/>
    <s v="COD"/>
    <d v="2023-11-06T00:00:00"/>
    <s v="William Wu"/>
    <s v="Florida"/>
    <x v="16"/>
    <x v="0"/>
    <s v="11"/>
  </r>
  <r>
    <s v="B-25962"/>
    <n v="4202"/>
    <n v="1171"/>
    <n v="3"/>
    <s v="Office Supplies"/>
    <s v="Markers"/>
    <s v="COD"/>
    <d v="2023-11-12T00:00:00"/>
    <s v="Jesus Zuniga"/>
    <s v="Texas"/>
    <x v="15"/>
    <x v="0"/>
    <s v="11"/>
  </r>
  <r>
    <s v="B-26586"/>
    <n v="2239"/>
    <n v="828"/>
    <n v="1"/>
    <s v="Electronics"/>
    <s v="Printers"/>
    <s v="UPI"/>
    <d v="2023-06-26T00:00:00"/>
    <s v="Michael Gallegos"/>
    <s v="California"/>
    <x v="4"/>
    <x v="0"/>
    <s v="06"/>
  </r>
  <r>
    <s v="B-26586"/>
    <n v="2239"/>
    <n v="828"/>
    <n v="1"/>
    <s v="Electronics"/>
    <s v="Printers"/>
    <s v="UPI"/>
    <d v="2023-09-30T00:00:00"/>
    <s v="Robert Daniels"/>
    <s v="Illinois"/>
    <x v="1"/>
    <x v="0"/>
    <s v="09"/>
  </r>
  <r>
    <s v="B-26586"/>
    <n v="2450"/>
    <n v="1002"/>
    <n v="4"/>
    <s v="Electronics"/>
    <s v="Phones"/>
    <s v="Debit Card"/>
    <d v="2023-06-26T00:00:00"/>
    <s v="Michael Gallegos"/>
    <s v="California"/>
    <x v="4"/>
    <x v="0"/>
    <s v="06"/>
  </r>
  <r>
    <s v="B-26586"/>
    <n v="2450"/>
    <n v="1002"/>
    <n v="4"/>
    <s v="Electronics"/>
    <s v="Phones"/>
    <s v="Debit Card"/>
    <d v="2023-09-30T00:00:00"/>
    <s v="Robert Daniels"/>
    <s v="Illinois"/>
    <x v="1"/>
    <x v="0"/>
    <s v="09"/>
  </r>
  <r>
    <s v="B-26841"/>
    <n v="9827"/>
    <n v="4208"/>
    <n v="13"/>
    <s v="Furniture"/>
    <s v="Chairs"/>
    <s v="Debit Card"/>
    <d v="2020-09-12T00:00:00"/>
    <s v="Jill Jones"/>
    <s v="New York"/>
    <x v="5"/>
    <x v="4"/>
    <s v="09"/>
  </r>
  <r>
    <s v="B-26841"/>
    <n v="8077"/>
    <n v="240"/>
    <n v="15"/>
    <s v="Furniture"/>
    <s v="Sofas"/>
    <s v="Credit Card"/>
    <d v="2020-09-12T00:00:00"/>
    <s v="Jill Jones"/>
    <s v="New York"/>
    <x v="5"/>
    <x v="4"/>
    <s v="09"/>
  </r>
  <r>
    <s v="B-26284"/>
    <n v="5152"/>
    <n v="2045"/>
    <n v="14"/>
    <s v="Electronics"/>
    <s v="Phones"/>
    <s v="UPI"/>
    <d v="2020-11-27T00:00:00"/>
    <s v="Elizabeth Miller"/>
    <s v="Illinois"/>
    <x v="6"/>
    <x v="4"/>
    <s v="11"/>
  </r>
  <r>
    <s v="B-26284"/>
    <n v="5152"/>
    <n v="2045"/>
    <n v="14"/>
    <s v="Electronics"/>
    <s v="Phones"/>
    <s v="UPI"/>
    <d v="2022-08-25T00:00:00"/>
    <s v="Sabrina Clark"/>
    <s v="California"/>
    <x v="4"/>
    <x v="3"/>
    <s v="08"/>
  </r>
  <r>
    <s v="B-26284"/>
    <n v="5152"/>
    <n v="2045"/>
    <n v="14"/>
    <s v="Electronics"/>
    <s v="Phones"/>
    <s v="UPI"/>
    <d v="2023-08-23T00:00:00"/>
    <s v="Larry Casey"/>
    <s v="Illinois"/>
    <x v="1"/>
    <x v="0"/>
    <s v="08"/>
  </r>
  <r>
    <s v="B-26284"/>
    <n v="5152"/>
    <n v="2045"/>
    <n v="14"/>
    <s v="Electronics"/>
    <s v="Phones"/>
    <s v="UPI"/>
    <d v="2023-10-11T00:00:00"/>
    <s v="Daniel Burns"/>
    <s v="New York"/>
    <x v="7"/>
    <x v="0"/>
    <s v="10"/>
  </r>
  <r>
    <s v="B-26478"/>
    <n v="2542"/>
    <n v="190"/>
    <n v="1"/>
    <s v="Office Supplies"/>
    <s v="Markers"/>
    <s v="Credit Card"/>
    <d v="2022-04-21T00:00:00"/>
    <s v="James Tanner"/>
    <s v="Texas"/>
    <x v="15"/>
    <x v="3"/>
    <s v="04"/>
  </r>
  <r>
    <s v="B-26679"/>
    <n v="8102"/>
    <n v="1800"/>
    <n v="5"/>
    <s v="Office Supplies"/>
    <s v="Markers"/>
    <s v="UPI"/>
    <d v="2023-09-14T00:00:00"/>
    <s v="Leonard Gonzalez"/>
    <s v="California"/>
    <x v="11"/>
    <x v="0"/>
    <s v="09"/>
  </r>
  <r>
    <s v="B-26679"/>
    <n v="8102"/>
    <n v="1800"/>
    <n v="5"/>
    <s v="Office Supplies"/>
    <s v="Markers"/>
    <s v="UPI"/>
    <d v="2020-04-29T00:00:00"/>
    <s v="Richard Lee"/>
    <s v="New York"/>
    <x v="2"/>
    <x v="4"/>
    <s v="04"/>
  </r>
  <r>
    <s v="B-26679"/>
    <n v="8102"/>
    <n v="1800"/>
    <n v="5"/>
    <s v="Office Supplies"/>
    <s v="Markers"/>
    <s v="UPI"/>
    <d v="2020-12-15T00:00:00"/>
    <s v="Matthew Schroeder"/>
    <s v="Ohio"/>
    <x v="14"/>
    <x v="4"/>
    <s v="12"/>
  </r>
  <r>
    <s v="B-26679"/>
    <n v="3234"/>
    <n v="1274"/>
    <n v="10"/>
    <s v="Furniture"/>
    <s v="Tables"/>
    <s v="EMI"/>
    <d v="2023-09-14T00:00:00"/>
    <s v="Leonard Gonzalez"/>
    <s v="California"/>
    <x v="11"/>
    <x v="0"/>
    <s v="09"/>
  </r>
  <r>
    <s v="B-26679"/>
    <n v="3234"/>
    <n v="1274"/>
    <n v="10"/>
    <s v="Furniture"/>
    <s v="Tables"/>
    <s v="EMI"/>
    <d v="2020-04-29T00:00:00"/>
    <s v="Richard Lee"/>
    <s v="New York"/>
    <x v="2"/>
    <x v="4"/>
    <s v="04"/>
  </r>
  <r>
    <s v="B-26679"/>
    <n v="3234"/>
    <n v="1274"/>
    <n v="10"/>
    <s v="Furniture"/>
    <s v="Tables"/>
    <s v="EMI"/>
    <d v="2020-12-15T00:00:00"/>
    <s v="Matthew Schroeder"/>
    <s v="Ohio"/>
    <x v="14"/>
    <x v="4"/>
    <s v="12"/>
  </r>
  <r>
    <s v="B-26397"/>
    <n v="6200"/>
    <n v="2321"/>
    <n v="18"/>
    <s v="Furniture"/>
    <s v="Tables"/>
    <s v="Credit Card"/>
    <d v="2024-07-11T00:00:00"/>
    <s v="Marcus Flores"/>
    <s v="California"/>
    <x v="4"/>
    <x v="1"/>
    <s v="07"/>
  </r>
  <r>
    <s v="B-26397"/>
    <n v="6200"/>
    <n v="2321"/>
    <n v="18"/>
    <s v="Furniture"/>
    <s v="Tables"/>
    <s v="Credit Card"/>
    <d v="2024-09-21T00:00:00"/>
    <s v="Tonya Long"/>
    <s v="Florida"/>
    <x v="0"/>
    <x v="1"/>
    <s v="09"/>
  </r>
  <r>
    <s v="B-25957"/>
    <n v="4470"/>
    <n v="413"/>
    <n v="13"/>
    <s v="Electronics"/>
    <s v="Laptops"/>
    <s v="UPI"/>
    <d v="2025-02-02T00:00:00"/>
    <s v="Michael Chambers"/>
    <s v="California"/>
    <x v="4"/>
    <x v="5"/>
    <s v="02"/>
  </r>
  <r>
    <s v="B-26916"/>
    <n v="916"/>
    <n v="362"/>
    <n v="7"/>
    <s v="Office Supplies"/>
    <s v="Pens"/>
    <s v="UPI"/>
    <d v="2022-10-21T00:00:00"/>
    <s v="Kaylee Glover"/>
    <s v="Illinois"/>
    <x v="6"/>
    <x v="3"/>
    <s v="10"/>
  </r>
  <r>
    <s v="B-26916"/>
    <n v="916"/>
    <n v="362"/>
    <n v="7"/>
    <s v="Office Supplies"/>
    <s v="Pens"/>
    <s v="UPI"/>
    <d v="2020-10-21T00:00:00"/>
    <s v="Pamela Patterson"/>
    <s v="California"/>
    <x v="11"/>
    <x v="4"/>
    <s v="10"/>
  </r>
  <r>
    <s v="B-26916"/>
    <n v="1165"/>
    <n v="302"/>
    <n v="20"/>
    <s v="Furniture"/>
    <s v="Sofas"/>
    <s v="UPI"/>
    <d v="2022-10-21T00:00:00"/>
    <s v="Kaylee Glover"/>
    <s v="Illinois"/>
    <x v="6"/>
    <x v="3"/>
    <s v="10"/>
  </r>
  <r>
    <s v="B-26916"/>
    <n v="1165"/>
    <n v="302"/>
    <n v="20"/>
    <s v="Furniture"/>
    <s v="Sofas"/>
    <s v="UPI"/>
    <d v="2020-10-21T00:00:00"/>
    <s v="Pamela Patterson"/>
    <s v="California"/>
    <x v="11"/>
    <x v="4"/>
    <s v="10"/>
  </r>
  <r>
    <s v="B-26916"/>
    <n v="7846"/>
    <n v="677"/>
    <n v="12"/>
    <s v="Furniture"/>
    <s v="Chairs"/>
    <s v="UPI"/>
    <d v="2022-10-21T00:00:00"/>
    <s v="Kaylee Glover"/>
    <s v="Illinois"/>
    <x v="6"/>
    <x v="3"/>
    <s v="10"/>
  </r>
  <r>
    <s v="B-26916"/>
    <n v="7846"/>
    <n v="677"/>
    <n v="12"/>
    <s v="Furniture"/>
    <s v="Chairs"/>
    <s v="UPI"/>
    <d v="2020-10-21T00:00:00"/>
    <s v="Pamela Patterson"/>
    <s v="California"/>
    <x v="11"/>
    <x v="4"/>
    <s v="10"/>
  </r>
  <r>
    <s v="B-25925"/>
    <n v="3022"/>
    <n v="384"/>
    <n v="1"/>
    <s v="Office Supplies"/>
    <s v="Pens"/>
    <s v="Credit Card"/>
    <d v="2022-01-11T00:00:00"/>
    <s v="Ronald Mckinney"/>
    <s v="Texas"/>
    <x v="10"/>
    <x v="3"/>
    <s v="01"/>
  </r>
  <r>
    <s v="B-25925"/>
    <n v="3022"/>
    <n v="384"/>
    <n v="1"/>
    <s v="Office Supplies"/>
    <s v="Pens"/>
    <s v="Credit Card"/>
    <d v="2021-02-17T00:00:00"/>
    <s v="James Hart"/>
    <s v="Illinois"/>
    <x v="1"/>
    <x v="2"/>
    <s v="02"/>
  </r>
  <r>
    <s v="B-25925"/>
    <n v="5266"/>
    <n v="1111"/>
    <n v="13"/>
    <s v="Electronics"/>
    <s v="Electronic Games"/>
    <s v="Debit Card"/>
    <d v="2022-01-11T00:00:00"/>
    <s v="Ronald Mckinney"/>
    <s v="Texas"/>
    <x v="10"/>
    <x v="3"/>
    <s v="01"/>
  </r>
  <r>
    <s v="B-25925"/>
    <n v="5266"/>
    <n v="1111"/>
    <n v="13"/>
    <s v="Electronics"/>
    <s v="Electronic Games"/>
    <s v="Debit Card"/>
    <d v="2021-02-17T00:00:00"/>
    <s v="James Hart"/>
    <s v="Illinois"/>
    <x v="1"/>
    <x v="2"/>
    <s v="02"/>
  </r>
  <r>
    <s v="B-25602"/>
    <n v="4853"/>
    <n v="1764"/>
    <n v="9"/>
    <s v="Office Supplies"/>
    <s v="Pens"/>
    <s v="Debit Card"/>
    <d v="2021-11-06T00:00:00"/>
    <s v="Rhonda Harris"/>
    <s v="Florida"/>
    <x v="3"/>
    <x v="2"/>
    <s v="11"/>
  </r>
  <r>
    <s v="B-25602"/>
    <n v="4853"/>
    <n v="1764"/>
    <n v="9"/>
    <s v="Office Supplies"/>
    <s v="Pens"/>
    <s v="Debit Card"/>
    <d v="2022-08-30T00:00:00"/>
    <s v="Randy Fisher"/>
    <s v="Texas"/>
    <x v="15"/>
    <x v="3"/>
    <s v="08"/>
  </r>
  <r>
    <s v="B-26592"/>
    <n v="9832"/>
    <n v="1270"/>
    <n v="1"/>
    <s v="Office Supplies"/>
    <s v="Pens"/>
    <s v="COD"/>
    <d v="2022-10-07T00:00:00"/>
    <s v="James Hernandez"/>
    <s v="California"/>
    <x v="11"/>
    <x v="3"/>
    <s v="10"/>
  </r>
  <r>
    <s v="B-26592"/>
    <n v="796"/>
    <n v="153"/>
    <n v="15"/>
    <s v="Office Supplies"/>
    <s v="Pens"/>
    <s v="Credit Card"/>
    <d v="2022-10-07T00:00:00"/>
    <s v="James Hernandez"/>
    <s v="California"/>
    <x v="11"/>
    <x v="3"/>
    <s v="10"/>
  </r>
  <r>
    <s v="B-26251"/>
    <n v="883"/>
    <n v="127"/>
    <n v="7"/>
    <s v="Furniture"/>
    <s v="Chairs"/>
    <s v="COD"/>
    <d v="2023-06-04T00:00:00"/>
    <s v="Brenda Murphy"/>
    <s v="California"/>
    <x v="11"/>
    <x v="0"/>
    <s v="06"/>
  </r>
  <r>
    <s v="B-26251"/>
    <n v="4539"/>
    <n v="1155"/>
    <n v="8"/>
    <s v="Furniture"/>
    <s v="Bookcases"/>
    <s v="Debit Card"/>
    <d v="2023-06-04T00:00:00"/>
    <s v="Brenda Murphy"/>
    <s v="California"/>
    <x v="11"/>
    <x v="0"/>
    <s v="06"/>
  </r>
  <r>
    <s v="B-26251"/>
    <n v="9659"/>
    <n v="2226"/>
    <n v="16"/>
    <s v="Office Supplies"/>
    <s v="Binders"/>
    <s v="Debit Card"/>
    <d v="2023-06-04T00:00:00"/>
    <s v="Brenda Murphy"/>
    <s v="California"/>
    <x v="11"/>
    <x v="0"/>
    <s v="06"/>
  </r>
  <r>
    <s v="B-25979"/>
    <n v="9562"/>
    <n v="325"/>
    <n v="2"/>
    <s v="Electronics"/>
    <s v="Printers"/>
    <s v="Debit Card"/>
    <d v="2022-05-13T00:00:00"/>
    <s v="Andrew Kirby"/>
    <s v="California"/>
    <x v="9"/>
    <x v="3"/>
    <s v="05"/>
  </r>
  <r>
    <s v="B-25437"/>
    <n v="4688"/>
    <n v="1841"/>
    <n v="3"/>
    <s v="Electronics"/>
    <s v="Laptops"/>
    <s v="Credit Card"/>
    <d v="2023-01-23T00:00:00"/>
    <s v="Justin Thomas"/>
    <s v="California"/>
    <x v="11"/>
    <x v="0"/>
    <s v="01"/>
  </r>
  <r>
    <s v="B-25437"/>
    <n v="4688"/>
    <n v="1841"/>
    <n v="3"/>
    <s v="Electronics"/>
    <s v="Laptops"/>
    <s v="Credit Card"/>
    <d v="2021-07-25T00:00:00"/>
    <s v="Jillian Johnson MD"/>
    <s v="California"/>
    <x v="9"/>
    <x v="2"/>
    <s v="07"/>
  </r>
  <r>
    <s v="B-26986"/>
    <n v="7900"/>
    <n v="482"/>
    <n v="4"/>
    <s v="Electronics"/>
    <s v="Phones"/>
    <s v="COD"/>
    <d v="2025-03-08T00:00:00"/>
    <s v="William Martin"/>
    <s v="Ohio"/>
    <x v="12"/>
    <x v="5"/>
    <s v="03"/>
  </r>
  <r>
    <s v="B-25990"/>
    <n v="6967"/>
    <n v="3257"/>
    <n v="17"/>
    <s v="Furniture"/>
    <s v="Bookcases"/>
    <s v="COD"/>
    <d v="2022-12-25T00:00:00"/>
    <s v="Mark Dixon"/>
    <s v="Ohio"/>
    <x v="13"/>
    <x v="3"/>
    <s v="12"/>
  </r>
  <r>
    <s v="B-25990"/>
    <n v="1091"/>
    <n v="277"/>
    <n v="6"/>
    <s v="Office Supplies"/>
    <s v="Paper"/>
    <s v="COD"/>
    <d v="2022-12-25T00:00:00"/>
    <s v="Mark Dixon"/>
    <s v="Ohio"/>
    <x v="13"/>
    <x v="3"/>
    <s v="12"/>
  </r>
  <r>
    <s v="B-25990"/>
    <n v="6027"/>
    <n v="1530"/>
    <n v="2"/>
    <s v="Office Supplies"/>
    <s v="Binders"/>
    <s v="Credit Card"/>
    <d v="2022-12-25T00:00:00"/>
    <s v="Mark Dixon"/>
    <s v="Ohio"/>
    <x v="13"/>
    <x v="3"/>
    <s v="12"/>
  </r>
  <r>
    <s v="B-25222"/>
    <n v="4852"/>
    <n v="218"/>
    <n v="2"/>
    <s v="Furniture"/>
    <s v="Tables"/>
    <s v="EMI"/>
    <d v="2024-04-24T00:00:00"/>
    <s v="Alicia Allen"/>
    <s v="Texas"/>
    <x v="8"/>
    <x v="1"/>
    <s v="04"/>
  </r>
  <r>
    <s v="B-25222"/>
    <n v="4852"/>
    <n v="218"/>
    <n v="2"/>
    <s v="Furniture"/>
    <s v="Tables"/>
    <s v="EMI"/>
    <d v="2021-12-24T00:00:00"/>
    <s v="Cynthia Meyer"/>
    <s v="Florida"/>
    <x v="16"/>
    <x v="2"/>
    <s v="12"/>
  </r>
  <r>
    <s v="B-25222"/>
    <n v="4852"/>
    <n v="218"/>
    <n v="2"/>
    <s v="Furniture"/>
    <s v="Tables"/>
    <s v="EMI"/>
    <d v="2023-09-07T00:00:00"/>
    <s v="Brandon Norton"/>
    <s v="Illinois"/>
    <x v="6"/>
    <x v="0"/>
    <s v="09"/>
  </r>
  <r>
    <s v="B-26402"/>
    <n v="4314"/>
    <n v="1453"/>
    <n v="6"/>
    <s v="Furniture"/>
    <s v="Sofas"/>
    <s v="COD"/>
    <d v="2021-08-10T00:00:00"/>
    <s v="Christina Scott"/>
    <s v="Florida"/>
    <x v="16"/>
    <x v="2"/>
    <s v="08"/>
  </r>
  <r>
    <s v="B-26792"/>
    <n v="3288"/>
    <n v="1477"/>
    <n v="3"/>
    <s v="Office Supplies"/>
    <s v="Pens"/>
    <s v="EMI"/>
    <d v="2024-05-26T00:00:00"/>
    <s v="Andrew Macias"/>
    <s v="Texas"/>
    <x v="10"/>
    <x v="1"/>
    <s v="05"/>
  </r>
  <r>
    <s v="B-26792"/>
    <n v="3288"/>
    <n v="1477"/>
    <n v="3"/>
    <s v="Office Supplies"/>
    <s v="Pens"/>
    <s v="EMI"/>
    <d v="2022-02-19T00:00:00"/>
    <s v="Alejandro Williams"/>
    <s v="Illinois"/>
    <x v="6"/>
    <x v="3"/>
    <s v="02"/>
  </r>
  <r>
    <s v="B-25154"/>
    <n v="3977"/>
    <n v="813"/>
    <n v="5"/>
    <s v="Office Supplies"/>
    <s v="Binders"/>
    <s v="Credit Card"/>
    <d v="2024-12-09T00:00:00"/>
    <s v="Mark Rodriguez"/>
    <s v="New York"/>
    <x v="5"/>
    <x v="1"/>
    <s v="12"/>
  </r>
  <r>
    <s v="B-26114"/>
    <n v="6252"/>
    <n v="1377"/>
    <n v="2"/>
    <s v="Electronics"/>
    <s v="Printers"/>
    <s v="EMI"/>
    <d v="2023-06-01T00:00:00"/>
    <s v="Sarah Montgomery"/>
    <s v="Illinois"/>
    <x v="1"/>
    <x v="0"/>
    <s v="06"/>
  </r>
  <r>
    <s v="B-26485"/>
    <n v="9084"/>
    <n v="3253"/>
    <n v="12"/>
    <s v="Office Supplies"/>
    <s v="Pens"/>
    <s v="Debit Card"/>
    <d v="2023-11-05T00:00:00"/>
    <s v="Marisa Prince"/>
    <s v="New York"/>
    <x v="2"/>
    <x v="0"/>
    <s v="11"/>
  </r>
  <r>
    <s v="B-26191"/>
    <n v="8994"/>
    <n v="1481"/>
    <n v="15"/>
    <s v="Electronics"/>
    <s v="Phones"/>
    <s v="Credit Card"/>
    <d v="2020-06-21T00:00:00"/>
    <s v="James Bonilla"/>
    <s v="California"/>
    <x v="9"/>
    <x v="4"/>
    <s v="06"/>
  </r>
  <r>
    <s v="B-26754"/>
    <n v="1089"/>
    <n v="176"/>
    <n v="16"/>
    <s v="Office Supplies"/>
    <s v="Markers"/>
    <s v="EMI"/>
    <d v="2020-10-26T00:00:00"/>
    <s v="Robin Myers"/>
    <s v="Texas"/>
    <x v="8"/>
    <x v="4"/>
    <s v="10"/>
  </r>
  <r>
    <s v="B-25953"/>
    <n v="6690"/>
    <n v="1001"/>
    <n v="19"/>
    <s v="Office Supplies"/>
    <s v="Binders"/>
    <s v="UPI"/>
    <d v="2022-06-06T00:00:00"/>
    <s v="Nancy Sanchez"/>
    <s v="Illinois"/>
    <x v="6"/>
    <x v="3"/>
    <s v="06"/>
  </r>
  <r>
    <s v="B-25953"/>
    <n v="6690"/>
    <n v="1001"/>
    <n v="19"/>
    <s v="Office Supplies"/>
    <s v="Binders"/>
    <s v="UPI"/>
    <d v="2021-11-13T00:00:00"/>
    <s v="Sydney Walls"/>
    <s v="Illinois"/>
    <x v="1"/>
    <x v="2"/>
    <s v="11"/>
  </r>
  <r>
    <s v="B-25953"/>
    <n v="4985"/>
    <n v="1920"/>
    <n v="10"/>
    <s v="Furniture"/>
    <s v="Bookcases"/>
    <s v="Credit Card"/>
    <d v="2022-06-06T00:00:00"/>
    <s v="Nancy Sanchez"/>
    <s v="Illinois"/>
    <x v="6"/>
    <x v="3"/>
    <s v="06"/>
  </r>
  <r>
    <s v="B-25953"/>
    <n v="4985"/>
    <n v="1920"/>
    <n v="10"/>
    <s v="Furniture"/>
    <s v="Bookcases"/>
    <s v="Credit Card"/>
    <d v="2021-11-13T00:00:00"/>
    <s v="Sydney Walls"/>
    <s v="Illinois"/>
    <x v="1"/>
    <x v="2"/>
    <s v="11"/>
  </r>
  <r>
    <s v="B-26516"/>
    <n v="8590"/>
    <n v="3565"/>
    <n v="15"/>
    <s v="Electronics"/>
    <s v="Electronic Games"/>
    <s v="EMI"/>
    <d v="2021-11-11T00:00:00"/>
    <s v="Deborah Hoffman"/>
    <s v="Florida"/>
    <x v="0"/>
    <x v="2"/>
    <s v="11"/>
  </r>
  <r>
    <s v="B-26516"/>
    <n v="6973"/>
    <n v="3038"/>
    <n v="10"/>
    <s v="Furniture"/>
    <s v="Tables"/>
    <s v="COD"/>
    <d v="2021-11-11T00:00:00"/>
    <s v="Deborah Hoffman"/>
    <s v="Florida"/>
    <x v="0"/>
    <x v="2"/>
    <s v="11"/>
  </r>
  <r>
    <s v="B-26843"/>
    <n v="4591"/>
    <n v="1941"/>
    <n v="19"/>
    <s v="Electronics"/>
    <s v="Printers"/>
    <s v="EMI"/>
    <d v="2021-07-31T00:00:00"/>
    <s v="Megan Williams"/>
    <s v="Texas"/>
    <x v="8"/>
    <x v="2"/>
    <s v="07"/>
  </r>
  <r>
    <s v="B-26843"/>
    <n v="9612"/>
    <n v="2572"/>
    <n v="17"/>
    <s v="Office Supplies"/>
    <s v="Pens"/>
    <s v="Credit Card"/>
    <d v="2021-07-31T00:00:00"/>
    <s v="Megan Williams"/>
    <s v="Texas"/>
    <x v="8"/>
    <x v="2"/>
    <s v="07"/>
  </r>
  <r>
    <s v="B-26167"/>
    <n v="5343"/>
    <n v="655"/>
    <n v="1"/>
    <s v="Furniture"/>
    <s v="Chairs"/>
    <s v="EMI"/>
    <d v="2024-04-13T00:00:00"/>
    <s v="Shane Clark"/>
    <s v="California"/>
    <x v="9"/>
    <x v="1"/>
    <s v="04"/>
  </r>
  <r>
    <s v="B-26972"/>
    <n v="6956"/>
    <n v="318"/>
    <n v="20"/>
    <s v="Office Supplies"/>
    <s v="Markers"/>
    <s v="Debit Card"/>
    <d v="2022-04-19T00:00:00"/>
    <s v="Steven Haynes"/>
    <s v="Illinois"/>
    <x v="6"/>
    <x v="3"/>
    <s v="04"/>
  </r>
  <r>
    <s v="B-25673"/>
    <n v="5306"/>
    <n v="2405"/>
    <n v="17"/>
    <s v="Furniture"/>
    <s v="Tables"/>
    <s v="EMI"/>
    <d v="2024-03-23T00:00:00"/>
    <s v="Kimberly Fuller"/>
    <s v="New York"/>
    <x v="2"/>
    <x v="1"/>
    <s v="03"/>
  </r>
  <r>
    <s v="B-26587"/>
    <n v="8982"/>
    <n v="448"/>
    <n v="17"/>
    <s v="Furniture"/>
    <s v="Sofas"/>
    <s v="UPI"/>
    <d v="2021-05-07T00:00:00"/>
    <s v="Angela Lyons"/>
    <s v="New York"/>
    <x v="5"/>
    <x v="2"/>
    <s v="05"/>
  </r>
  <r>
    <s v="B-26587"/>
    <n v="4826"/>
    <n v="562"/>
    <n v="5"/>
    <s v="Office Supplies"/>
    <s v="Paper"/>
    <s v="Debit Card"/>
    <d v="2021-05-07T00:00:00"/>
    <s v="Angela Lyons"/>
    <s v="New York"/>
    <x v="5"/>
    <x v="2"/>
    <s v="05"/>
  </r>
  <r>
    <s v="B-26668"/>
    <n v="972"/>
    <n v="106"/>
    <n v="15"/>
    <s v="Office Supplies"/>
    <s v="Pens"/>
    <s v="EMI"/>
    <d v="2022-05-06T00:00:00"/>
    <s v="Betty Tucker"/>
    <s v="Ohio"/>
    <x v="13"/>
    <x v="3"/>
    <s v="05"/>
  </r>
  <r>
    <s v="B-26906"/>
    <n v="3665"/>
    <n v="802"/>
    <n v="4"/>
    <s v="Office Supplies"/>
    <s v="Markers"/>
    <s v="Credit Card"/>
    <d v="2021-08-09T00:00:00"/>
    <s v="Brianna Hunt"/>
    <s v="Florida"/>
    <x v="0"/>
    <x v="2"/>
    <s v="08"/>
  </r>
  <r>
    <s v="B-26906"/>
    <n v="3665"/>
    <n v="802"/>
    <n v="4"/>
    <s v="Office Supplies"/>
    <s v="Markers"/>
    <s v="Credit Card"/>
    <d v="2025-02-09T00:00:00"/>
    <s v="Cathy Clark"/>
    <s v="Florida"/>
    <x v="16"/>
    <x v="5"/>
    <s v="02"/>
  </r>
  <r>
    <s v="B-25226"/>
    <n v="9808"/>
    <n v="2117"/>
    <n v="2"/>
    <s v="Office Supplies"/>
    <s v="Pens"/>
    <s v="UPI"/>
    <d v="2024-04-23T00:00:00"/>
    <s v="Nicole Warren"/>
    <s v="California"/>
    <x v="4"/>
    <x v="1"/>
    <s v="04"/>
  </r>
  <r>
    <s v="B-25166"/>
    <n v="1133"/>
    <n v="73"/>
    <n v="17"/>
    <s v="Furniture"/>
    <s v="Chairs"/>
    <s v="UPI"/>
    <d v="2023-02-23T00:00:00"/>
    <s v="Richard Castaneda"/>
    <s v="Ohio"/>
    <x v="14"/>
    <x v="0"/>
    <s v="02"/>
  </r>
  <r>
    <s v="B-25166"/>
    <n v="1133"/>
    <n v="73"/>
    <n v="17"/>
    <s v="Furniture"/>
    <s v="Chairs"/>
    <s v="UPI"/>
    <d v="2024-06-06T00:00:00"/>
    <s v="Sarah Torres"/>
    <s v="California"/>
    <x v="9"/>
    <x v="1"/>
    <s v="06"/>
  </r>
  <r>
    <s v="B-25166"/>
    <n v="6248"/>
    <n v="1168"/>
    <n v="19"/>
    <s v="Furniture"/>
    <s v="Bookcases"/>
    <s v="COD"/>
    <d v="2023-02-23T00:00:00"/>
    <s v="Richard Castaneda"/>
    <s v="Ohio"/>
    <x v="14"/>
    <x v="0"/>
    <s v="02"/>
  </r>
  <r>
    <s v="B-25166"/>
    <n v="6248"/>
    <n v="1168"/>
    <n v="19"/>
    <s v="Furniture"/>
    <s v="Bookcases"/>
    <s v="COD"/>
    <d v="2024-06-06T00:00:00"/>
    <s v="Sarah Torres"/>
    <s v="California"/>
    <x v="9"/>
    <x v="1"/>
    <s v="06"/>
  </r>
  <r>
    <s v="B-25454"/>
    <n v="5666"/>
    <n v="2733"/>
    <n v="17"/>
    <s v="Electronics"/>
    <s v="Electronic Games"/>
    <s v="Credit Card"/>
    <d v="2025-01-27T00:00:00"/>
    <s v="Vanessa Deleon"/>
    <s v="Florida"/>
    <x v="16"/>
    <x v="5"/>
    <s v="01"/>
  </r>
  <r>
    <s v="B-26215"/>
    <n v="4171"/>
    <n v="1450"/>
    <n v="18"/>
    <s v="Office Supplies"/>
    <s v="Markers"/>
    <s v="COD"/>
    <d v="2023-04-07T00:00:00"/>
    <s v="Richard Lyons"/>
    <s v="Texas"/>
    <x v="8"/>
    <x v="0"/>
    <s v="04"/>
  </r>
  <r>
    <s v="B-25777"/>
    <n v="6236"/>
    <n v="2839"/>
    <n v="7"/>
    <s v="Electronics"/>
    <s v="Printers"/>
    <s v="Credit Card"/>
    <d v="2022-01-20T00:00:00"/>
    <s v="Eric Adams"/>
    <s v="Illinois"/>
    <x v="6"/>
    <x v="3"/>
    <s v="01"/>
  </r>
  <r>
    <s v="B-25777"/>
    <n v="6236"/>
    <n v="2839"/>
    <n v="7"/>
    <s v="Electronics"/>
    <s v="Printers"/>
    <s v="Credit Card"/>
    <d v="2022-05-10T00:00:00"/>
    <s v="Chad Brown"/>
    <s v="Florida"/>
    <x v="3"/>
    <x v="3"/>
    <s v="05"/>
  </r>
  <r>
    <s v="B-25383"/>
    <n v="5410"/>
    <n v="2456"/>
    <n v="8"/>
    <s v="Furniture"/>
    <s v="Chairs"/>
    <s v="Credit Card"/>
    <d v="2024-05-29T00:00:00"/>
    <s v="Kayla Becker"/>
    <s v="California"/>
    <x v="4"/>
    <x v="1"/>
    <s v="05"/>
  </r>
  <r>
    <s v="B-25383"/>
    <n v="5410"/>
    <n v="2456"/>
    <n v="8"/>
    <s v="Furniture"/>
    <s v="Chairs"/>
    <s v="Credit Card"/>
    <d v="2022-01-04T00:00:00"/>
    <s v="Ashley Freeman"/>
    <s v="Florida"/>
    <x v="16"/>
    <x v="3"/>
    <s v="01"/>
  </r>
  <r>
    <s v="B-26409"/>
    <n v="3024"/>
    <n v="1353"/>
    <n v="1"/>
    <s v="Furniture"/>
    <s v="Sofas"/>
    <s v="Credit Card"/>
    <d v="2024-05-02T00:00:00"/>
    <s v="Scott Harris"/>
    <s v="California"/>
    <x v="4"/>
    <x v="1"/>
    <s v="05"/>
  </r>
  <r>
    <s v="B-26409"/>
    <n v="3024"/>
    <n v="1353"/>
    <n v="1"/>
    <s v="Furniture"/>
    <s v="Sofas"/>
    <s v="Credit Card"/>
    <d v="2021-12-28T00:00:00"/>
    <s v="John James"/>
    <s v="Ohio"/>
    <x v="12"/>
    <x v="2"/>
    <s v="12"/>
  </r>
  <r>
    <s v="B-26684"/>
    <n v="7434"/>
    <n v="2851"/>
    <n v="5"/>
    <s v="Office Supplies"/>
    <s v="Markers"/>
    <s v="UPI"/>
    <d v="2022-12-12T00:00:00"/>
    <s v="Jesse Bond"/>
    <s v="Illinois"/>
    <x v="6"/>
    <x v="3"/>
    <s v="12"/>
  </r>
  <r>
    <s v="B-26726"/>
    <n v="7213"/>
    <n v="508"/>
    <n v="19"/>
    <s v="Electronics"/>
    <s v="Electronic Games"/>
    <s v="Debit Card"/>
    <d v="2023-08-17T00:00:00"/>
    <s v="Brandon Hughes"/>
    <s v="Texas"/>
    <x v="8"/>
    <x v="0"/>
    <s v="08"/>
  </r>
  <r>
    <s v="B-26726"/>
    <n v="7213"/>
    <n v="508"/>
    <n v="19"/>
    <s v="Electronics"/>
    <s v="Electronic Games"/>
    <s v="Debit Card"/>
    <d v="2021-11-29T00:00:00"/>
    <s v="Lynn Reynolds"/>
    <s v="Ohio"/>
    <x v="13"/>
    <x v="2"/>
    <s v="11"/>
  </r>
  <r>
    <s v="B-26726"/>
    <n v="3176"/>
    <n v="586"/>
    <n v="9"/>
    <s v="Furniture"/>
    <s v="Tables"/>
    <s v="EMI"/>
    <d v="2023-08-17T00:00:00"/>
    <s v="Brandon Hughes"/>
    <s v="Texas"/>
    <x v="8"/>
    <x v="0"/>
    <s v="08"/>
  </r>
  <r>
    <s v="B-26726"/>
    <n v="3176"/>
    <n v="586"/>
    <n v="9"/>
    <s v="Furniture"/>
    <s v="Tables"/>
    <s v="EMI"/>
    <d v="2021-11-29T00:00:00"/>
    <s v="Lynn Reynolds"/>
    <s v="Ohio"/>
    <x v="13"/>
    <x v="2"/>
    <s v="11"/>
  </r>
  <r>
    <s v="B-26136"/>
    <n v="9144"/>
    <n v="2220"/>
    <n v="18"/>
    <s v="Office Supplies"/>
    <s v="Binders"/>
    <s v="Credit Card"/>
    <d v="2021-06-13T00:00:00"/>
    <s v="Ronald Good"/>
    <s v="Florida"/>
    <x v="0"/>
    <x v="2"/>
    <s v="06"/>
  </r>
  <r>
    <s v="B-26098"/>
    <n v="4146"/>
    <n v="865"/>
    <n v="19"/>
    <s v="Furniture"/>
    <s v="Tables"/>
    <s v="EMI"/>
    <d v="2022-07-04T00:00:00"/>
    <s v="Kyle Baker"/>
    <s v="Texas"/>
    <x v="15"/>
    <x v="3"/>
    <s v="07"/>
  </r>
  <r>
    <s v="B-26098"/>
    <n v="3793"/>
    <n v="875"/>
    <n v="7"/>
    <s v="Furniture"/>
    <s v="Tables"/>
    <s v="EMI"/>
    <d v="2022-07-04T00:00:00"/>
    <s v="Kyle Baker"/>
    <s v="Texas"/>
    <x v="15"/>
    <x v="3"/>
    <s v="07"/>
  </r>
  <r>
    <s v="B-25430"/>
    <n v="7169"/>
    <n v="2385"/>
    <n v="11"/>
    <s v="Furniture"/>
    <s v="Sofas"/>
    <s v="COD"/>
    <d v="2021-06-27T00:00:00"/>
    <s v="Michael Rivera"/>
    <s v="California"/>
    <x v="4"/>
    <x v="2"/>
    <s v="06"/>
  </r>
  <r>
    <s v="B-25430"/>
    <n v="4046"/>
    <n v="417"/>
    <n v="18"/>
    <s v="Furniture"/>
    <s v="Chairs"/>
    <s v="Credit Card"/>
    <d v="2021-06-27T00:00:00"/>
    <s v="Michael Rivera"/>
    <s v="California"/>
    <x v="4"/>
    <x v="2"/>
    <s v="06"/>
  </r>
  <r>
    <s v="B-25266"/>
    <n v="4164"/>
    <n v="905"/>
    <n v="11"/>
    <s v="Electronics"/>
    <s v="Phones"/>
    <s v="COD"/>
    <d v="2023-12-04T00:00:00"/>
    <s v="Lori Adkins"/>
    <s v="California"/>
    <x v="9"/>
    <x v="0"/>
    <s v="12"/>
  </r>
  <r>
    <s v="B-25266"/>
    <n v="5389"/>
    <n v="2196"/>
    <n v="5"/>
    <s v="Furniture"/>
    <s v="Tables"/>
    <s v="UPI"/>
    <d v="2023-12-04T00:00:00"/>
    <s v="Lori Adkins"/>
    <s v="California"/>
    <x v="9"/>
    <x v="0"/>
    <s v="12"/>
  </r>
  <r>
    <s v="B-25283"/>
    <n v="5448"/>
    <n v="2204"/>
    <n v="5"/>
    <s v="Furniture"/>
    <s v="Sofas"/>
    <s v="COD"/>
    <d v="2022-08-09T00:00:00"/>
    <s v="Luis Warner"/>
    <s v="New York"/>
    <x v="5"/>
    <x v="3"/>
    <s v="08"/>
  </r>
  <r>
    <s v="B-25227"/>
    <n v="4115"/>
    <n v="1285"/>
    <n v="1"/>
    <s v="Furniture"/>
    <s v="Sofas"/>
    <s v="UPI"/>
    <d v="2020-04-08T00:00:00"/>
    <s v="Donald Perry"/>
    <s v="Florida"/>
    <x v="3"/>
    <x v="4"/>
    <s v="04"/>
  </r>
  <r>
    <s v="B-25227"/>
    <n v="4761"/>
    <n v="2231"/>
    <n v="12"/>
    <s v="Furniture"/>
    <s v="Tables"/>
    <s v="UPI"/>
    <d v="2020-04-08T00:00:00"/>
    <s v="Donald Perry"/>
    <s v="Florida"/>
    <x v="3"/>
    <x v="4"/>
    <s v="04"/>
  </r>
  <r>
    <s v="B-25669"/>
    <n v="5899"/>
    <n v="2264"/>
    <n v="6"/>
    <s v="Office Supplies"/>
    <s v="Binders"/>
    <s v="EMI"/>
    <d v="2023-10-20T00:00:00"/>
    <s v="Adam Stevens"/>
    <s v="New York"/>
    <x v="2"/>
    <x v="0"/>
    <s v="10"/>
  </r>
  <r>
    <s v="B-25064"/>
    <n v="6109"/>
    <n v="3040"/>
    <n v="9"/>
    <s v="Furniture"/>
    <s v="Chairs"/>
    <s v="EMI"/>
    <d v="2022-02-10T00:00:00"/>
    <s v="Kimberly Johnson"/>
    <s v="New York"/>
    <x v="2"/>
    <x v="3"/>
    <s v="02"/>
  </r>
  <r>
    <s v="B-25064"/>
    <n v="6109"/>
    <n v="3040"/>
    <n v="9"/>
    <s v="Furniture"/>
    <s v="Chairs"/>
    <s v="EMI"/>
    <d v="2023-10-05T00:00:00"/>
    <s v="Kelly Jones"/>
    <s v="New York"/>
    <x v="7"/>
    <x v="0"/>
    <s v="10"/>
  </r>
  <r>
    <s v="B-25064"/>
    <n v="4628"/>
    <n v="1491"/>
    <n v="17"/>
    <s v="Electronics"/>
    <s v="Electronic Games"/>
    <s v="UPI"/>
    <d v="2022-02-10T00:00:00"/>
    <s v="Kimberly Johnson"/>
    <s v="New York"/>
    <x v="2"/>
    <x v="3"/>
    <s v="02"/>
  </r>
  <r>
    <s v="B-25064"/>
    <n v="4628"/>
    <n v="1491"/>
    <n v="17"/>
    <s v="Electronics"/>
    <s v="Electronic Games"/>
    <s v="UPI"/>
    <d v="2023-10-05T00:00:00"/>
    <s v="Kelly Jones"/>
    <s v="New York"/>
    <x v="7"/>
    <x v="0"/>
    <s v="10"/>
  </r>
  <r>
    <s v="B-26268"/>
    <n v="4369"/>
    <n v="584"/>
    <n v="13"/>
    <s v="Office Supplies"/>
    <s v="Pens"/>
    <s v="Credit Card"/>
    <d v="2022-09-22T00:00:00"/>
    <s v="Ashley Petty"/>
    <s v="Illinois"/>
    <x v="17"/>
    <x v="3"/>
    <s v="09"/>
  </r>
  <r>
    <s v="B-26268"/>
    <n v="4369"/>
    <n v="584"/>
    <n v="13"/>
    <s v="Office Supplies"/>
    <s v="Pens"/>
    <s v="Credit Card"/>
    <d v="2021-04-03T00:00:00"/>
    <s v="Crystal Ross"/>
    <s v="Texas"/>
    <x v="10"/>
    <x v="2"/>
    <s v="04"/>
  </r>
  <r>
    <s v="B-25456"/>
    <n v="5632"/>
    <n v="2358"/>
    <n v="20"/>
    <s v="Furniture"/>
    <s v="Sofas"/>
    <s v="Credit Card"/>
    <d v="2021-05-03T00:00:00"/>
    <s v="Alexis Duffy"/>
    <s v="California"/>
    <x v="4"/>
    <x v="2"/>
    <s v="05"/>
  </r>
  <r>
    <s v="B-25456"/>
    <n v="5632"/>
    <n v="2358"/>
    <n v="20"/>
    <s v="Furniture"/>
    <s v="Sofas"/>
    <s v="Credit Card"/>
    <d v="2024-02-11T00:00:00"/>
    <s v="Stephanie Sanchez"/>
    <s v="Florida"/>
    <x v="0"/>
    <x v="1"/>
    <s v="02"/>
  </r>
  <r>
    <s v="B-25456"/>
    <n v="5632"/>
    <n v="2358"/>
    <n v="20"/>
    <s v="Furniture"/>
    <s v="Sofas"/>
    <s v="Credit Card"/>
    <d v="2025-02-04T00:00:00"/>
    <s v="Reginald Espinoza"/>
    <s v="Ohio"/>
    <x v="14"/>
    <x v="5"/>
    <s v="02"/>
  </r>
  <r>
    <s v="B-25495"/>
    <n v="7519"/>
    <n v="402"/>
    <n v="14"/>
    <s v="Office Supplies"/>
    <s v="Paper"/>
    <s v="UPI"/>
    <d v="2022-10-12T00:00:00"/>
    <s v="Sandra Hicks"/>
    <s v="California"/>
    <x v="9"/>
    <x v="3"/>
    <s v="10"/>
  </r>
  <r>
    <s v="B-25495"/>
    <n v="1564"/>
    <n v="674"/>
    <n v="13"/>
    <s v="Electronics"/>
    <s v="Electronic Games"/>
    <s v="Debit Card"/>
    <d v="2022-10-12T00:00:00"/>
    <s v="Sandra Hicks"/>
    <s v="California"/>
    <x v="9"/>
    <x v="3"/>
    <s v="10"/>
  </r>
  <r>
    <s v="B-26552"/>
    <n v="2804"/>
    <n v="936"/>
    <n v="10"/>
    <s v="Electronics"/>
    <s v="Electronic Games"/>
    <s v="Credit Card"/>
    <d v="2022-02-06T00:00:00"/>
    <s v="Olivia Orozco"/>
    <s v="Texas"/>
    <x v="10"/>
    <x v="3"/>
    <s v="02"/>
  </r>
  <r>
    <s v="B-26552"/>
    <n v="2804"/>
    <n v="936"/>
    <n v="10"/>
    <s v="Electronics"/>
    <s v="Electronic Games"/>
    <s v="Credit Card"/>
    <d v="2020-11-09T00:00:00"/>
    <s v="Larry Moore"/>
    <s v="Florida"/>
    <x v="16"/>
    <x v="4"/>
    <s v="11"/>
  </r>
  <r>
    <s v="B-26552"/>
    <n v="2804"/>
    <n v="936"/>
    <n v="10"/>
    <s v="Electronics"/>
    <s v="Electronic Games"/>
    <s v="Credit Card"/>
    <d v="2023-05-03T00:00:00"/>
    <s v="Mrs. Rachel Cannon DDS"/>
    <s v="Florida"/>
    <x v="16"/>
    <x v="0"/>
    <s v="05"/>
  </r>
  <r>
    <s v="B-25203"/>
    <n v="2321"/>
    <n v="505"/>
    <n v="6"/>
    <s v="Furniture"/>
    <s v="Chairs"/>
    <s v="EMI"/>
    <d v="2022-10-04T00:00:00"/>
    <s v="Daniel Flowers"/>
    <s v="Illinois"/>
    <x v="6"/>
    <x v="3"/>
    <s v="10"/>
  </r>
  <r>
    <s v="B-25462"/>
    <n v="5730"/>
    <n v="482"/>
    <n v="6"/>
    <s v="Electronics"/>
    <s v="Laptops"/>
    <s v="COD"/>
    <d v="2024-08-21T00:00:00"/>
    <s v="Randy Acosta"/>
    <s v="Florida"/>
    <x v="16"/>
    <x v="1"/>
    <s v="08"/>
  </r>
  <r>
    <s v="B-26145"/>
    <n v="7441"/>
    <n v="867"/>
    <n v="12"/>
    <s v="Furniture"/>
    <s v="Sofas"/>
    <s v="COD"/>
    <d v="2021-11-20T00:00:00"/>
    <s v="Deborah Williams"/>
    <s v="Illinois"/>
    <x v="1"/>
    <x v="2"/>
    <s v="11"/>
  </r>
  <r>
    <s v="B-26145"/>
    <n v="7441"/>
    <n v="867"/>
    <n v="12"/>
    <s v="Furniture"/>
    <s v="Sofas"/>
    <s v="COD"/>
    <d v="2020-05-13T00:00:00"/>
    <s v="Robert Michael"/>
    <s v="Texas"/>
    <x v="10"/>
    <x v="4"/>
    <s v="05"/>
  </r>
  <r>
    <s v="B-25552"/>
    <n v="1732"/>
    <n v="766"/>
    <n v="7"/>
    <s v="Office Supplies"/>
    <s v="Binders"/>
    <s v="UPI"/>
    <d v="2023-02-28T00:00:00"/>
    <s v="Danny Ramirez"/>
    <s v="New York"/>
    <x v="5"/>
    <x v="0"/>
    <s v="02"/>
  </r>
  <r>
    <s v="B-25552"/>
    <n v="8788"/>
    <n v="3944"/>
    <n v="19"/>
    <s v="Office Supplies"/>
    <s v="Paper"/>
    <s v="EMI"/>
    <d v="2023-02-28T00:00:00"/>
    <s v="Danny Ramirez"/>
    <s v="New York"/>
    <x v="5"/>
    <x v="0"/>
    <s v="02"/>
  </r>
  <r>
    <s v="B-26069"/>
    <n v="838"/>
    <n v="271"/>
    <n v="11"/>
    <s v="Office Supplies"/>
    <s v="Markers"/>
    <s v="EMI"/>
    <d v="2021-01-21T00:00:00"/>
    <s v="Stephen Baker"/>
    <s v="Ohio"/>
    <x v="12"/>
    <x v="2"/>
    <s v="01"/>
  </r>
  <r>
    <s v="B-26069"/>
    <n v="838"/>
    <n v="271"/>
    <n v="11"/>
    <s v="Office Supplies"/>
    <s v="Markers"/>
    <s v="EMI"/>
    <d v="2022-02-28T00:00:00"/>
    <s v="Jeffrey Wilcox"/>
    <s v="Illinois"/>
    <x v="17"/>
    <x v="3"/>
    <s v="02"/>
  </r>
  <r>
    <s v="B-26069"/>
    <n v="3577"/>
    <n v="699"/>
    <n v="2"/>
    <s v="Furniture"/>
    <s v="Tables"/>
    <s v="UPI"/>
    <d v="2021-01-21T00:00:00"/>
    <s v="Stephen Baker"/>
    <s v="Ohio"/>
    <x v="12"/>
    <x v="2"/>
    <s v="01"/>
  </r>
  <r>
    <s v="B-26069"/>
    <n v="3577"/>
    <n v="699"/>
    <n v="2"/>
    <s v="Furniture"/>
    <s v="Tables"/>
    <s v="UPI"/>
    <d v="2022-02-28T00:00:00"/>
    <s v="Jeffrey Wilcox"/>
    <s v="Illinois"/>
    <x v="17"/>
    <x v="3"/>
    <s v="02"/>
  </r>
  <r>
    <s v="B-25120"/>
    <n v="7122"/>
    <n v="1836"/>
    <n v="6"/>
    <s v="Electronics"/>
    <s v="Phones"/>
    <s v="Debit Card"/>
    <d v="2024-04-25T00:00:00"/>
    <s v="James Clarke"/>
    <s v="Texas"/>
    <x v="8"/>
    <x v="1"/>
    <s v="04"/>
  </r>
  <r>
    <s v="B-25120"/>
    <n v="7122"/>
    <n v="1836"/>
    <n v="6"/>
    <s v="Electronics"/>
    <s v="Phones"/>
    <s v="Debit Card"/>
    <d v="2023-03-10T00:00:00"/>
    <s v="Julia Gallagher"/>
    <s v="Texas"/>
    <x v="15"/>
    <x v="0"/>
    <s v="03"/>
  </r>
  <r>
    <s v="B-25120"/>
    <n v="7122"/>
    <n v="1836"/>
    <n v="6"/>
    <s v="Electronics"/>
    <s v="Phones"/>
    <s v="Debit Card"/>
    <d v="2023-07-10T00:00:00"/>
    <s v="Ronald Frey Jr."/>
    <s v="New York"/>
    <x v="5"/>
    <x v="0"/>
    <s v="07"/>
  </r>
  <r>
    <s v="B-25120"/>
    <n v="7327"/>
    <n v="2596"/>
    <n v="15"/>
    <s v="Office Supplies"/>
    <s v="Markers"/>
    <s v="Credit Card"/>
    <d v="2024-04-25T00:00:00"/>
    <s v="James Clarke"/>
    <s v="Texas"/>
    <x v="8"/>
    <x v="1"/>
    <s v="04"/>
  </r>
  <r>
    <s v="B-25120"/>
    <n v="7327"/>
    <n v="2596"/>
    <n v="15"/>
    <s v="Office Supplies"/>
    <s v="Markers"/>
    <s v="Credit Card"/>
    <d v="2023-03-10T00:00:00"/>
    <s v="Julia Gallagher"/>
    <s v="Texas"/>
    <x v="15"/>
    <x v="0"/>
    <s v="03"/>
  </r>
  <r>
    <s v="B-25120"/>
    <n v="7327"/>
    <n v="2596"/>
    <n v="15"/>
    <s v="Office Supplies"/>
    <s v="Markers"/>
    <s v="Credit Card"/>
    <d v="2023-07-10T00:00:00"/>
    <s v="Ronald Frey Jr."/>
    <s v="New York"/>
    <x v="5"/>
    <x v="0"/>
    <s v="07"/>
  </r>
  <r>
    <s v="B-26146"/>
    <n v="2239"/>
    <n v="1094"/>
    <n v="18"/>
    <s v="Electronics"/>
    <s v="Printers"/>
    <s v="COD"/>
    <d v="2024-07-28T00:00:00"/>
    <s v="Megan Charles"/>
    <s v="Florida"/>
    <x v="16"/>
    <x v="1"/>
    <s v="07"/>
  </r>
  <r>
    <s v="B-26146"/>
    <n v="4932"/>
    <n v="1153"/>
    <n v="1"/>
    <s v="Office Supplies"/>
    <s v="Markers"/>
    <s v="COD"/>
    <d v="2024-07-28T00:00:00"/>
    <s v="Megan Charles"/>
    <s v="Florida"/>
    <x v="16"/>
    <x v="1"/>
    <s v="07"/>
  </r>
  <r>
    <s v="B-25549"/>
    <n v="4609"/>
    <n v="1084"/>
    <n v="8"/>
    <s v="Electronics"/>
    <s v="Printers"/>
    <s v="UPI"/>
    <d v="2023-07-30T00:00:00"/>
    <s v="Amy Duran MD"/>
    <s v="Florida"/>
    <x v="3"/>
    <x v="0"/>
    <s v="07"/>
  </r>
  <r>
    <s v="B-25549"/>
    <n v="2328"/>
    <n v="788"/>
    <n v="4"/>
    <s v="Office Supplies"/>
    <s v="Paper"/>
    <s v="UPI"/>
    <d v="2023-07-30T00:00:00"/>
    <s v="Amy Duran MD"/>
    <s v="Florida"/>
    <x v="3"/>
    <x v="0"/>
    <s v="07"/>
  </r>
  <r>
    <s v="B-25549"/>
    <n v="4734"/>
    <n v="958"/>
    <n v="7"/>
    <s v="Electronics"/>
    <s v="Printers"/>
    <s v="Debit Card"/>
    <d v="2023-07-30T00:00:00"/>
    <s v="Amy Duran MD"/>
    <s v="Florida"/>
    <x v="3"/>
    <x v="0"/>
    <s v="07"/>
  </r>
  <r>
    <s v="B-25488"/>
    <n v="1388"/>
    <n v="345"/>
    <n v="5"/>
    <s v="Furniture"/>
    <s v="Sofas"/>
    <s v="UPI"/>
    <d v="2024-10-05T00:00:00"/>
    <s v="Christopher Thomas"/>
    <s v="New York"/>
    <x v="5"/>
    <x v="1"/>
    <s v="10"/>
  </r>
  <r>
    <s v="B-25488"/>
    <n v="8555"/>
    <n v="1638"/>
    <n v="8"/>
    <s v="Electronics"/>
    <s v="Laptops"/>
    <s v="Credit Card"/>
    <d v="2024-10-05T00:00:00"/>
    <s v="Christopher Thomas"/>
    <s v="New York"/>
    <x v="5"/>
    <x v="1"/>
    <s v="10"/>
  </r>
  <r>
    <s v="B-26885"/>
    <n v="9024"/>
    <n v="730"/>
    <n v="4"/>
    <s v="Furniture"/>
    <s v="Tables"/>
    <s v="Credit Card"/>
    <d v="2024-02-20T00:00:00"/>
    <s v="Peter Castro"/>
    <s v="Texas"/>
    <x v="8"/>
    <x v="1"/>
    <s v="02"/>
  </r>
  <r>
    <s v="B-26885"/>
    <n v="2468"/>
    <n v="418"/>
    <n v="4"/>
    <s v="Electronics"/>
    <s v="Laptops"/>
    <s v="Credit Card"/>
    <d v="2024-02-20T00:00:00"/>
    <s v="Peter Castro"/>
    <s v="Texas"/>
    <x v="8"/>
    <x v="1"/>
    <s v="02"/>
  </r>
  <r>
    <s v="B-25703"/>
    <n v="9438"/>
    <n v="1801"/>
    <n v="4"/>
    <s v="Electronics"/>
    <s v="Electronic Games"/>
    <s v="COD"/>
    <d v="2023-04-19T00:00:00"/>
    <s v="Steven Acosta"/>
    <s v="Florida"/>
    <x v="3"/>
    <x v="0"/>
    <s v="04"/>
  </r>
  <r>
    <s v="B-25703"/>
    <n v="9438"/>
    <n v="1801"/>
    <n v="4"/>
    <s v="Electronics"/>
    <s v="Electronic Games"/>
    <s v="COD"/>
    <d v="2023-10-29T00:00:00"/>
    <s v="Lindsay Jackson"/>
    <s v="Texas"/>
    <x v="10"/>
    <x v="0"/>
    <s v="10"/>
  </r>
  <r>
    <s v="B-25809"/>
    <n v="2685"/>
    <n v="379"/>
    <n v="18"/>
    <s v="Electronics"/>
    <s v="Phones"/>
    <s v="UPI"/>
    <d v="2022-03-08T00:00:00"/>
    <s v="Kelly Smith"/>
    <s v="Ohio"/>
    <x v="14"/>
    <x v="3"/>
    <s v="03"/>
  </r>
  <r>
    <s v="B-25809"/>
    <n v="2685"/>
    <n v="379"/>
    <n v="18"/>
    <s v="Electronics"/>
    <s v="Phones"/>
    <s v="UPI"/>
    <d v="2022-12-08T00:00:00"/>
    <s v="Sabrina Hartman"/>
    <s v="Florida"/>
    <x v="16"/>
    <x v="3"/>
    <s v="12"/>
  </r>
  <r>
    <s v="B-25809"/>
    <n v="9916"/>
    <n v="4602"/>
    <n v="14"/>
    <s v="Furniture"/>
    <s v="Chairs"/>
    <s v="UPI"/>
    <d v="2022-03-08T00:00:00"/>
    <s v="Kelly Smith"/>
    <s v="Ohio"/>
    <x v="14"/>
    <x v="3"/>
    <s v="03"/>
  </r>
  <r>
    <s v="B-25809"/>
    <n v="9916"/>
    <n v="4602"/>
    <n v="14"/>
    <s v="Furniture"/>
    <s v="Chairs"/>
    <s v="UPI"/>
    <d v="2022-12-08T00:00:00"/>
    <s v="Sabrina Hartman"/>
    <s v="Florida"/>
    <x v="16"/>
    <x v="3"/>
    <s v="12"/>
  </r>
  <r>
    <s v="B-25809"/>
    <n v="6184"/>
    <n v="50"/>
    <n v="14"/>
    <s v="Electronics"/>
    <s v="Electronic Games"/>
    <s v="Credit Card"/>
    <d v="2022-03-08T00:00:00"/>
    <s v="Kelly Smith"/>
    <s v="Ohio"/>
    <x v="14"/>
    <x v="3"/>
    <s v="03"/>
  </r>
  <r>
    <s v="B-25809"/>
    <n v="6184"/>
    <n v="50"/>
    <n v="14"/>
    <s v="Electronics"/>
    <s v="Electronic Games"/>
    <s v="Credit Card"/>
    <d v="2022-12-08T00:00:00"/>
    <s v="Sabrina Hartman"/>
    <s v="Florida"/>
    <x v="16"/>
    <x v="3"/>
    <s v="12"/>
  </r>
  <r>
    <s v="B-25809"/>
    <n v="4548"/>
    <n v="2135"/>
    <n v="8"/>
    <s v="Office Supplies"/>
    <s v="Markers"/>
    <s v="Debit Card"/>
    <d v="2022-03-08T00:00:00"/>
    <s v="Kelly Smith"/>
    <s v="Ohio"/>
    <x v="14"/>
    <x v="3"/>
    <s v="03"/>
  </r>
  <r>
    <s v="B-25809"/>
    <n v="4548"/>
    <n v="2135"/>
    <n v="8"/>
    <s v="Office Supplies"/>
    <s v="Markers"/>
    <s v="Debit Card"/>
    <d v="2022-12-08T00:00:00"/>
    <s v="Sabrina Hartman"/>
    <s v="Florida"/>
    <x v="16"/>
    <x v="3"/>
    <s v="12"/>
  </r>
  <r>
    <s v="B-25477"/>
    <n v="7195"/>
    <n v="1665"/>
    <n v="7"/>
    <s v="Office Supplies"/>
    <s v="Markers"/>
    <s v="COD"/>
    <d v="2024-07-27T00:00:00"/>
    <s v="Cynthia Smith"/>
    <s v="New York"/>
    <x v="7"/>
    <x v="1"/>
    <s v="07"/>
  </r>
  <r>
    <s v="B-25477"/>
    <n v="7195"/>
    <n v="1665"/>
    <n v="7"/>
    <s v="Office Supplies"/>
    <s v="Markers"/>
    <s v="COD"/>
    <d v="2022-07-05T00:00:00"/>
    <s v="Olivia Dickerson"/>
    <s v="New York"/>
    <x v="2"/>
    <x v="3"/>
    <s v="07"/>
  </r>
  <r>
    <s v="B-26018"/>
    <n v="3098"/>
    <n v="957"/>
    <n v="18"/>
    <s v="Furniture"/>
    <s v="Bookcases"/>
    <s v="COD"/>
    <d v="2024-07-04T00:00:00"/>
    <s v="Whitney Stout"/>
    <s v="Texas"/>
    <x v="10"/>
    <x v="1"/>
    <s v="07"/>
  </r>
  <r>
    <s v="B-25329"/>
    <n v="5412"/>
    <n v="1192"/>
    <n v="18"/>
    <s v="Furniture"/>
    <s v="Tables"/>
    <s v="Credit Card"/>
    <d v="2024-02-28T00:00:00"/>
    <s v="Stephanie Flores"/>
    <s v="California"/>
    <x v="9"/>
    <x v="1"/>
    <s v="02"/>
  </r>
  <r>
    <s v="B-25329"/>
    <n v="5412"/>
    <n v="1192"/>
    <n v="18"/>
    <s v="Furniture"/>
    <s v="Tables"/>
    <s v="Credit Card"/>
    <d v="2025-01-03T00:00:00"/>
    <s v="Gregory English"/>
    <s v="California"/>
    <x v="4"/>
    <x v="5"/>
    <s v="01"/>
  </r>
  <r>
    <s v="B-25182"/>
    <n v="1397"/>
    <n v="686"/>
    <n v="11"/>
    <s v="Furniture"/>
    <s v="Chairs"/>
    <s v="Credit Card"/>
    <d v="2021-12-07T00:00:00"/>
    <s v="Natalie Maxwell"/>
    <s v="New York"/>
    <x v="5"/>
    <x v="2"/>
    <s v="12"/>
  </r>
  <r>
    <s v="B-25492"/>
    <n v="9279"/>
    <n v="552"/>
    <n v="14"/>
    <s v="Furniture"/>
    <s v="Chairs"/>
    <s v="EMI"/>
    <d v="2021-12-14T00:00:00"/>
    <s v="Tina Blake"/>
    <s v="New York"/>
    <x v="2"/>
    <x v="2"/>
    <s v="12"/>
  </r>
  <r>
    <s v="B-25492"/>
    <n v="9279"/>
    <n v="552"/>
    <n v="14"/>
    <s v="Furniture"/>
    <s v="Chairs"/>
    <s v="EMI"/>
    <d v="2020-11-30T00:00:00"/>
    <s v="Clarence Cooke"/>
    <s v="California"/>
    <x v="11"/>
    <x v="4"/>
    <s v="11"/>
  </r>
  <r>
    <s v="B-25492"/>
    <n v="2596"/>
    <n v="1003"/>
    <n v="19"/>
    <s v="Office Supplies"/>
    <s v="Paper"/>
    <s v="Credit Card"/>
    <d v="2021-12-14T00:00:00"/>
    <s v="Tina Blake"/>
    <s v="New York"/>
    <x v="2"/>
    <x v="2"/>
    <s v="12"/>
  </r>
  <r>
    <s v="B-25492"/>
    <n v="2596"/>
    <n v="1003"/>
    <n v="19"/>
    <s v="Office Supplies"/>
    <s v="Paper"/>
    <s v="Credit Card"/>
    <d v="2020-11-30T00:00:00"/>
    <s v="Clarence Cooke"/>
    <s v="California"/>
    <x v="11"/>
    <x v="4"/>
    <s v="11"/>
  </r>
  <r>
    <s v="B-25517"/>
    <n v="6732"/>
    <n v="911"/>
    <n v="19"/>
    <s v="Furniture"/>
    <s v="Bookcases"/>
    <s v="EMI"/>
    <d v="2021-12-29T00:00:00"/>
    <s v="Tamara Guzman"/>
    <s v="New York"/>
    <x v="2"/>
    <x v="2"/>
    <s v="12"/>
  </r>
  <r>
    <s v="B-25517"/>
    <n v="4495"/>
    <n v="1408"/>
    <n v="14"/>
    <s v="Office Supplies"/>
    <s v="Pens"/>
    <s v="EMI"/>
    <d v="2021-12-29T00:00:00"/>
    <s v="Tamara Guzman"/>
    <s v="New York"/>
    <x v="2"/>
    <x v="2"/>
    <s v="12"/>
  </r>
  <r>
    <s v="B-25200"/>
    <n v="9653"/>
    <n v="2471"/>
    <n v="6"/>
    <s v="Office Supplies"/>
    <s v="Paper"/>
    <s v="UPI"/>
    <d v="2024-07-08T00:00:00"/>
    <s v="Marissa Hartman"/>
    <s v="New York"/>
    <x v="2"/>
    <x v="1"/>
    <s v="07"/>
  </r>
  <r>
    <s v="B-26009"/>
    <n v="8945"/>
    <n v="1728"/>
    <n v="10"/>
    <s v="Furniture"/>
    <s v="Tables"/>
    <s v="UPI"/>
    <d v="2021-02-10T00:00:00"/>
    <s v="Sara Garcia"/>
    <s v="Illinois"/>
    <x v="17"/>
    <x v="2"/>
    <s v="02"/>
  </r>
  <r>
    <s v="B-26580"/>
    <n v="4007"/>
    <n v="201"/>
    <n v="13"/>
    <s v="Furniture"/>
    <s v="Bookcases"/>
    <s v="COD"/>
    <d v="2020-10-21T00:00:00"/>
    <s v="Kathryn Rogers"/>
    <s v="Ohio"/>
    <x v="12"/>
    <x v="4"/>
    <s v="10"/>
  </r>
  <r>
    <s v="B-26580"/>
    <n v="4007"/>
    <n v="201"/>
    <n v="13"/>
    <s v="Furniture"/>
    <s v="Bookcases"/>
    <s v="COD"/>
    <d v="2023-04-17T00:00:00"/>
    <s v="Kyle Dickson"/>
    <s v="Texas"/>
    <x v="8"/>
    <x v="0"/>
    <s v="04"/>
  </r>
  <r>
    <s v="B-25679"/>
    <n v="810"/>
    <n v="231"/>
    <n v="18"/>
    <s v="Furniture"/>
    <s v="Bookcases"/>
    <s v="EMI"/>
    <d v="2020-10-21T00:00:00"/>
    <s v="Jacob Decker"/>
    <s v="Florida"/>
    <x v="16"/>
    <x v="4"/>
    <s v="10"/>
  </r>
  <r>
    <s v="B-26034"/>
    <n v="9789"/>
    <n v="2071"/>
    <n v="18"/>
    <s v="Furniture"/>
    <s v="Bookcases"/>
    <s v="Debit Card"/>
    <d v="2023-12-28T00:00:00"/>
    <s v="Aaron Johnson"/>
    <s v="New York"/>
    <x v="7"/>
    <x v="0"/>
    <s v="12"/>
  </r>
  <r>
    <s v="B-26034"/>
    <n v="9229"/>
    <n v="4090"/>
    <n v="8"/>
    <s v="Electronics"/>
    <s v="Electronic Games"/>
    <s v="COD"/>
    <d v="2023-12-28T00:00:00"/>
    <s v="Aaron Johnson"/>
    <s v="New York"/>
    <x v="7"/>
    <x v="0"/>
    <s v="12"/>
  </r>
  <r>
    <s v="B-25148"/>
    <n v="8141"/>
    <n v="3968"/>
    <n v="18"/>
    <s v="Office Supplies"/>
    <s v="Markers"/>
    <s v="Debit Card"/>
    <d v="2022-12-23T00:00:00"/>
    <s v="William Morse"/>
    <s v="New York"/>
    <x v="7"/>
    <x v="3"/>
    <s v="12"/>
  </r>
  <r>
    <s v="B-25148"/>
    <n v="8141"/>
    <n v="3968"/>
    <n v="18"/>
    <s v="Office Supplies"/>
    <s v="Markers"/>
    <s v="Debit Card"/>
    <d v="2022-08-10T00:00:00"/>
    <s v="Carrie Smith"/>
    <s v="Illinois"/>
    <x v="17"/>
    <x v="3"/>
    <s v="08"/>
  </r>
  <r>
    <s v="B-25148"/>
    <n v="1067"/>
    <n v="251"/>
    <n v="14"/>
    <s v="Furniture"/>
    <s v="Sofas"/>
    <s v="EMI"/>
    <d v="2022-12-23T00:00:00"/>
    <s v="William Morse"/>
    <s v="New York"/>
    <x v="7"/>
    <x v="3"/>
    <s v="12"/>
  </r>
  <r>
    <s v="B-25148"/>
    <n v="1067"/>
    <n v="251"/>
    <n v="14"/>
    <s v="Furniture"/>
    <s v="Sofas"/>
    <s v="EMI"/>
    <d v="2022-08-10T00:00:00"/>
    <s v="Carrie Smith"/>
    <s v="Illinois"/>
    <x v="17"/>
    <x v="3"/>
    <s v="08"/>
  </r>
  <r>
    <s v="B-25830"/>
    <n v="3839"/>
    <n v="1415"/>
    <n v="10"/>
    <s v="Office Supplies"/>
    <s v="Binders"/>
    <s v="UPI"/>
    <d v="2023-10-17T00:00:00"/>
    <s v="Vincent Roth"/>
    <s v="California"/>
    <x v="4"/>
    <x v="0"/>
    <s v="10"/>
  </r>
  <r>
    <s v="B-25830"/>
    <n v="3839"/>
    <n v="1415"/>
    <n v="10"/>
    <s v="Office Supplies"/>
    <s v="Binders"/>
    <s v="UPI"/>
    <d v="2022-02-28T00:00:00"/>
    <s v="Andrew Benson"/>
    <s v="Florida"/>
    <x v="3"/>
    <x v="3"/>
    <s v="02"/>
  </r>
  <r>
    <s v="B-25762"/>
    <n v="2858"/>
    <n v="482"/>
    <n v="13"/>
    <s v="Electronics"/>
    <s v="Electronic Games"/>
    <s v="COD"/>
    <d v="2024-05-24T00:00:00"/>
    <s v="Jason Wilson"/>
    <s v="Texas"/>
    <x v="10"/>
    <x v="1"/>
    <s v="05"/>
  </r>
  <r>
    <s v="B-26794"/>
    <n v="2137"/>
    <n v="638"/>
    <n v="12"/>
    <s v="Furniture"/>
    <s v="Bookcases"/>
    <s v="Debit Card"/>
    <d v="2020-10-02T00:00:00"/>
    <s v="Colin Patterson"/>
    <s v="New York"/>
    <x v="5"/>
    <x v="4"/>
    <s v="10"/>
  </r>
  <r>
    <s v="B-26794"/>
    <n v="2831"/>
    <n v="1289"/>
    <n v="12"/>
    <s v="Furniture"/>
    <s v="Chairs"/>
    <s v="Debit Card"/>
    <d v="2020-10-02T00:00:00"/>
    <s v="Colin Patterson"/>
    <s v="New York"/>
    <x v="5"/>
    <x v="4"/>
    <s v="10"/>
  </r>
  <r>
    <s v="B-25011"/>
    <n v="3913"/>
    <n v="961"/>
    <n v="15"/>
    <s v="Furniture"/>
    <s v="Sofas"/>
    <s v="UPI"/>
    <d v="2024-02-10T00:00:00"/>
    <s v="Eric Bates"/>
    <s v="Ohio"/>
    <x v="12"/>
    <x v="1"/>
    <s v="02"/>
  </r>
  <r>
    <s v="B-25011"/>
    <n v="3913"/>
    <n v="961"/>
    <n v="15"/>
    <s v="Furniture"/>
    <s v="Sofas"/>
    <s v="UPI"/>
    <d v="2021-02-06T00:00:00"/>
    <s v="Steven Keith"/>
    <s v="California"/>
    <x v="11"/>
    <x v="2"/>
    <s v="02"/>
  </r>
  <r>
    <s v="B-25515"/>
    <n v="4468"/>
    <n v="1940"/>
    <n v="9"/>
    <s v="Office Supplies"/>
    <s v="Paper"/>
    <s v="COD"/>
    <d v="2022-03-16T00:00:00"/>
    <s v="Seth Rodriguez"/>
    <s v="Florida"/>
    <x v="16"/>
    <x v="3"/>
    <s v="03"/>
  </r>
  <r>
    <s v="B-25369"/>
    <n v="1579"/>
    <n v="602"/>
    <n v="9"/>
    <s v="Electronics"/>
    <s v="Laptops"/>
    <s v="Credit Card"/>
    <d v="2020-05-24T00:00:00"/>
    <s v="Lauren Jones"/>
    <s v="Ohio"/>
    <x v="13"/>
    <x v="4"/>
    <s v="05"/>
  </r>
  <r>
    <s v="B-25369"/>
    <n v="1579"/>
    <n v="602"/>
    <n v="9"/>
    <s v="Electronics"/>
    <s v="Laptops"/>
    <s v="Credit Card"/>
    <d v="2025-02-16T00:00:00"/>
    <s v="Thomas Wallace"/>
    <s v="Texas"/>
    <x v="8"/>
    <x v="5"/>
    <s v="02"/>
  </r>
  <r>
    <s v="B-25369"/>
    <n v="1579"/>
    <n v="602"/>
    <n v="9"/>
    <s v="Electronics"/>
    <s v="Laptops"/>
    <s v="Credit Card"/>
    <d v="2021-11-16T00:00:00"/>
    <s v="Mr. Daniel Wilson"/>
    <s v="Ohio"/>
    <x v="13"/>
    <x v="2"/>
    <s v="11"/>
  </r>
  <r>
    <s v="B-25369"/>
    <n v="1579"/>
    <n v="602"/>
    <n v="9"/>
    <s v="Electronics"/>
    <s v="Laptops"/>
    <s v="Credit Card"/>
    <d v="2024-09-08T00:00:00"/>
    <s v="Julie Smith MD"/>
    <s v="New York"/>
    <x v="7"/>
    <x v="1"/>
    <s v="09"/>
  </r>
  <r>
    <s v="B-25369"/>
    <n v="3760"/>
    <n v="1849"/>
    <n v="19"/>
    <s v="Furniture"/>
    <s v="Chairs"/>
    <s v="EMI"/>
    <d v="2020-05-24T00:00:00"/>
    <s v="Lauren Jones"/>
    <s v="Ohio"/>
    <x v="13"/>
    <x v="4"/>
    <s v="05"/>
  </r>
  <r>
    <s v="B-25369"/>
    <n v="3760"/>
    <n v="1849"/>
    <n v="19"/>
    <s v="Furniture"/>
    <s v="Chairs"/>
    <s v="EMI"/>
    <d v="2025-02-16T00:00:00"/>
    <s v="Thomas Wallace"/>
    <s v="Texas"/>
    <x v="8"/>
    <x v="5"/>
    <s v="02"/>
  </r>
  <r>
    <s v="B-25369"/>
    <n v="3760"/>
    <n v="1849"/>
    <n v="19"/>
    <s v="Furniture"/>
    <s v="Chairs"/>
    <s v="EMI"/>
    <d v="2021-11-16T00:00:00"/>
    <s v="Mr. Daniel Wilson"/>
    <s v="Ohio"/>
    <x v="13"/>
    <x v="2"/>
    <s v="11"/>
  </r>
  <r>
    <s v="B-25369"/>
    <n v="3760"/>
    <n v="1849"/>
    <n v="19"/>
    <s v="Furniture"/>
    <s v="Chairs"/>
    <s v="EMI"/>
    <d v="2024-09-08T00:00:00"/>
    <s v="Julie Smith MD"/>
    <s v="New York"/>
    <x v="7"/>
    <x v="1"/>
    <s v="09"/>
  </r>
  <r>
    <s v="B-26222"/>
    <n v="8706"/>
    <n v="3099"/>
    <n v="14"/>
    <s v="Office Supplies"/>
    <s v="Pens"/>
    <s v="Credit Card"/>
    <d v="2022-06-29T00:00:00"/>
    <s v="Carol Mitchell"/>
    <s v="Illinois"/>
    <x v="1"/>
    <x v="3"/>
    <s v="06"/>
  </r>
  <r>
    <s v="B-26222"/>
    <n v="4708"/>
    <n v="696"/>
    <n v="14"/>
    <s v="Electronics"/>
    <s v="Electronic Games"/>
    <s v="Credit Card"/>
    <d v="2022-06-29T00:00:00"/>
    <s v="Carol Mitchell"/>
    <s v="Illinois"/>
    <x v="1"/>
    <x v="3"/>
    <s v="06"/>
  </r>
  <r>
    <s v="B-26222"/>
    <n v="8089"/>
    <n v="3132"/>
    <n v="17"/>
    <s v="Furniture"/>
    <s v="Chairs"/>
    <s v="COD"/>
    <d v="2022-06-29T00:00:00"/>
    <s v="Carol Mitchell"/>
    <s v="Illinois"/>
    <x v="1"/>
    <x v="3"/>
    <s v="06"/>
  </r>
  <r>
    <s v="B-25316"/>
    <n v="5462"/>
    <n v="673"/>
    <n v="12"/>
    <s v="Electronics"/>
    <s v="Printers"/>
    <s v="Debit Card"/>
    <d v="2022-11-03T00:00:00"/>
    <s v="John Thompson"/>
    <s v="Texas"/>
    <x v="10"/>
    <x v="3"/>
    <s v="11"/>
  </r>
  <r>
    <s v="B-25507"/>
    <n v="6392"/>
    <n v="444"/>
    <n v="18"/>
    <s v="Electronics"/>
    <s v="Electronic Games"/>
    <s v="Credit Card"/>
    <d v="2023-11-28T00:00:00"/>
    <s v="Debra Rodriguez"/>
    <s v="Florida"/>
    <x v="16"/>
    <x v="0"/>
    <s v="11"/>
  </r>
  <r>
    <s v="B-25846"/>
    <n v="8706"/>
    <n v="1724"/>
    <n v="3"/>
    <s v="Electronics"/>
    <s v="Electronic Games"/>
    <s v="Debit Card"/>
    <d v="2020-04-25T00:00:00"/>
    <s v="Erin Vasquez"/>
    <s v="Florida"/>
    <x v="3"/>
    <x v="4"/>
    <s v="04"/>
  </r>
  <r>
    <s v="B-25763"/>
    <n v="2349"/>
    <n v="319"/>
    <n v="4"/>
    <s v="Office Supplies"/>
    <s v="Pens"/>
    <s v="UPI"/>
    <d v="2022-01-18T00:00:00"/>
    <s v="Clayton Lara"/>
    <s v="Florida"/>
    <x v="0"/>
    <x v="3"/>
    <s v="01"/>
  </r>
  <r>
    <s v="B-25763"/>
    <n v="8220"/>
    <n v="3882"/>
    <n v="14"/>
    <s v="Furniture"/>
    <s v="Chairs"/>
    <s v="UPI"/>
    <d v="2022-01-18T00:00:00"/>
    <s v="Clayton Lara"/>
    <s v="Florida"/>
    <x v="0"/>
    <x v="3"/>
    <s v="01"/>
  </r>
  <r>
    <s v="B-25763"/>
    <n v="2379"/>
    <n v="279"/>
    <n v="7"/>
    <s v="Furniture"/>
    <s v="Chairs"/>
    <s v="Debit Card"/>
    <d v="2022-01-18T00:00:00"/>
    <s v="Clayton Lara"/>
    <s v="Florida"/>
    <x v="0"/>
    <x v="3"/>
    <s v="01"/>
  </r>
  <r>
    <s v="B-25763"/>
    <n v="7377"/>
    <n v="2049"/>
    <n v="4"/>
    <s v="Office Supplies"/>
    <s v="Markers"/>
    <s v="UPI"/>
    <d v="2022-01-18T00:00:00"/>
    <s v="Clayton Lara"/>
    <s v="Florida"/>
    <x v="0"/>
    <x v="3"/>
    <s v="01"/>
  </r>
  <r>
    <s v="B-25465"/>
    <n v="717"/>
    <n v="158"/>
    <n v="16"/>
    <s v="Furniture"/>
    <s v="Tables"/>
    <s v="Credit Card"/>
    <d v="2022-03-23T00:00:00"/>
    <s v="Tony Ray"/>
    <s v="Ohio"/>
    <x v="14"/>
    <x v="3"/>
    <s v="03"/>
  </r>
  <r>
    <s v="B-25465"/>
    <n v="717"/>
    <n v="158"/>
    <n v="16"/>
    <s v="Furniture"/>
    <s v="Tables"/>
    <s v="Credit Card"/>
    <d v="2020-06-24T00:00:00"/>
    <s v="Steven Frey"/>
    <s v="Florida"/>
    <x v="0"/>
    <x v="4"/>
    <s v="06"/>
  </r>
  <r>
    <s v="B-25465"/>
    <n v="717"/>
    <n v="158"/>
    <n v="16"/>
    <s v="Furniture"/>
    <s v="Tables"/>
    <s v="Credit Card"/>
    <d v="2022-12-23T00:00:00"/>
    <s v="Stephanie Leonard"/>
    <s v="New York"/>
    <x v="2"/>
    <x v="3"/>
    <s v="12"/>
  </r>
  <r>
    <s v="B-25465"/>
    <n v="717"/>
    <n v="158"/>
    <n v="16"/>
    <s v="Furniture"/>
    <s v="Tables"/>
    <s v="Credit Card"/>
    <d v="2024-11-24T00:00:00"/>
    <s v="Crystal Chambers"/>
    <s v="New York"/>
    <x v="5"/>
    <x v="1"/>
    <s v="11"/>
  </r>
  <r>
    <s v="B-25465"/>
    <n v="717"/>
    <n v="158"/>
    <n v="16"/>
    <s v="Furniture"/>
    <s v="Tables"/>
    <s v="Credit Card"/>
    <d v="2020-11-06T00:00:00"/>
    <s v="Robert White"/>
    <s v="Florida"/>
    <x v="3"/>
    <x v="4"/>
    <s v="11"/>
  </r>
  <r>
    <s v="B-25465"/>
    <n v="717"/>
    <n v="158"/>
    <n v="16"/>
    <s v="Furniture"/>
    <s v="Tables"/>
    <s v="Credit Card"/>
    <d v="2023-10-24T00:00:00"/>
    <s v="Sylvia Barron"/>
    <s v="New York"/>
    <x v="7"/>
    <x v="0"/>
    <s v="10"/>
  </r>
  <r>
    <s v="B-25465"/>
    <n v="508"/>
    <n v="177"/>
    <n v="17"/>
    <s v="Furniture"/>
    <s v="Sofas"/>
    <s v="UPI"/>
    <d v="2022-03-23T00:00:00"/>
    <s v="Tony Ray"/>
    <s v="Ohio"/>
    <x v="14"/>
    <x v="3"/>
    <s v="03"/>
  </r>
  <r>
    <s v="B-25465"/>
    <n v="508"/>
    <n v="177"/>
    <n v="17"/>
    <s v="Furniture"/>
    <s v="Sofas"/>
    <s v="UPI"/>
    <d v="2020-06-24T00:00:00"/>
    <s v="Steven Frey"/>
    <s v="Florida"/>
    <x v="0"/>
    <x v="4"/>
    <s v="06"/>
  </r>
  <r>
    <s v="B-25465"/>
    <n v="508"/>
    <n v="177"/>
    <n v="17"/>
    <s v="Furniture"/>
    <s v="Sofas"/>
    <s v="UPI"/>
    <d v="2022-12-23T00:00:00"/>
    <s v="Stephanie Leonard"/>
    <s v="New York"/>
    <x v="2"/>
    <x v="3"/>
    <s v="12"/>
  </r>
  <r>
    <s v="B-25465"/>
    <n v="508"/>
    <n v="177"/>
    <n v="17"/>
    <s v="Furniture"/>
    <s v="Sofas"/>
    <s v="UPI"/>
    <d v="2024-11-24T00:00:00"/>
    <s v="Crystal Chambers"/>
    <s v="New York"/>
    <x v="5"/>
    <x v="1"/>
    <s v="11"/>
  </r>
  <r>
    <s v="B-25465"/>
    <n v="508"/>
    <n v="177"/>
    <n v="17"/>
    <s v="Furniture"/>
    <s v="Sofas"/>
    <s v="UPI"/>
    <d v="2020-11-06T00:00:00"/>
    <s v="Robert White"/>
    <s v="Florida"/>
    <x v="3"/>
    <x v="4"/>
    <s v="11"/>
  </r>
  <r>
    <s v="B-25465"/>
    <n v="508"/>
    <n v="177"/>
    <n v="17"/>
    <s v="Furniture"/>
    <s v="Sofas"/>
    <s v="UPI"/>
    <d v="2023-10-24T00:00:00"/>
    <s v="Sylvia Barron"/>
    <s v="New York"/>
    <x v="7"/>
    <x v="0"/>
    <s v="10"/>
  </r>
  <r>
    <s v="B-26352"/>
    <n v="9382"/>
    <n v="1085"/>
    <n v="3"/>
    <s v="Electronics"/>
    <s v="Printers"/>
    <s v="Debit Card"/>
    <d v="2023-07-18T00:00:00"/>
    <s v="Marcus Brown"/>
    <s v="Illinois"/>
    <x v="1"/>
    <x v="0"/>
    <s v="07"/>
  </r>
  <r>
    <s v="B-26352"/>
    <n v="9382"/>
    <n v="1085"/>
    <n v="3"/>
    <s v="Electronics"/>
    <s v="Printers"/>
    <s v="Debit Card"/>
    <d v="2022-05-16T00:00:00"/>
    <s v="Annette Pierce"/>
    <s v="New York"/>
    <x v="7"/>
    <x v="3"/>
    <s v="05"/>
  </r>
  <r>
    <s v="B-26352"/>
    <n v="4936"/>
    <n v="576"/>
    <n v="19"/>
    <s v="Furniture"/>
    <s v="Tables"/>
    <s v="COD"/>
    <d v="2023-07-18T00:00:00"/>
    <s v="Marcus Brown"/>
    <s v="Illinois"/>
    <x v="1"/>
    <x v="0"/>
    <s v="07"/>
  </r>
  <r>
    <s v="B-26352"/>
    <n v="4936"/>
    <n v="576"/>
    <n v="19"/>
    <s v="Furniture"/>
    <s v="Tables"/>
    <s v="COD"/>
    <d v="2022-05-16T00:00:00"/>
    <s v="Annette Pierce"/>
    <s v="New York"/>
    <x v="7"/>
    <x v="3"/>
    <s v="05"/>
  </r>
  <r>
    <s v="B-26528"/>
    <n v="2663"/>
    <n v="64"/>
    <n v="19"/>
    <s v="Furniture"/>
    <s v="Sofas"/>
    <s v="COD"/>
    <d v="2024-06-16T00:00:00"/>
    <s v="Donald Hernandez"/>
    <s v="California"/>
    <x v="11"/>
    <x v="1"/>
    <s v="06"/>
  </r>
  <r>
    <s v="B-26528"/>
    <n v="2663"/>
    <n v="64"/>
    <n v="19"/>
    <s v="Furniture"/>
    <s v="Sofas"/>
    <s v="COD"/>
    <d v="2021-10-23T00:00:00"/>
    <s v="Megan Davis"/>
    <s v="Ohio"/>
    <x v="14"/>
    <x v="2"/>
    <s v="10"/>
  </r>
  <r>
    <s v="B-26670"/>
    <n v="5151"/>
    <n v="1680"/>
    <n v="5"/>
    <s v="Electronics"/>
    <s v="Printers"/>
    <s v="EMI"/>
    <d v="2022-10-22T00:00:00"/>
    <s v="Robert Brooks"/>
    <s v="Texas"/>
    <x v="15"/>
    <x v="3"/>
    <s v="10"/>
  </r>
  <r>
    <s v="B-25331"/>
    <n v="2514"/>
    <n v="95"/>
    <n v="8"/>
    <s v="Office Supplies"/>
    <s v="Pens"/>
    <s v="UPI"/>
    <d v="2023-07-17T00:00:00"/>
    <s v="Miguel Alvarez"/>
    <s v="New York"/>
    <x v="7"/>
    <x v="0"/>
    <s v="07"/>
  </r>
  <r>
    <s v="B-25832"/>
    <n v="6129"/>
    <n v="2976"/>
    <n v="2"/>
    <s v="Electronics"/>
    <s v="Laptops"/>
    <s v="EMI"/>
    <d v="2025-02-24T00:00:00"/>
    <s v="Jennifer Arnold"/>
    <s v="New York"/>
    <x v="5"/>
    <x v="5"/>
    <s v="02"/>
  </r>
  <r>
    <s v="B-25832"/>
    <n v="4395"/>
    <n v="1663"/>
    <n v="3"/>
    <s v="Furniture"/>
    <s v="Bookcases"/>
    <s v="COD"/>
    <d v="2025-02-24T00:00:00"/>
    <s v="Jennifer Arnold"/>
    <s v="New York"/>
    <x v="5"/>
    <x v="5"/>
    <s v="02"/>
  </r>
  <r>
    <s v="B-25897"/>
    <n v="5393"/>
    <n v="2642"/>
    <n v="8"/>
    <s v="Furniture"/>
    <s v="Chairs"/>
    <s v="UPI"/>
    <d v="2021-03-07T00:00:00"/>
    <s v="Jessica Blankenship"/>
    <s v="Ohio"/>
    <x v="13"/>
    <x v="2"/>
    <s v="03"/>
  </r>
  <r>
    <s v="B-25713"/>
    <n v="2280"/>
    <n v="509"/>
    <n v="8"/>
    <s v="Electronics"/>
    <s v="Phones"/>
    <s v="Credit Card"/>
    <d v="2021-01-03T00:00:00"/>
    <s v="Peggy Campos"/>
    <s v="New York"/>
    <x v="2"/>
    <x v="2"/>
    <s v="01"/>
  </r>
  <r>
    <s v="B-25065"/>
    <n v="6596"/>
    <n v="1439"/>
    <n v="9"/>
    <s v="Office Supplies"/>
    <s v="Paper"/>
    <s v="Debit Card"/>
    <d v="2023-05-03T00:00:00"/>
    <s v="Craig Ortega"/>
    <s v="Ohio"/>
    <x v="13"/>
    <x v="0"/>
    <s v="05"/>
  </r>
  <r>
    <s v="B-25949"/>
    <n v="4510"/>
    <n v="1896"/>
    <n v="5"/>
    <s v="Office Supplies"/>
    <s v="Paper"/>
    <s v="EMI"/>
    <d v="2023-10-25T00:00:00"/>
    <s v="Johnny Simon"/>
    <s v="California"/>
    <x v="4"/>
    <x v="0"/>
    <s v="10"/>
  </r>
  <r>
    <s v="B-26033"/>
    <n v="6077"/>
    <n v="2378"/>
    <n v="18"/>
    <s v="Electronics"/>
    <s v="Phones"/>
    <s v="COD"/>
    <d v="2022-08-21T00:00:00"/>
    <s v="Keith Brooks"/>
    <s v="New York"/>
    <x v="5"/>
    <x v="3"/>
    <s v="08"/>
  </r>
  <r>
    <s v="B-26017"/>
    <n v="5379"/>
    <n v="2510"/>
    <n v="17"/>
    <s v="Electronics"/>
    <s v="Printers"/>
    <s v="COD"/>
    <d v="2022-04-16T00:00:00"/>
    <s v="Jason Martinez"/>
    <s v="Ohio"/>
    <x v="12"/>
    <x v="3"/>
    <s v="04"/>
  </r>
  <r>
    <s v="B-26926"/>
    <n v="4629"/>
    <n v="1660"/>
    <n v="16"/>
    <s v="Office Supplies"/>
    <s v="Markers"/>
    <s v="EMI"/>
    <d v="2023-04-02T00:00:00"/>
    <s v="Steven Herrera"/>
    <s v="California"/>
    <x v="9"/>
    <x v="0"/>
    <s v="04"/>
  </r>
  <r>
    <s v="B-26258"/>
    <n v="2710"/>
    <n v="555"/>
    <n v="20"/>
    <s v="Electronics"/>
    <s v="Laptops"/>
    <s v="Debit Card"/>
    <d v="2024-10-21T00:00:00"/>
    <s v="Beverly Lamb"/>
    <s v="Illinois"/>
    <x v="1"/>
    <x v="1"/>
    <s v="10"/>
  </r>
  <r>
    <s v="B-26258"/>
    <n v="3224"/>
    <n v="1018"/>
    <n v="14"/>
    <s v="Office Supplies"/>
    <s v="Binders"/>
    <s v="UPI"/>
    <d v="2024-10-21T00:00:00"/>
    <s v="Beverly Lamb"/>
    <s v="Illinois"/>
    <x v="1"/>
    <x v="1"/>
    <s v="10"/>
  </r>
  <r>
    <s v="B-26240"/>
    <n v="8042"/>
    <n v="936"/>
    <n v="15"/>
    <s v="Office Supplies"/>
    <s v="Markers"/>
    <s v="EMI"/>
    <d v="2021-07-09T00:00:00"/>
    <s v="Michael Williams"/>
    <s v="Illinois"/>
    <x v="6"/>
    <x v="2"/>
    <s v="07"/>
  </r>
  <r>
    <s v="B-26240"/>
    <n v="8042"/>
    <n v="936"/>
    <n v="15"/>
    <s v="Office Supplies"/>
    <s v="Markers"/>
    <s v="EMI"/>
    <d v="2022-04-08T00:00:00"/>
    <s v="Zachary Carpenter"/>
    <s v="California"/>
    <x v="4"/>
    <x v="3"/>
    <s v="04"/>
  </r>
  <r>
    <s v="B-26922"/>
    <n v="3957"/>
    <n v="151"/>
    <n v="10"/>
    <s v="Office Supplies"/>
    <s v="Binders"/>
    <s v="EMI"/>
    <d v="2022-04-30T00:00:00"/>
    <s v="Timothy Baker"/>
    <s v="Texas"/>
    <x v="10"/>
    <x v="3"/>
    <s v="04"/>
  </r>
  <r>
    <s v="B-26894"/>
    <n v="8769"/>
    <n v="3178"/>
    <n v="16"/>
    <s v="Office Supplies"/>
    <s v="Markers"/>
    <s v="Debit Card"/>
    <d v="2023-01-20T00:00:00"/>
    <s v="Adam James"/>
    <s v="Illinois"/>
    <x v="1"/>
    <x v="0"/>
    <s v="01"/>
  </r>
  <r>
    <s v="B-25330"/>
    <n v="2957"/>
    <n v="917"/>
    <n v="16"/>
    <s v="Office Supplies"/>
    <s v="Pens"/>
    <s v="Debit Card"/>
    <d v="2024-11-17T00:00:00"/>
    <s v="Katrina Wood"/>
    <s v="Illinois"/>
    <x v="1"/>
    <x v="1"/>
    <s v="11"/>
  </r>
  <r>
    <s v="B-26288"/>
    <n v="5344"/>
    <n v="2607"/>
    <n v="6"/>
    <s v="Office Supplies"/>
    <s v="Paper"/>
    <s v="Debit Card"/>
    <d v="2022-04-23T00:00:00"/>
    <s v="James Murray"/>
    <s v="Texas"/>
    <x v="8"/>
    <x v="3"/>
    <s v="04"/>
  </r>
  <r>
    <s v="B-26288"/>
    <n v="5344"/>
    <n v="2607"/>
    <n v="6"/>
    <s v="Office Supplies"/>
    <s v="Paper"/>
    <s v="Debit Card"/>
    <d v="2025-02-18T00:00:00"/>
    <s v="Mr. Nathaniel Reeves"/>
    <s v="New York"/>
    <x v="7"/>
    <x v="5"/>
    <s v="02"/>
  </r>
  <r>
    <s v="B-25228"/>
    <n v="6061"/>
    <n v="2121"/>
    <n v="19"/>
    <s v="Electronics"/>
    <s v="Laptops"/>
    <s v="EMI"/>
    <d v="2021-05-27T00:00:00"/>
    <s v="Jodi Wood"/>
    <s v="Ohio"/>
    <x v="14"/>
    <x v="2"/>
    <s v="05"/>
  </r>
  <r>
    <s v="B-25228"/>
    <n v="6061"/>
    <n v="2121"/>
    <n v="19"/>
    <s v="Electronics"/>
    <s v="Laptops"/>
    <s v="EMI"/>
    <d v="2022-01-17T00:00:00"/>
    <s v="Dr. Thomas Peterson"/>
    <s v="California"/>
    <x v="9"/>
    <x v="3"/>
    <s v="01"/>
  </r>
  <r>
    <s v="B-26457"/>
    <n v="5376"/>
    <n v="1928"/>
    <n v="7"/>
    <s v="Furniture"/>
    <s v="Tables"/>
    <s v="Credit Card"/>
    <d v="2025-01-15T00:00:00"/>
    <s v="Mario Hall"/>
    <s v="New York"/>
    <x v="5"/>
    <x v="5"/>
    <s v="01"/>
  </r>
  <r>
    <s v="B-25790"/>
    <n v="2792"/>
    <n v="1008"/>
    <n v="8"/>
    <s v="Electronics"/>
    <s v="Printers"/>
    <s v="COD"/>
    <d v="2021-02-14T00:00:00"/>
    <s v="Justin Rosales"/>
    <s v="Florida"/>
    <x v="0"/>
    <x v="2"/>
    <s v="02"/>
  </r>
  <r>
    <s v="B-25868"/>
    <n v="2944"/>
    <n v="249"/>
    <n v="5"/>
    <s v="Office Supplies"/>
    <s v="Binders"/>
    <s v="Credit Card"/>
    <d v="2024-08-31T00:00:00"/>
    <s v="Autumn Lee"/>
    <s v="Ohio"/>
    <x v="12"/>
    <x v="1"/>
    <s v="08"/>
  </r>
  <r>
    <s v="B-25868"/>
    <n v="2944"/>
    <n v="249"/>
    <n v="5"/>
    <s v="Office Supplies"/>
    <s v="Binders"/>
    <s v="Credit Card"/>
    <d v="2022-12-26T00:00:00"/>
    <s v="Victoria Duran"/>
    <s v="Texas"/>
    <x v="8"/>
    <x v="3"/>
    <s v="12"/>
  </r>
  <r>
    <s v="B-25381"/>
    <n v="4220"/>
    <n v="945"/>
    <n v="13"/>
    <s v="Office Supplies"/>
    <s v="Markers"/>
    <s v="EMI"/>
    <d v="2024-03-21T00:00:00"/>
    <s v="Barry Garcia"/>
    <s v="Illinois"/>
    <x v="6"/>
    <x v="1"/>
    <s v="03"/>
  </r>
  <r>
    <s v="B-25381"/>
    <n v="4220"/>
    <n v="945"/>
    <n v="13"/>
    <s v="Office Supplies"/>
    <s v="Markers"/>
    <s v="EMI"/>
    <d v="2020-12-15T00:00:00"/>
    <s v="Dawn Webb"/>
    <s v="Illinois"/>
    <x v="17"/>
    <x v="4"/>
    <s v="12"/>
  </r>
  <r>
    <s v="B-25153"/>
    <n v="8526"/>
    <n v="1704"/>
    <n v="4"/>
    <s v="Office Supplies"/>
    <s v="Binders"/>
    <s v="Debit Card"/>
    <d v="2023-03-21T00:00:00"/>
    <s v="Patricia Sanford"/>
    <s v="Texas"/>
    <x v="10"/>
    <x v="0"/>
    <s v="03"/>
  </r>
  <r>
    <s v="B-26576"/>
    <n v="8218"/>
    <n v="1430"/>
    <n v="19"/>
    <s v="Furniture"/>
    <s v="Bookcases"/>
    <s v="Credit Card"/>
    <d v="2023-06-08T00:00:00"/>
    <s v="William Walters"/>
    <s v="California"/>
    <x v="11"/>
    <x v="0"/>
    <s v="06"/>
  </r>
  <r>
    <s v="B-26526"/>
    <n v="599"/>
    <n v="265"/>
    <n v="4"/>
    <s v="Electronics"/>
    <s v="Phones"/>
    <s v="Credit Card"/>
    <d v="2022-07-17T00:00:00"/>
    <s v="Emma Scott"/>
    <s v="New York"/>
    <x v="2"/>
    <x v="3"/>
    <s v="07"/>
  </r>
  <r>
    <s v="B-26526"/>
    <n v="599"/>
    <n v="265"/>
    <n v="4"/>
    <s v="Electronics"/>
    <s v="Phones"/>
    <s v="Credit Card"/>
    <d v="2024-12-05T00:00:00"/>
    <s v="Sabrina Buckley"/>
    <s v="New York"/>
    <x v="7"/>
    <x v="1"/>
    <s v="12"/>
  </r>
  <r>
    <s v="B-26526"/>
    <n v="2727"/>
    <n v="543"/>
    <n v="10"/>
    <s v="Furniture"/>
    <s v="Bookcases"/>
    <s v="Credit Card"/>
    <d v="2022-07-17T00:00:00"/>
    <s v="Emma Scott"/>
    <s v="New York"/>
    <x v="2"/>
    <x v="3"/>
    <s v="07"/>
  </r>
  <r>
    <s v="B-26526"/>
    <n v="2727"/>
    <n v="543"/>
    <n v="10"/>
    <s v="Furniture"/>
    <s v="Bookcases"/>
    <s v="Credit Card"/>
    <d v="2024-12-05T00:00:00"/>
    <s v="Sabrina Buckley"/>
    <s v="New York"/>
    <x v="7"/>
    <x v="1"/>
    <s v="12"/>
  </r>
  <r>
    <s v="B-25819"/>
    <n v="2589"/>
    <n v="605"/>
    <n v="11"/>
    <s v="Office Supplies"/>
    <s v="Pens"/>
    <s v="EMI"/>
    <d v="2023-11-02T00:00:00"/>
    <s v="Robert Rojas"/>
    <s v="California"/>
    <x v="11"/>
    <x v="0"/>
    <s v="11"/>
  </r>
  <r>
    <s v="B-25819"/>
    <n v="2589"/>
    <n v="605"/>
    <n v="11"/>
    <s v="Office Supplies"/>
    <s v="Pens"/>
    <s v="EMI"/>
    <d v="2024-10-05T00:00:00"/>
    <s v="Eric Johnson"/>
    <s v="Ohio"/>
    <x v="14"/>
    <x v="1"/>
    <s v="10"/>
  </r>
  <r>
    <s v="B-25698"/>
    <n v="3776"/>
    <n v="1100"/>
    <n v="9"/>
    <s v="Electronics"/>
    <s v="Electronic Games"/>
    <s v="EMI"/>
    <d v="2022-11-13T00:00:00"/>
    <s v="Heather Parker"/>
    <s v="Texas"/>
    <x v="10"/>
    <x v="3"/>
    <s v="11"/>
  </r>
  <r>
    <s v="B-25698"/>
    <n v="3776"/>
    <n v="1100"/>
    <n v="9"/>
    <s v="Electronics"/>
    <s v="Electronic Games"/>
    <s v="EMI"/>
    <d v="2022-12-28T00:00:00"/>
    <s v="Thomas Matthews"/>
    <s v="Illinois"/>
    <x v="17"/>
    <x v="3"/>
    <s v="12"/>
  </r>
  <r>
    <s v="B-26820"/>
    <n v="5402"/>
    <n v="1666"/>
    <n v="12"/>
    <s v="Furniture"/>
    <s v="Bookcases"/>
    <s v="EMI"/>
    <d v="2025-02-26T00:00:00"/>
    <s v="Kimberly Beard"/>
    <s v="Ohio"/>
    <x v="14"/>
    <x v="5"/>
    <s v="02"/>
  </r>
  <r>
    <s v="B-25396"/>
    <n v="5165"/>
    <n v="885"/>
    <n v="16"/>
    <s v="Office Supplies"/>
    <s v="Pens"/>
    <s v="EMI"/>
    <d v="2022-11-12T00:00:00"/>
    <s v="Lydia Donovan"/>
    <s v="Illinois"/>
    <x v="17"/>
    <x v="3"/>
    <s v="11"/>
  </r>
  <r>
    <s v="B-25396"/>
    <n v="4863"/>
    <n v="2394"/>
    <n v="4"/>
    <s v="Furniture"/>
    <s v="Bookcases"/>
    <s v="EMI"/>
    <d v="2022-11-12T00:00:00"/>
    <s v="Lydia Donovan"/>
    <s v="Illinois"/>
    <x v="17"/>
    <x v="3"/>
    <s v="11"/>
  </r>
  <r>
    <s v="B-25529"/>
    <n v="1626"/>
    <n v="258"/>
    <n v="15"/>
    <s v="Office Supplies"/>
    <s v="Pens"/>
    <s v="EMI"/>
    <d v="2021-06-07T00:00:00"/>
    <s v="Edward Johnson"/>
    <s v="Florida"/>
    <x v="3"/>
    <x v="2"/>
    <s v="06"/>
  </r>
  <r>
    <s v="B-26501"/>
    <n v="8851"/>
    <n v="3962"/>
    <n v="7"/>
    <s v="Furniture"/>
    <s v="Tables"/>
    <s v="EMI"/>
    <d v="2020-09-26T00:00:00"/>
    <s v="Ricky Smith"/>
    <s v="Florida"/>
    <x v="0"/>
    <x v="4"/>
    <s v="09"/>
  </r>
  <r>
    <s v="B-26910"/>
    <n v="9680"/>
    <n v="3295"/>
    <n v="9"/>
    <s v="Furniture"/>
    <s v="Tables"/>
    <s v="COD"/>
    <d v="2024-04-29T00:00:00"/>
    <s v="Mr. Ralph Garcia Jr."/>
    <s v="New York"/>
    <x v="7"/>
    <x v="1"/>
    <s v="04"/>
  </r>
  <r>
    <s v="B-26910"/>
    <n v="8468"/>
    <n v="3666"/>
    <n v="8"/>
    <s v="Office Supplies"/>
    <s v="Pens"/>
    <s v="UPI"/>
    <d v="2024-04-29T00:00:00"/>
    <s v="Mr. Ralph Garcia Jr."/>
    <s v="New York"/>
    <x v="7"/>
    <x v="1"/>
    <s v="04"/>
  </r>
  <r>
    <s v="B-26910"/>
    <n v="4441"/>
    <n v="314"/>
    <n v="14"/>
    <s v="Furniture"/>
    <s v="Chairs"/>
    <s v="Debit Card"/>
    <d v="2024-04-29T00:00:00"/>
    <s v="Mr. Ralph Garcia Jr."/>
    <s v="New York"/>
    <x v="7"/>
    <x v="1"/>
    <s v="04"/>
  </r>
  <r>
    <s v="B-25978"/>
    <n v="6622"/>
    <n v="2673"/>
    <n v="8"/>
    <s v="Furniture"/>
    <s v="Sofas"/>
    <s v="COD"/>
    <d v="2024-04-10T00:00:00"/>
    <s v="Malik Walker"/>
    <s v="New York"/>
    <x v="5"/>
    <x v="1"/>
    <s v="04"/>
  </r>
  <r>
    <s v="B-26537"/>
    <n v="3260"/>
    <n v="207"/>
    <n v="17"/>
    <s v="Furniture"/>
    <s v="Tables"/>
    <s v="UPI"/>
    <d v="2023-12-21T00:00:00"/>
    <s v="Tanya Walker"/>
    <s v="California"/>
    <x v="9"/>
    <x v="0"/>
    <s v="12"/>
  </r>
  <r>
    <s v="B-25881"/>
    <n v="8709"/>
    <n v="2322"/>
    <n v="8"/>
    <s v="Furniture"/>
    <s v="Tables"/>
    <s v="Debit Card"/>
    <d v="2024-05-02T00:00:00"/>
    <s v="Sherri Ferguson DVM"/>
    <s v="Texas"/>
    <x v="10"/>
    <x v="1"/>
    <s v="05"/>
  </r>
  <r>
    <s v="B-25881"/>
    <n v="8709"/>
    <n v="2322"/>
    <n v="8"/>
    <s v="Furniture"/>
    <s v="Tables"/>
    <s v="Debit Card"/>
    <d v="2024-11-21T00:00:00"/>
    <s v="Kristin Hart"/>
    <s v="California"/>
    <x v="11"/>
    <x v="1"/>
    <s v="11"/>
  </r>
  <r>
    <s v="B-25237"/>
    <n v="5250"/>
    <n v="187"/>
    <n v="1"/>
    <s v="Office Supplies"/>
    <s v="Binders"/>
    <s v="COD"/>
    <d v="2022-03-17T00:00:00"/>
    <s v="Jim Johnson"/>
    <s v="Ohio"/>
    <x v="13"/>
    <x v="3"/>
    <s v="03"/>
  </r>
  <r>
    <s v="B-25237"/>
    <n v="5250"/>
    <n v="187"/>
    <n v="1"/>
    <s v="Office Supplies"/>
    <s v="Binders"/>
    <s v="COD"/>
    <d v="2023-05-14T00:00:00"/>
    <s v="David Hamilton"/>
    <s v="Texas"/>
    <x v="15"/>
    <x v="0"/>
    <s v="05"/>
  </r>
  <r>
    <s v="B-26122"/>
    <n v="4116"/>
    <n v="921"/>
    <n v="20"/>
    <s v="Office Supplies"/>
    <s v="Paper"/>
    <s v="UPI"/>
    <d v="2024-10-07T00:00:00"/>
    <s v="Michael Jimenez"/>
    <s v="California"/>
    <x v="4"/>
    <x v="1"/>
    <s v="10"/>
  </r>
  <r>
    <s v="B-26122"/>
    <n v="4116"/>
    <n v="921"/>
    <n v="20"/>
    <s v="Office Supplies"/>
    <s v="Paper"/>
    <s v="UPI"/>
    <d v="2020-09-08T00:00:00"/>
    <s v="Angela Norman"/>
    <s v="Illinois"/>
    <x v="6"/>
    <x v="4"/>
    <s v="09"/>
  </r>
  <r>
    <s v="B-25709"/>
    <n v="1109"/>
    <n v="418"/>
    <n v="15"/>
    <s v="Office Supplies"/>
    <s v="Paper"/>
    <s v="UPI"/>
    <d v="2021-08-19T00:00:00"/>
    <s v="Denise Mcdaniel"/>
    <s v="California"/>
    <x v="4"/>
    <x v="2"/>
    <s v="08"/>
  </r>
  <r>
    <s v="B-26656"/>
    <n v="3573"/>
    <n v="562"/>
    <n v="7"/>
    <s v="Office Supplies"/>
    <s v="Pens"/>
    <s v="EMI"/>
    <d v="2022-10-12T00:00:00"/>
    <s v="Michael Rodriguez"/>
    <s v="New York"/>
    <x v="7"/>
    <x v="3"/>
    <s v="10"/>
  </r>
  <r>
    <s v="B-26656"/>
    <n v="3573"/>
    <n v="562"/>
    <n v="7"/>
    <s v="Office Supplies"/>
    <s v="Pens"/>
    <s v="EMI"/>
    <d v="2020-05-23T00:00:00"/>
    <s v="Matthew Huff"/>
    <s v="California"/>
    <x v="9"/>
    <x v="4"/>
    <s v="05"/>
  </r>
  <r>
    <s v="B-26656"/>
    <n v="3573"/>
    <n v="562"/>
    <n v="7"/>
    <s v="Office Supplies"/>
    <s v="Pens"/>
    <s v="EMI"/>
    <d v="2020-04-18T00:00:00"/>
    <s v="Linda Little"/>
    <s v="Florida"/>
    <x v="16"/>
    <x v="4"/>
    <s v="04"/>
  </r>
  <r>
    <s v="B-26656"/>
    <n v="8055"/>
    <n v="661"/>
    <n v="10"/>
    <s v="Electronics"/>
    <s v="Phones"/>
    <s v="EMI"/>
    <d v="2022-10-12T00:00:00"/>
    <s v="Michael Rodriguez"/>
    <s v="New York"/>
    <x v="7"/>
    <x v="3"/>
    <s v="10"/>
  </r>
  <r>
    <s v="B-26656"/>
    <n v="8055"/>
    <n v="661"/>
    <n v="10"/>
    <s v="Electronics"/>
    <s v="Phones"/>
    <s v="EMI"/>
    <d v="2020-05-23T00:00:00"/>
    <s v="Matthew Huff"/>
    <s v="California"/>
    <x v="9"/>
    <x v="4"/>
    <s v="05"/>
  </r>
  <r>
    <s v="B-26656"/>
    <n v="8055"/>
    <n v="661"/>
    <n v="10"/>
    <s v="Electronics"/>
    <s v="Phones"/>
    <s v="EMI"/>
    <d v="2020-04-18T00:00:00"/>
    <s v="Linda Little"/>
    <s v="Florida"/>
    <x v="16"/>
    <x v="4"/>
    <s v="04"/>
  </r>
  <r>
    <s v="B-25801"/>
    <n v="6829"/>
    <n v="2609"/>
    <n v="2"/>
    <s v="Electronics"/>
    <s v="Laptops"/>
    <s v="EMI"/>
    <d v="2022-06-04T00:00:00"/>
    <s v="Kerri Andrews"/>
    <s v="California"/>
    <x v="11"/>
    <x v="3"/>
    <s v="06"/>
  </r>
  <r>
    <s v="B-25801"/>
    <n v="6390"/>
    <n v="3089"/>
    <n v="12"/>
    <s v="Office Supplies"/>
    <s v="Paper"/>
    <s v="COD"/>
    <d v="2022-06-04T00:00:00"/>
    <s v="Kerri Andrews"/>
    <s v="California"/>
    <x v="11"/>
    <x v="3"/>
    <s v="06"/>
  </r>
  <r>
    <s v="B-25006"/>
    <n v="5831"/>
    <n v="1574"/>
    <n v="17"/>
    <s v="Office Supplies"/>
    <s v="Pens"/>
    <s v="Debit Card"/>
    <d v="2022-11-16T00:00:00"/>
    <s v="Jeffrey Johnson III"/>
    <s v="California"/>
    <x v="11"/>
    <x v="3"/>
    <s v="11"/>
  </r>
  <r>
    <s v="B-25006"/>
    <n v="5831"/>
    <n v="1574"/>
    <n v="17"/>
    <s v="Office Supplies"/>
    <s v="Pens"/>
    <s v="Debit Card"/>
    <d v="2024-07-18T00:00:00"/>
    <s v="Daniel Dixon"/>
    <s v="California"/>
    <x v="9"/>
    <x v="1"/>
    <s v="07"/>
  </r>
  <r>
    <s v="B-25006"/>
    <n v="5831"/>
    <n v="1574"/>
    <n v="17"/>
    <s v="Office Supplies"/>
    <s v="Pens"/>
    <s v="Debit Card"/>
    <d v="2023-07-16T00:00:00"/>
    <s v="Tiffany Robinson"/>
    <s v="Florida"/>
    <x v="0"/>
    <x v="0"/>
    <s v="07"/>
  </r>
  <r>
    <s v="B-26106"/>
    <n v="7952"/>
    <n v="3865"/>
    <n v="8"/>
    <s v="Furniture"/>
    <s v="Sofas"/>
    <s v="Debit Card"/>
    <d v="2020-08-10T00:00:00"/>
    <s v="Mr. Gregg Sawyer"/>
    <s v="Illinois"/>
    <x v="17"/>
    <x v="4"/>
    <s v="08"/>
  </r>
  <r>
    <s v="B-25789"/>
    <n v="3659"/>
    <n v="379"/>
    <n v="5"/>
    <s v="Furniture"/>
    <s v="Bookcases"/>
    <s v="UPI"/>
    <d v="2024-06-22T00:00:00"/>
    <s v="John Silva"/>
    <s v="California"/>
    <x v="4"/>
    <x v="1"/>
    <s v="06"/>
  </r>
  <r>
    <s v="B-26292"/>
    <n v="4183"/>
    <n v="1159"/>
    <n v="4"/>
    <s v="Office Supplies"/>
    <s v="Pens"/>
    <s v="Debit Card"/>
    <d v="2020-07-13T00:00:00"/>
    <s v="Nathan Moss"/>
    <s v="Illinois"/>
    <x v="6"/>
    <x v="4"/>
    <s v="07"/>
  </r>
  <r>
    <s v="B-25895"/>
    <n v="7478"/>
    <n v="1381"/>
    <n v="11"/>
    <s v="Electronics"/>
    <s v="Phones"/>
    <s v="EMI"/>
    <d v="2024-04-16T00:00:00"/>
    <s v="Donald Medina"/>
    <s v="Texas"/>
    <x v="15"/>
    <x v="1"/>
    <s v="04"/>
  </r>
  <r>
    <s v="B-25813"/>
    <n v="702"/>
    <n v="238"/>
    <n v="9"/>
    <s v="Electronics"/>
    <s v="Phones"/>
    <s v="COD"/>
    <d v="2021-03-13T00:00:00"/>
    <s v="Charles Henderson"/>
    <s v="Florida"/>
    <x v="16"/>
    <x v="2"/>
    <s v="03"/>
  </r>
  <r>
    <s v="B-26863"/>
    <n v="4037"/>
    <n v="1494"/>
    <n v="15"/>
    <s v="Furniture"/>
    <s v="Chairs"/>
    <s v="EMI"/>
    <d v="2023-04-01T00:00:00"/>
    <s v="Brenda Davis"/>
    <s v="California"/>
    <x v="11"/>
    <x v="0"/>
    <s v="04"/>
  </r>
  <r>
    <s v="B-25759"/>
    <n v="5014"/>
    <n v="2332"/>
    <n v="2"/>
    <s v="Furniture"/>
    <s v="Chairs"/>
    <s v="COD"/>
    <d v="2020-11-10T00:00:00"/>
    <s v="Leah Calderon"/>
    <s v="Illinois"/>
    <x v="1"/>
    <x v="4"/>
    <s v="11"/>
  </r>
  <r>
    <s v="B-26357"/>
    <n v="9879"/>
    <n v="4930"/>
    <n v="15"/>
    <s v="Electronics"/>
    <s v="Laptops"/>
    <s v="Debit Card"/>
    <d v="2023-06-08T00:00:00"/>
    <s v="Brandi Vasquez"/>
    <s v="New York"/>
    <x v="7"/>
    <x v="0"/>
    <s v="06"/>
  </r>
  <r>
    <s v="B-26819"/>
    <n v="8762"/>
    <n v="3502"/>
    <n v="1"/>
    <s v="Electronics"/>
    <s v="Phones"/>
    <s v="Debit Card"/>
    <d v="2021-08-17T00:00:00"/>
    <s v="Debra Richards"/>
    <s v="Florida"/>
    <x v="16"/>
    <x v="2"/>
    <s v="08"/>
  </r>
  <r>
    <s v="B-25502"/>
    <n v="8490"/>
    <n v="800"/>
    <n v="1"/>
    <s v="Office Supplies"/>
    <s v="Pens"/>
    <s v="EMI"/>
    <d v="2020-05-24T00:00:00"/>
    <s v="Tammy Day"/>
    <s v="New York"/>
    <x v="5"/>
    <x v="4"/>
    <s v="05"/>
  </r>
  <r>
    <s v="B-25258"/>
    <n v="6951"/>
    <n v="164"/>
    <n v="10"/>
    <s v="Furniture"/>
    <s v="Sofas"/>
    <s v="UPI"/>
    <d v="2021-08-12T00:00:00"/>
    <s v="Sheila Clay"/>
    <s v="New York"/>
    <x v="2"/>
    <x v="2"/>
    <s v="08"/>
  </r>
  <r>
    <s v="B-26878"/>
    <n v="1078"/>
    <n v="309"/>
    <n v="3"/>
    <s v="Electronics"/>
    <s v="Phones"/>
    <s v="Credit Card"/>
    <d v="2022-09-03T00:00:00"/>
    <s v="Nicholas Flores"/>
    <s v="Ohio"/>
    <x v="14"/>
    <x v="3"/>
    <s v="09"/>
  </r>
  <r>
    <s v="B-26878"/>
    <n v="1078"/>
    <n v="309"/>
    <n v="3"/>
    <s v="Electronics"/>
    <s v="Phones"/>
    <s v="Credit Card"/>
    <d v="2020-10-01T00:00:00"/>
    <s v="Jasmin Jones"/>
    <s v="Illinois"/>
    <x v="1"/>
    <x v="4"/>
    <s v="10"/>
  </r>
  <r>
    <s v="B-25170"/>
    <n v="8560"/>
    <n v="2166"/>
    <n v="19"/>
    <s v="Office Supplies"/>
    <s v="Binders"/>
    <s v="EMI"/>
    <d v="2022-05-27T00:00:00"/>
    <s v="Matthew Gardner"/>
    <s v="Florida"/>
    <x v="16"/>
    <x v="3"/>
    <s v="05"/>
  </r>
  <r>
    <s v="B-25170"/>
    <n v="1031"/>
    <n v="318"/>
    <n v="20"/>
    <s v="Electronics"/>
    <s v="Electronic Games"/>
    <s v="UPI"/>
    <d v="2022-05-27T00:00:00"/>
    <s v="Matthew Gardner"/>
    <s v="Florida"/>
    <x v="16"/>
    <x v="3"/>
    <s v="05"/>
  </r>
  <r>
    <s v="B-26842"/>
    <n v="6402"/>
    <n v="2770"/>
    <n v="19"/>
    <s v="Office Supplies"/>
    <s v="Markers"/>
    <s v="Debit Card"/>
    <d v="2024-03-10T00:00:00"/>
    <s v="Joseph Perkins"/>
    <s v="Florida"/>
    <x v="3"/>
    <x v="1"/>
    <s v="03"/>
  </r>
  <r>
    <s v="B-26842"/>
    <n v="6402"/>
    <n v="2770"/>
    <n v="19"/>
    <s v="Office Supplies"/>
    <s v="Markers"/>
    <s v="Debit Card"/>
    <d v="2023-10-05T00:00:00"/>
    <s v="Ashley Adams MD"/>
    <s v="Florida"/>
    <x v="3"/>
    <x v="0"/>
    <s v="10"/>
  </r>
  <r>
    <s v="B-26842"/>
    <n v="5916"/>
    <n v="1594"/>
    <n v="19"/>
    <s v="Electronics"/>
    <s v="Printers"/>
    <s v="Debit Card"/>
    <d v="2024-03-10T00:00:00"/>
    <s v="Joseph Perkins"/>
    <s v="Florida"/>
    <x v="3"/>
    <x v="1"/>
    <s v="03"/>
  </r>
  <r>
    <s v="B-26842"/>
    <n v="5916"/>
    <n v="1594"/>
    <n v="19"/>
    <s v="Electronics"/>
    <s v="Printers"/>
    <s v="Debit Card"/>
    <d v="2023-10-05T00:00:00"/>
    <s v="Ashley Adams MD"/>
    <s v="Florida"/>
    <x v="3"/>
    <x v="0"/>
    <s v="10"/>
  </r>
  <r>
    <s v="B-26599"/>
    <n v="4015"/>
    <n v="1751"/>
    <n v="15"/>
    <s v="Furniture"/>
    <s v="Chairs"/>
    <s v="Debit Card"/>
    <d v="2022-08-28T00:00:00"/>
    <s v="Cheryl Stevens"/>
    <s v="California"/>
    <x v="11"/>
    <x v="3"/>
    <s v="08"/>
  </r>
  <r>
    <s v="B-26599"/>
    <n v="4015"/>
    <n v="1751"/>
    <n v="15"/>
    <s v="Furniture"/>
    <s v="Chairs"/>
    <s v="Debit Card"/>
    <d v="2020-09-08T00:00:00"/>
    <s v="Jorge George"/>
    <s v="New York"/>
    <x v="5"/>
    <x v="4"/>
    <s v="09"/>
  </r>
  <r>
    <s v="B-25705"/>
    <n v="9335"/>
    <n v="557"/>
    <n v="11"/>
    <s v="Electronics"/>
    <s v="Electronic Games"/>
    <s v="COD"/>
    <d v="2021-04-27T00:00:00"/>
    <s v="Ann Mooney"/>
    <s v="California"/>
    <x v="4"/>
    <x v="2"/>
    <s v="04"/>
  </r>
  <r>
    <s v="B-26366"/>
    <n v="4706"/>
    <n v="594"/>
    <n v="11"/>
    <s v="Office Supplies"/>
    <s v="Binders"/>
    <s v="COD"/>
    <d v="2021-08-21T00:00:00"/>
    <s v="James Mendoza"/>
    <s v="Ohio"/>
    <x v="14"/>
    <x v="2"/>
    <s v="08"/>
  </r>
  <r>
    <s v="B-26366"/>
    <n v="4706"/>
    <n v="594"/>
    <n v="11"/>
    <s v="Office Supplies"/>
    <s v="Binders"/>
    <s v="COD"/>
    <d v="2021-05-16T00:00:00"/>
    <s v="Kaitlin Garrison"/>
    <s v="Ohio"/>
    <x v="12"/>
    <x v="2"/>
    <s v="05"/>
  </r>
  <r>
    <s v="B-26366"/>
    <n v="6584"/>
    <n v="371"/>
    <n v="6"/>
    <s v="Office Supplies"/>
    <s v="Markers"/>
    <s v="UPI"/>
    <d v="2021-08-21T00:00:00"/>
    <s v="James Mendoza"/>
    <s v="Ohio"/>
    <x v="14"/>
    <x v="2"/>
    <s v="08"/>
  </r>
  <r>
    <s v="B-26366"/>
    <n v="6584"/>
    <n v="371"/>
    <n v="6"/>
    <s v="Office Supplies"/>
    <s v="Markers"/>
    <s v="UPI"/>
    <d v="2021-05-16T00:00:00"/>
    <s v="Kaitlin Garrison"/>
    <s v="Ohio"/>
    <x v="12"/>
    <x v="2"/>
    <s v="05"/>
  </r>
  <r>
    <s v="B-26116"/>
    <n v="6389"/>
    <n v="734"/>
    <n v="1"/>
    <s v="Furniture"/>
    <s v="Sofas"/>
    <s v="EMI"/>
    <d v="2022-01-15T00:00:00"/>
    <s v="Jeremy Jackson"/>
    <s v="Texas"/>
    <x v="8"/>
    <x v="3"/>
    <s v="01"/>
  </r>
  <r>
    <s v="B-26443"/>
    <n v="9869"/>
    <n v="4299"/>
    <n v="12"/>
    <s v="Electronics"/>
    <s v="Printers"/>
    <s v="Debit Card"/>
    <d v="2023-03-21T00:00:00"/>
    <s v="Dale Craig"/>
    <s v="California"/>
    <x v="9"/>
    <x v="0"/>
    <s v="03"/>
  </r>
  <r>
    <s v="B-26443"/>
    <n v="9869"/>
    <n v="4299"/>
    <n v="12"/>
    <s v="Electronics"/>
    <s v="Printers"/>
    <s v="Debit Card"/>
    <d v="2023-12-28T00:00:00"/>
    <s v="Joseph Hooper"/>
    <s v="New York"/>
    <x v="2"/>
    <x v="0"/>
    <s v="12"/>
  </r>
  <r>
    <s v="B-25955"/>
    <n v="655"/>
    <n v="297"/>
    <n v="4"/>
    <s v="Office Supplies"/>
    <s v="Markers"/>
    <s v="Debit Card"/>
    <d v="2022-02-15T00:00:00"/>
    <s v="Alexander Adams"/>
    <s v="New York"/>
    <x v="2"/>
    <x v="3"/>
    <s v="02"/>
  </r>
  <r>
    <s v="B-25955"/>
    <n v="655"/>
    <n v="297"/>
    <n v="4"/>
    <s v="Office Supplies"/>
    <s v="Markers"/>
    <s v="Debit Card"/>
    <d v="2023-11-30T00:00:00"/>
    <s v="Ashlee Mills"/>
    <s v="Florida"/>
    <x v="3"/>
    <x v="0"/>
    <s v="11"/>
  </r>
  <r>
    <s v="B-26383"/>
    <n v="798"/>
    <n v="308"/>
    <n v="10"/>
    <s v="Electronics"/>
    <s v="Phones"/>
    <s v="Debit Card"/>
    <d v="2023-01-12T00:00:00"/>
    <s v="Brittany Jenkins"/>
    <s v="New York"/>
    <x v="2"/>
    <x v="0"/>
    <s v="01"/>
  </r>
  <r>
    <s v="B-26383"/>
    <n v="798"/>
    <n v="308"/>
    <n v="10"/>
    <s v="Electronics"/>
    <s v="Phones"/>
    <s v="Debit Card"/>
    <d v="2023-05-19T00:00:00"/>
    <s v="Eddie Gonzales"/>
    <s v="Ohio"/>
    <x v="14"/>
    <x v="0"/>
    <s v="05"/>
  </r>
  <r>
    <s v="B-26383"/>
    <n v="7967"/>
    <n v="2504"/>
    <n v="13"/>
    <s v="Electronics"/>
    <s v="Printers"/>
    <s v="EMI"/>
    <d v="2023-01-12T00:00:00"/>
    <s v="Brittany Jenkins"/>
    <s v="New York"/>
    <x v="2"/>
    <x v="0"/>
    <s v="01"/>
  </r>
  <r>
    <s v="B-26383"/>
    <n v="7967"/>
    <n v="2504"/>
    <n v="13"/>
    <s v="Electronics"/>
    <s v="Printers"/>
    <s v="EMI"/>
    <d v="2023-05-19T00:00:00"/>
    <s v="Eddie Gonzales"/>
    <s v="Ohio"/>
    <x v="14"/>
    <x v="0"/>
    <s v="05"/>
  </r>
  <r>
    <s v="B-26999"/>
    <n v="3756"/>
    <n v="1318"/>
    <n v="5"/>
    <s v="Furniture"/>
    <s v="Tables"/>
    <s v="UPI"/>
    <d v="2024-02-19T00:00:00"/>
    <s v="Edward Valencia"/>
    <s v="Florida"/>
    <x v="0"/>
    <x v="1"/>
    <s v="02"/>
  </r>
  <r>
    <s v="B-26712"/>
    <n v="5196"/>
    <n v="2477"/>
    <n v="1"/>
    <s v="Office Supplies"/>
    <s v="Markers"/>
    <s v="UPI"/>
    <d v="2021-12-01T00:00:00"/>
    <s v="Emma Bruce"/>
    <s v="Texas"/>
    <x v="10"/>
    <x v="2"/>
    <s v="12"/>
  </r>
  <r>
    <s v="B-26712"/>
    <n v="6586"/>
    <n v="1794"/>
    <n v="19"/>
    <s v="Furniture"/>
    <s v="Bookcases"/>
    <s v="Debit Card"/>
    <d v="2021-12-01T00:00:00"/>
    <s v="Emma Bruce"/>
    <s v="Texas"/>
    <x v="10"/>
    <x v="2"/>
    <s v="12"/>
  </r>
  <r>
    <s v="B-26066"/>
    <n v="6673"/>
    <n v="950"/>
    <n v="19"/>
    <s v="Office Supplies"/>
    <s v="Markers"/>
    <s v="EMI"/>
    <d v="2024-12-19T00:00:00"/>
    <s v="Carl Wade DDS"/>
    <s v="New York"/>
    <x v="2"/>
    <x v="1"/>
    <s v="12"/>
  </r>
  <r>
    <s v="B-25996"/>
    <n v="714"/>
    <n v="232"/>
    <n v="14"/>
    <s v="Furniture"/>
    <s v="Tables"/>
    <s v="UPI"/>
    <d v="2023-01-18T00:00:00"/>
    <s v="Brandon Alvarado"/>
    <s v="Ohio"/>
    <x v="12"/>
    <x v="0"/>
    <s v="01"/>
  </r>
  <r>
    <s v="B-25996"/>
    <n v="714"/>
    <n v="232"/>
    <n v="14"/>
    <s v="Furniture"/>
    <s v="Tables"/>
    <s v="UPI"/>
    <d v="2020-12-23T00:00:00"/>
    <s v="Jennifer Clark"/>
    <s v="Texas"/>
    <x v="10"/>
    <x v="4"/>
    <s v="12"/>
  </r>
  <r>
    <s v="B-26924"/>
    <n v="1083"/>
    <n v="501"/>
    <n v="6"/>
    <s v="Office Supplies"/>
    <s v="Pens"/>
    <s v="COD"/>
    <d v="2021-02-28T00:00:00"/>
    <s v="David Johnson"/>
    <s v="Texas"/>
    <x v="10"/>
    <x v="2"/>
    <s v="02"/>
  </r>
  <r>
    <s v="B-25541"/>
    <n v="2401"/>
    <n v="1163"/>
    <n v="10"/>
    <s v="Furniture"/>
    <s v="Bookcases"/>
    <s v="UPI"/>
    <d v="2023-05-04T00:00:00"/>
    <s v="April Marquez"/>
    <s v="Ohio"/>
    <x v="14"/>
    <x v="0"/>
    <s v="05"/>
  </r>
  <r>
    <s v="B-25541"/>
    <n v="2401"/>
    <n v="1163"/>
    <n v="10"/>
    <s v="Furniture"/>
    <s v="Bookcases"/>
    <s v="UPI"/>
    <d v="2020-04-22T00:00:00"/>
    <s v="Joseph Guerrero"/>
    <s v="California"/>
    <x v="4"/>
    <x v="4"/>
    <s v="04"/>
  </r>
  <r>
    <s v="B-25541"/>
    <n v="2401"/>
    <n v="1163"/>
    <n v="10"/>
    <s v="Furniture"/>
    <s v="Bookcases"/>
    <s v="UPI"/>
    <d v="2021-08-13T00:00:00"/>
    <s v="Michael Hanson"/>
    <s v="New York"/>
    <x v="7"/>
    <x v="2"/>
    <s v="08"/>
  </r>
  <r>
    <s v="B-25541"/>
    <n v="1045"/>
    <n v="267"/>
    <n v="11"/>
    <s v="Electronics"/>
    <s v="Phones"/>
    <s v="Debit Card"/>
    <d v="2023-05-04T00:00:00"/>
    <s v="April Marquez"/>
    <s v="Ohio"/>
    <x v="14"/>
    <x v="0"/>
    <s v="05"/>
  </r>
  <r>
    <s v="B-25541"/>
    <n v="1045"/>
    <n v="267"/>
    <n v="11"/>
    <s v="Electronics"/>
    <s v="Phones"/>
    <s v="Debit Card"/>
    <d v="2020-04-22T00:00:00"/>
    <s v="Joseph Guerrero"/>
    <s v="California"/>
    <x v="4"/>
    <x v="4"/>
    <s v="04"/>
  </r>
  <r>
    <s v="B-25541"/>
    <n v="1045"/>
    <n v="267"/>
    <n v="11"/>
    <s v="Electronics"/>
    <s v="Phones"/>
    <s v="Debit Card"/>
    <d v="2021-08-13T00:00:00"/>
    <s v="Michael Hanson"/>
    <s v="New York"/>
    <x v="7"/>
    <x v="2"/>
    <s v="08"/>
  </r>
  <r>
    <s v="B-25196"/>
    <n v="7806"/>
    <n v="1127"/>
    <n v="1"/>
    <s v="Office Supplies"/>
    <s v="Markers"/>
    <s v="Credit Card"/>
    <d v="2023-07-20T00:00:00"/>
    <s v="William Hill"/>
    <s v="Texas"/>
    <x v="8"/>
    <x v="0"/>
    <s v="07"/>
  </r>
  <r>
    <s v="B-25855"/>
    <n v="5263"/>
    <n v="1743"/>
    <n v="19"/>
    <s v="Furniture"/>
    <s v="Sofas"/>
    <s v="Credit Card"/>
    <d v="2022-08-28T00:00:00"/>
    <s v="Kelsey Huber"/>
    <s v="Florida"/>
    <x v="0"/>
    <x v="3"/>
    <s v="08"/>
  </r>
  <r>
    <s v="B-25071"/>
    <n v="6147"/>
    <n v="2526"/>
    <n v="6"/>
    <s v="Office Supplies"/>
    <s v="Pens"/>
    <s v="Debit Card"/>
    <d v="2023-03-14T00:00:00"/>
    <s v="Hailey Chandler"/>
    <s v="Texas"/>
    <x v="8"/>
    <x v="0"/>
    <s v="03"/>
  </r>
  <r>
    <s v="B-26159"/>
    <n v="7484"/>
    <n v="2871"/>
    <n v="15"/>
    <s v="Electronics"/>
    <s v="Phones"/>
    <s v="UPI"/>
    <d v="2023-11-07T00:00:00"/>
    <s v="Cheyenne Rose"/>
    <s v="Florida"/>
    <x v="3"/>
    <x v="0"/>
    <s v="11"/>
  </r>
  <r>
    <s v="B-26159"/>
    <n v="7484"/>
    <n v="2871"/>
    <n v="15"/>
    <s v="Electronics"/>
    <s v="Phones"/>
    <s v="UPI"/>
    <d v="2024-04-16T00:00:00"/>
    <s v="Richard Petersen"/>
    <s v="Illinois"/>
    <x v="1"/>
    <x v="1"/>
    <s v="04"/>
  </r>
  <r>
    <s v="B-26159"/>
    <n v="7700"/>
    <n v="2712"/>
    <n v="1"/>
    <s v="Furniture"/>
    <s v="Sofas"/>
    <s v="Credit Card"/>
    <d v="2023-11-07T00:00:00"/>
    <s v="Cheyenne Rose"/>
    <s v="Florida"/>
    <x v="3"/>
    <x v="0"/>
    <s v="11"/>
  </r>
  <r>
    <s v="B-26159"/>
    <n v="7700"/>
    <n v="2712"/>
    <n v="1"/>
    <s v="Furniture"/>
    <s v="Sofas"/>
    <s v="Credit Card"/>
    <d v="2024-04-16T00:00:00"/>
    <s v="Richard Petersen"/>
    <s v="Illinois"/>
    <x v="1"/>
    <x v="1"/>
    <s v="04"/>
  </r>
  <r>
    <s v="B-26228"/>
    <n v="8537"/>
    <n v="3586"/>
    <n v="13"/>
    <s v="Office Supplies"/>
    <s v="Markers"/>
    <s v="UPI"/>
    <d v="2022-09-16T00:00:00"/>
    <s v="Kathryn Gray"/>
    <s v="New York"/>
    <x v="7"/>
    <x v="3"/>
    <s v="09"/>
  </r>
  <r>
    <s v="B-25888"/>
    <n v="8858"/>
    <n v="3394"/>
    <n v="6"/>
    <s v="Furniture"/>
    <s v="Chairs"/>
    <s v="COD"/>
    <d v="2024-10-31T00:00:00"/>
    <s v="Victor Collins"/>
    <s v="California"/>
    <x v="9"/>
    <x v="1"/>
    <s v="10"/>
  </r>
  <r>
    <s v="B-25574"/>
    <n v="5313"/>
    <n v="2037"/>
    <n v="7"/>
    <s v="Electronics"/>
    <s v="Printers"/>
    <s v="Debit Card"/>
    <d v="2024-11-25T00:00:00"/>
    <s v="Jason Hernandez"/>
    <s v="California"/>
    <x v="11"/>
    <x v="1"/>
    <s v="11"/>
  </r>
  <r>
    <s v="B-25574"/>
    <n v="5313"/>
    <n v="2037"/>
    <n v="7"/>
    <s v="Electronics"/>
    <s v="Printers"/>
    <s v="Debit Card"/>
    <d v="2021-10-29T00:00:00"/>
    <s v="Jacob Torres"/>
    <s v="Texas"/>
    <x v="15"/>
    <x v="2"/>
    <s v="10"/>
  </r>
  <r>
    <s v="B-26938"/>
    <n v="3281"/>
    <n v="471"/>
    <n v="7"/>
    <s v="Furniture"/>
    <s v="Sofas"/>
    <s v="EMI"/>
    <d v="2023-12-27T00:00:00"/>
    <s v="Erin Hernandez"/>
    <s v="California"/>
    <x v="4"/>
    <x v="0"/>
    <s v="12"/>
  </r>
  <r>
    <s v="B-26938"/>
    <n v="3281"/>
    <n v="471"/>
    <n v="7"/>
    <s v="Furniture"/>
    <s v="Sofas"/>
    <s v="EMI"/>
    <d v="2023-06-25T00:00:00"/>
    <s v="Jacob Guzman"/>
    <s v="Illinois"/>
    <x v="17"/>
    <x v="0"/>
    <s v="06"/>
  </r>
  <r>
    <s v="B-26379"/>
    <n v="8681"/>
    <n v="2458"/>
    <n v="9"/>
    <s v="Office Supplies"/>
    <s v="Pens"/>
    <s v="Credit Card"/>
    <d v="2020-09-01T00:00:00"/>
    <s v="Mike Armstrong"/>
    <s v="New York"/>
    <x v="5"/>
    <x v="4"/>
    <s v="09"/>
  </r>
  <r>
    <s v="B-26623"/>
    <n v="6195"/>
    <n v="1556"/>
    <n v="18"/>
    <s v="Furniture"/>
    <s v="Sofas"/>
    <s v="EMI"/>
    <d v="2025-02-01T00:00:00"/>
    <s v="Cindy Rowland"/>
    <s v="Illinois"/>
    <x v="6"/>
    <x v="5"/>
    <s v="02"/>
  </r>
  <r>
    <s v="B-25566"/>
    <n v="3877"/>
    <n v="481"/>
    <n v="16"/>
    <s v="Furniture"/>
    <s v="Chairs"/>
    <s v="Debit Card"/>
    <d v="2023-07-22T00:00:00"/>
    <s v="Kenneth Matthews"/>
    <s v="New York"/>
    <x v="7"/>
    <x v="0"/>
    <s v="07"/>
  </r>
  <r>
    <s v="B-25566"/>
    <n v="3877"/>
    <n v="481"/>
    <n v="16"/>
    <s v="Furniture"/>
    <s v="Chairs"/>
    <s v="Debit Card"/>
    <d v="2022-02-04T00:00:00"/>
    <s v="Susan Valdez"/>
    <s v="New York"/>
    <x v="5"/>
    <x v="3"/>
    <s v="02"/>
  </r>
  <r>
    <s v="B-26740"/>
    <n v="9369"/>
    <n v="3297"/>
    <n v="6"/>
    <s v="Electronics"/>
    <s v="Printers"/>
    <s v="Debit Card"/>
    <d v="2023-09-27T00:00:00"/>
    <s v="Stephanie Manning"/>
    <s v="Florida"/>
    <x v="3"/>
    <x v="0"/>
    <s v="09"/>
  </r>
  <r>
    <s v="B-26740"/>
    <n v="9369"/>
    <n v="3297"/>
    <n v="6"/>
    <s v="Electronics"/>
    <s v="Printers"/>
    <s v="Debit Card"/>
    <d v="2025-01-30T00:00:00"/>
    <s v="Logan Galloway"/>
    <s v="New York"/>
    <x v="5"/>
    <x v="5"/>
    <s v="01"/>
  </r>
  <r>
    <s v="B-26740"/>
    <n v="8680"/>
    <n v="4068"/>
    <n v="20"/>
    <s v="Electronics"/>
    <s v="Printers"/>
    <s v="Credit Card"/>
    <d v="2023-09-27T00:00:00"/>
    <s v="Stephanie Manning"/>
    <s v="Florida"/>
    <x v="3"/>
    <x v="0"/>
    <s v="09"/>
  </r>
  <r>
    <s v="B-26740"/>
    <n v="8680"/>
    <n v="4068"/>
    <n v="20"/>
    <s v="Electronics"/>
    <s v="Printers"/>
    <s v="Credit Card"/>
    <d v="2025-01-30T00:00:00"/>
    <s v="Logan Galloway"/>
    <s v="New York"/>
    <x v="5"/>
    <x v="5"/>
    <s v="01"/>
  </r>
  <r>
    <s v="B-26740"/>
    <n v="3067"/>
    <n v="1475"/>
    <n v="8"/>
    <s v="Electronics"/>
    <s v="Laptops"/>
    <s v="UPI"/>
    <d v="2023-09-27T00:00:00"/>
    <s v="Stephanie Manning"/>
    <s v="Florida"/>
    <x v="3"/>
    <x v="0"/>
    <s v="09"/>
  </r>
  <r>
    <s v="B-26740"/>
    <n v="3067"/>
    <n v="1475"/>
    <n v="8"/>
    <s v="Electronics"/>
    <s v="Laptops"/>
    <s v="UPI"/>
    <d v="2025-01-30T00:00:00"/>
    <s v="Logan Galloway"/>
    <s v="New York"/>
    <x v="5"/>
    <x v="5"/>
    <s v="01"/>
  </r>
  <r>
    <s v="B-25024"/>
    <n v="9002"/>
    <n v="4197"/>
    <n v="2"/>
    <s v="Office Supplies"/>
    <s v="Markers"/>
    <s v="EMI"/>
    <d v="2025-01-15T00:00:00"/>
    <s v="Christopher Stone"/>
    <s v="Ohio"/>
    <x v="13"/>
    <x v="5"/>
    <s v="01"/>
  </r>
  <r>
    <s v="B-25024"/>
    <n v="9002"/>
    <n v="4197"/>
    <n v="2"/>
    <s v="Office Supplies"/>
    <s v="Markers"/>
    <s v="EMI"/>
    <d v="2021-03-28T00:00:00"/>
    <s v="Megan Pitts"/>
    <s v="Ohio"/>
    <x v="12"/>
    <x v="2"/>
    <s v="03"/>
  </r>
  <r>
    <s v="B-26367"/>
    <n v="7105"/>
    <n v="2782"/>
    <n v="19"/>
    <s v="Office Supplies"/>
    <s v="Pens"/>
    <s v="COD"/>
    <d v="2021-12-25T00:00:00"/>
    <s v="Richard Gardner"/>
    <s v="Ohio"/>
    <x v="12"/>
    <x v="2"/>
    <s v="12"/>
  </r>
  <r>
    <s v="B-26353"/>
    <n v="5317"/>
    <n v="1345"/>
    <n v="18"/>
    <s v="Furniture"/>
    <s v="Chairs"/>
    <s v="Debit Card"/>
    <d v="2023-02-03T00:00:00"/>
    <s v="Samuel Moore"/>
    <s v="Ohio"/>
    <x v="12"/>
    <x v="0"/>
    <s v="02"/>
  </r>
  <r>
    <s v="B-26353"/>
    <n v="5317"/>
    <n v="1345"/>
    <n v="18"/>
    <s v="Furniture"/>
    <s v="Chairs"/>
    <s v="Debit Card"/>
    <d v="2023-04-28T00:00:00"/>
    <s v="Robert Stokes"/>
    <s v="Florida"/>
    <x v="3"/>
    <x v="0"/>
    <s v="04"/>
  </r>
  <r>
    <s v="B-26353"/>
    <n v="5317"/>
    <n v="1345"/>
    <n v="18"/>
    <s v="Furniture"/>
    <s v="Chairs"/>
    <s v="Debit Card"/>
    <d v="2024-11-22T00:00:00"/>
    <s v="Danielle Ramirez"/>
    <s v="California"/>
    <x v="11"/>
    <x v="1"/>
    <s v="11"/>
  </r>
  <r>
    <s v="B-26353"/>
    <n v="6304"/>
    <n v="766"/>
    <n v="14"/>
    <s v="Furniture"/>
    <s v="Tables"/>
    <s v="EMI"/>
    <d v="2023-02-03T00:00:00"/>
    <s v="Samuel Moore"/>
    <s v="Ohio"/>
    <x v="12"/>
    <x v="0"/>
    <s v="02"/>
  </r>
  <r>
    <s v="B-26353"/>
    <n v="6304"/>
    <n v="766"/>
    <n v="14"/>
    <s v="Furniture"/>
    <s v="Tables"/>
    <s v="EMI"/>
    <d v="2023-04-28T00:00:00"/>
    <s v="Robert Stokes"/>
    <s v="Florida"/>
    <x v="3"/>
    <x v="0"/>
    <s v="04"/>
  </r>
  <r>
    <s v="B-26353"/>
    <n v="6304"/>
    <n v="766"/>
    <n v="14"/>
    <s v="Furniture"/>
    <s v="Tables"/>
    <s v="EMI"/>
    <d v="2024-11-22T00:00:00"/>
    <s v="Danielle Ramirez"/>
    <s v="California"/>
    <x v="11"/>
    <x v="1"/>
    <s v="11"/>
  </r>
  <r>
    <s v="B-25742"/>
    <n v="9565"/>
    <n v="1691"/>
    <n v="3"/>
    <s v="Office Supplies"/>
    <s v="Paper"/>
    <s v="Debit Card"/>
    <d v="2024-07-02T00:00:00"/>
    <s v="Taylor White"/>
    <s v="Illinois"/>
    <x v="6"/>
    <x v="1"/>
    <s v="07"/>
  </r>
  <r>
    <s v="B-25742"/>
    <n v="8245"/>
    <n v="324"/>
    <n v="11"/>
    <s v="Office Supplies"/>
    <s v="Paper"/>
    <s v="EMI"/>
    <d v="2024-07-02T00:00:00"/>
    <s v="Taylor White"/>
    <s v="Illinois"/>
    <x v="6"/>
    <x v="1"/>
    <s v="07"/>
  </r>
  <r>
    <s v="B-26965"/>
    <n v="1592"/>
    <n v="480"/>
    <n v="13"/>
    <s v="Electronics"/>
    <s v="Laptops"/>
    <s v="Debit Card"/>
    <d v="2022-01-18T00:00:00"/>
    <s v="Jordan Krause"/>
    <s v="Ohio"/>
    <x v="14"/>
    <x v="3"/>
    <s v="01"/>
  </r>
  <r>
    <s v="B-26038"/>
    <n v="8400"/>
    <n v="267"/>
    <n v="5"/>
    <s v="Electronics"/>
    <s v="Phones"/>
    <s v="Debit Card"/>
    <d v="2024-10-08T00:00:00"/>
    <s v="Kimberly King"/>
    <s v="Ohio"/>
    <x v="12"/>
    <x v="1"/>
    <s v="10"/>
  </r>
  <r>
    <s v="B-26038"/>
    <n v="4963"/>
    <n v="1254"/>
    <n v="15"/>
    <s v="Office Supplies"/>
    <s v="Paper"/>
    <s v="EMI"/>
    <d v="2024-10-08T00:00:00"/>
    <s v="Kimberly King"/>
    <s v="Ohio"/>
    <x v="12"/>
    <x v="1"/>
    <s v="10"/>
  </r>
  <r>
    <s v="B-25317"/>
    <n v="2472"/>
    <n v="211"/>
    <n v="5"/>
    <s v="Electronics"/>
    <s v="Printers"/>
    <s v="COD"/>
    <d v="2020-06-21T00:00:00"/>
    <s v="Sharon Russell"/>
    <s v="California"/>
    <x v="9"/>
    <x v="4"/>
    <s v="06"/>
  </r>
  <r>
    <s v="B-25970"/>
    <n v="9132"/>
    <n v="3096"/>
    <n v="14"/>
    <s v="Furniture"/>
    <s v="Chairs"/>
    <s v="Debit Card"/>
    <d v="2023-12-14T00:00:00"/>
    <s v="Kevin Cooper"/>
    <s v="Florida"/>
    <x v="16"/>
    <x v="0"/>
    <s v="12"/>
  </r>
  <r>
    <s v="B-25590"/>
    <n v="8305"/>
    <n v="1577"/>
    <n v="6"/>
    <s v="Office Supplies"/>
    <s v="Binders"/>
    <s v="Debit Card"/>
    <d v="2020-12-16T00:00:00"/>
    <s v="Darrell Ramos"/>
    <s v="New York"/>
    <x v="7"/>
    <x v="4"/>
    <s v="12"/>
  </r>
  <r>
    <s v="B-25580"/>
    <n v="1010"/>
    <n v="58"/>
    <n v="19"/>
    <s v="Electronics"/>
    <s v="Electronic Games"/>
    <s v="COD"/>
    <d v="2025-03-15T00:00:00"/>
    <s v="Dr. Terry Alvarado"/>
    <s v="Florida"/>
    <x v="16"/>
    <x v="5"/>
    <s v="03"/>
  </r>
  <r>
    <s v="B-25443"/>
    <n v="4544"/>
    <n v="1726"/>
    <n v="9"/>
    <s v="Electronics"/>
    <s v="Phones"/>
    <s v="EMI"/>
    <d v="2024-08-21T00:00:00"/>
    <s v="Kathy Wilson"/>
    <s v="Texas"/>
    <x v="8"/>
    <x v="1"/>
    <s v="08"/>
  </r>
  <r>
    <s v="B-25443"/>
    <n v="5900"/>
    <n v="1738"/>
    <n v="20"/>
    <s v="Electronics"/>
    <s v="Phones"/>
    <s v="UPI"/>
    <d v="2024-08-21T00:00:00"/>
    <s v="Kathy Wilson"/>
    <s v="Texas"/>
    <x v="8"/>
    <x v="1"/>
    <s v="08"/>
  </r>
  <r>
    <s v="B-25774"/>
    <n v="8861"/>
    <n v="3381"/>
    <n v="19"/>
    <s v="Office Supplies"/>
    <s v="Markers"/>
    <s v="Credit Card"/>
    <d v="2021-05-27T00:00:00"/>
    <s v="Brandon Le"/>
    <s v="California"/>
    <x v="9"/>
    <x v="2"/>
    <s v="05"/>
  </r>
  <r>
    <s v="B-26505"/>
    <n v="8158"/>
    <n v="2052"/>
    <n v="13"/>
    <s v="Electronics"/>
    <s v="Phones"/>
    <s v="Debit Card"/>
    <d v="2020-09-21T00:00:00"/>
    <s v="Mary Wright"/>
    <s v="Ohio"/>
    <x v="13"/>
    <x v="4"/>
    <s v="09"/>
  </r>
  <r>
    <s v="B-25163"/>
    <n v="3411"/>
    <n v="1704"/>
    <n v="14"/>
    <s v="Office Supplies"/>
    <s v="Pens"/>
    <s v="UPI"/>
    <d v="2025-01-11T00:00:00"/>
    <s v="Douglas Reynolds"/>
    <s v="California"/>
    <x v="4"/>
    <x v="5"/>
    <s v="01"/>
  </r>
  <r>
    <s v="B-26095"/>
    <n v="9406"/>
    <n v="1137"/>
    <n v="16"/>
    <s v="Office Supplies"/>
    <s v="Markers"/>
    <s v="UPI"/>
    <d v="2021-10-20T00:00:00"/>
    <s v="Leroy Harris"/>
    <s v="Texas"/>
    <x v="15"/>
    <x v="2"/>
    <s v="10"/>
  </r>
  <r>
    <s v="B-26095"/>
    <n v="1156"/>
    <n v="74"/>
    <n v="15"/>
    <s v="Electronics"/>
    <s v="Printers"/>
    <s v="EMI"/>
    <d v="2021-10-20T00:00:00"/>
    <s v="Leroy Harris"/>
    <s v="Texas"/>
    <x v="15"/>
    <x v="2"/>
    <s v="10"/>
  </r>
  <r>
    <s v="B-25768"/>
    <n v="5354"/>
    <n v="743"/>
    <n v="10"/>
    <s v="Furniture"/>
    <s v="Bookcases"/>
    <s v="UPI"/>
    <d v="2021-10-19T00:00:00"/>
    <s v="Ricardo Dixon"/>
    <s v="Illinois"/>
    <x v="6"/>
    <x v="2"/>
    <s v="10"/>
  </r>
  <r>
    <s v="B-25328"/>
    <n v="8780"/>
    <n v="3430"/>
    <n v="4"/>
    <s v="Electronics"/>
    <s v="Electronic Games"/>
    <s v="Credit Card"/>
    <d v="2024-07-07T00:00:00"/>
    <s v="Debra Smith"/>
    <s v="Texas"/>
    <x v="10"/>
    <x v="1"/>
    <s v="07"/>
  </r>
  <r>
    <s v="B-25328"/>
    <n v="8780"/>
    <n v="3430"/>
    <n v="4"/>
    <s v="Electronics"/>
    <s v="Electronic Games"/>
    <s v="Credit Card"/>
    <d v="2023-07-25T00:00:00"/>
    <s v="Jasmine James"/>
    <s v="Texas"/>
    <x v="10"/>
    <x v="0"/>
    <s v="07"/>
  </r>
  <r>
    <s v="B-26573"/>
    <n v="6783"/>
    <n v="3306"/>
    <n v="8"/>
    <s v="Furniture"/>
    <s v="Sofas"/>
    <s v="Debit Card"/>
    <d v="2020-04-16T00:00:00"/>
    <s v="Felicia Morton"/>
    <s v="Ohio"/>
    <x v="12"/>
    <x v="4"/>
    <s v="04"/>
  </r>
  <r>
    <s v="B-25138"/>
    <n v="1778"/>
    <n v="285"/>
    <n v="4"/>
    <s v="Office Supplies"/>
    <s v="Pens"/>
    <s v="Credit Card"/>
    <d v="2020-07-04T00:00:00"/>
    <s v="Sylvia Jenkins"/>
    <s v="New York"/>
    <x v="5"/>
    <x v="4"/>
    <s v="07"/>
  </r>
  <r>
    <s v="B-26803"/>
    <n v="9399"/>
    <n v="1949"/>
    <n v="12"/>
    <s v="Electronics"/>
    <s v="Printers"/>
    <s v="UPI"/>
    <d v="2022-05-16T00:00:00"/>
    <s v="Elizabeth White"/>
    <s v="New York"/>
    <x v="7"/>
    <x v="3"/>
    <s v="05"/>
  </r>
  <r>
    <s v="B-26803"/>
    <n v="7957"/>
    <n v="965"/>
    <n v="4"/>
    <s v="Furniture"/>
    <s v="Sofas"/>
    <s v="Credit Card"/>
    <d v="2022-05-16T00:00:00"/>
    <s v="Elizabeth White"/>
    <s v="New York"/>
    <x v="7"/>
    <x v="3"/>
    <s v="05"/>
  </r>
  <r>
    <s v="B-25101"/>
    <n v="1638"/>
    <n v="661"/>
    <n v="13"/>
    <s v="Furniture"/>
    <s v="Chairs"/>
    <s v="EMI"/>
    <d v="2023-11-25T00:00:00"/>
    <s v="Steven Steele"/>
    <s v="Illinois"/>
    <x v="6"/>
    <x v="0"/>
    <s v="11"/>
  </r>
  <r>
    <s v="B-25827"/>
    <n v="1786"/>
    <n v="224"/>
    <n v="4"/>
    <s v="Furniture"/>
    <s v="Tables"/>
    <s v="COD"/>
    <d v="2021-08-17T00:00:00"/>
    <s v="Amanda Ramirez"/>
    <s v="Texas"/>
    <x v="8"/>
    <x v="2"/>
    <s v="08"/>
  </r>
  <r>
    <s v="B-25792"/>
    <n v="4751"/>
    <n v="781"/>
    <n v="9"/>
    <s v="Office Supplies"/>
    <s v="Paper"/>
    <s v="EMI"/>
    <d v="2023-07-02T00:00:00"/>
    <s v="Kyle Jackson"/>
    <s v="New York"/>
    <x v="2"/>
    <x v="0"/>
    <s v="07"/>
  </r>
  <r>
    <s v="B-25646"/>
    <n v="8979"/>
    <n v="4477"/>
    <n v="4"/>
    <s v="Office Supplies"/>
    <s v="Paper"/>
    <s v="Credit Card"/>
    <d v="2020-08-24T00:00:00"/>
    <s v="Sharon Wilkins"/>
    <s v="Illinois"/>
    <x v="1"/>
    <x v="4"/>
    <s v="08"/>
  </r>
  <r>
    <s v="B-25043"/>
    <n v="2727"/>
    <n v="663"/>
    <n v="8"/>
    <s v="Electronics"/>
    <s v="Phones"/>
    <s v="Credit Card"/>
    <d v="2022-11-07T00:00:00"/>
    <s v="Austin Hammond"/>
    <s v="Florida"/>
    <x v="0"/>
    <x v="3"/>
    <s v="11"/>
  </r>
  <r>
    <s v="B-26598"/>
    <n v="1093"/>
    <n v="397"/>
    <n v="17"/>
    <s v="Electronics"/>
    <s v="Printers"/>
    <s v="Credit Card"/>
    <d v="2024-03-27T00:00:00"/>
    <s v="Jessica Barajas"/>
    <s v="Illinois"/>
    <x v="17"/>
    <x v="1"/>
    <s v="03"/>
  </r>
  <r>
    <s v="B-26598"/>
    <n v="1093"/>
    <n v="397"/>
    <n v="17"/>
    <s v="Electronics"/>
    <s v="Printers"/>
    <s v="Credit Card"/>
    <d v="2024-09-01T00:00:00"/>
    <s v="Jamie Jimenez"/>
    <s v="New York"/>
    <x v="2"/>
    <x v="1"/>
    <s v="09"/>
  </r>
  <r>
    <s v="B-26598"/>
    <n v="1093"/>
    <n v="397"/>
    <n v="17"/>
    <s v="Electronics"/>
    <s v="Printers"/>
    <s v="Credit Card"/>
    <d v="2022-02-22T00:00:00"/>
    <s v="James Carter"/>
    <s v="Ohio"/>
    <x v="12"/>
    <x v="3"/>
    <s v="02"/>
  </r>
  <r>
    <s v="B-26598"/>
    <n v="2636"/>
    <n v="88"/>
    <n v="11"/>
    <s v="Office Supplies"/>
    <s v="Paper"/>
    <s v="Debit Card"/>
    <d v="2024-03-27T00:00:00"/>
    <s v="Jessica Barajas"/>
    <s v="Illinois"/>
    <x v="17"/>
    <x v="1"/>
    <s v="03"/>
  </r>
  <r>
    <s v="B-26598"/>
    <n v="2636"/>
    <n v="88"/>
    <n v="11"/>
    <s v="Office Supplies"/>
    <s v="Paper"/>
    <s v="Debit Card"/>
    <d v="2024-09-01T00:00:00"/>
    <s v="Jamie Jimenez"/>
    <s v="New York"/>
    <x v="2"/>
    <x v="1"/>
    <s v="09"/>
  </r>
  <r>
    <s v="B-26598"/>
    <n v="2636"/>
    <n v="88"/>
    <n v="11"/>
    <s v="Office Supplies"/>
    <s v="Paper"/>
    <s v="Debit Card"/>
    <d v="2022-02-22T00:00:00"/>
    <s v="James Carter"/>
    <s v="Ohio"/>
    <x v="12"/>
    <x v="3"/>
    <s v="02"/>
  </r>
  <r>
    <s v="B-26643"/>
    <n v="7344"/>
    <n v="2251"/>
    <n v="7"/>
    <s v="Electronics"/>
    <s v="Electronic Games"/>
    <s v="Debit Card"/>
    <d v="2022-02-11T00:00:00"/>
    <s v="John Williams"/>
    <s v="Florida"/>
    <x v="0"/>
    <x v="3"/>
    <s v="02"/>
  </r>
  <r>
    <s v="B-26643"/>
    <n v="7306"/>
    <n v="1547"/>
    <n v="3"/>
    <s v="Office Supplies"/>
    <s v="Paper"/>
    <s v="COD"/>
    <d v="2022-02-11T00:00:00"/>
    <s v="John Williams"/>
    <s v="Florida"/>
    <x v="0"/>
    <x v="3"/>
    <s v="02"/>
  </r>
  <r>
    <s v="B-26643"/>
    <n v="5832"/>
    <n v="2588"/>
    <n v="10"/>
    <s v="Electronics"/>
    <s v="Printers"/>
    <s v="COD"/>
    <d v="2022-02-11T00:00:00"/>
    <s v="John Williams"/>
    <s v="Florida"/>
    <x v="0"/>
    <x v="3"/>
    <s v="02"/>
  </r>
  <r>
    <s v="B-25992"/>
    <n v="8572"/>
    <n v="2041"/>
    <n v="8"/>
    <s v="Furniture"/>
    <s v="Tables"/>
    <s v="EMI"/>
    <d v="2021-05-27T00:00:00"/>
    <s v="Alicia Oneill"/>
    <s v="Illinois"/>
    <x v="6"/>
    <x v="2"/>
    <s v="05"/>
  </r>
  <r>
    <s v="B-25992"/>
    <n v="8572"/>
    <n v="2041"/>
    <n v="8"/>
    <s v="Furniture"/>
    <s v="Tables"/>
    <s v="EMI"/>
    <d v="2023-07-05T00:00:00"/>
    <s v="Rebecca Huff"/>
    <s v="Illinois"/>
    <x v="6"/>
    <x v="0"/>
    <s v="07"/>
  </r>
  <r>
    <s v="B-25992"/>
    <n v="8572"/>
    <n v="2041"/>
    <n v="8"/>
    <s v="Furniture"/>
    <s v="Tables"/>
    <s v="EMI"/>
    <d v="2020-10-27T00:00:00"/>
    <s v="Diana Scott"/>
    <s v="California"/>
    <x v="9"/>
    <x v="4"/>
    <s v="10"/>
  </r>
  <r>
    <s v="B-25992"/>
    <n v="8059"/>
    <n v="1834"/>
    <n v="10"/>
    <s v="Electronics"/>
    <s v="Printers"/>
    <s v="Credit Card"/>
    <d v="2021-05-27T00:00:00"/>
    <s v="Alicia Oneill"/>
    <s v="Illinois"/>
    <x v="6"/>
    <x v="2"/>
    <s v="05"/>
  </r>
  <r>
    <s v="B-25992"/>
    <n v="8059"/>
    <n v="1834"/>
    <n v="10"/>
    <s v="Electronics"/>
    <s v="Printers"/>
    <s v="Credit Card"/>
    <d v="2023-07-05T00:00:00"/>
    <s v="Rebecca Huff"/>
    <s v="Illinois"/>
    <x v="6"/>
    <x v="0"/>
    <s v="07"/>
  </r>
  <r>
    <s v="B-25992"/>
    <n v="8059"/>
    <n v="1834"/>
    <n v="10"/>
    <s v="Electronics"/>
    <s v="Printers"/>
    <s v="Credit Card"/>
    <d v="2020-10-27T00:00:00"/>
    <s v="Diana Scott"/>
    <s v="California"/>
    <x v="9"/>
    <x v="4"/>
    <s v="10"/>
  </r>
  <r>
    <s v="B-25532"/>
    <n v="3661"/>
    <n v="436"/>
    <n v="13"/>
    <s v="Furniture"/>
    <s v="Sofas"/>
    <s v="EMI"/>
    <d v="2023-01-26T00:00:00"/>
    <s v="Brian Young"/>
    <s v="Texas"/>
    <x v="10"/>
    <x v="0"/>
    <s v="01"/>
  </r>
  <r>
    <s v="B-25564"/>
    <n v="2451"/>
    <n v="342"/>
    <n v="8"/>
    <s v="Office Supplies"/>
    <s v="Paper"/>
    <s v="EMI"/>
    <d v="2021-09-06T00:00:00"/>
    <s v="Susan Wright"/>
    <s v="California"/>
    <x v="4"/>
    <x v="2"/>
    <s v="09"/>
  </r>
  <r>
    <s v="B-25564"/>
    <n v="2451"/>
    <n v="342"/>
    <n v="8"/>
    <s v="Office Supplies"/>
    <s v="Paper"/>
    <s v="EMI"/>
    <d v="2021-11-12T00:00:00"/>
    <s v="Kayla Banks"/>
    <s v="Ohio"/>
    <x v="13"/>
    <x v="2"/>
    <s v="11"/>
  </r>
  <r>
    <s v="B-25564"/>
    <n v="2451"/>
    <n v="342"/>
    <n v="8"/>
    <s v="Office Supplies"/>
    <s v="Paper"/>
    <s v="EMI"/>
    <d v="2024-07-30T00:00:00"/>
    <s v="Zachary Pierce"/>
    <s v="Texas"/>
    <x v="15"/>
    <x v="1"/>
    <s v="07"/>
  </r>
  <r>
    <s v="B-26543"/>
    <n v="7067"/>
    <n v="1943"/>
    <n v="16"/>
    <s v="Furniture"/>
    <s v="Tables"/>
    <s v="Credit Card"/>
    <d v="2022-03-15T00:00:00"/>
    <s v="Nicolas Owen"/>
    <s v="California"/>
    <x v="11"/>
    <x v="3"/>
    <s v="03"/>
  </r>
  <r>
    <s v="B-25976"/>
    <n v="4307"/>
    <n v="615"/>
    <n v="3"/>
    <s v="Electronics"/>
    <s v="Electronic Games"/>
    <s v="UPI"/>
    <d v="2024-03-15T00:00:00"/>
    <s v="Martha Carney"/>
    <s v="New York"/>
    <x v="5"/>
    <x v="1"/>
    <s v="03"/>
  </r>
  <r>
    <s v="B-25976"/>
    <n v="4307"/>
    <n v="615"/>
    <n v="3"/>
    <s v="Electronics"/>
    <s v="Electronic Games"/>
    <s v="UPI"/>
    <d v="2020-11-10T00:00:00"/>
    <s v="Francisco Hicks"/>
    <s v="Illinois"/>
    <x v="6"/>
    <x v="4"/>
    <s v="11"/>
  </r>
  <r>
    <s v="B-25976"/>
    <n v="5694"/>
    <n v="1134"/>
    <n v="5"/>
    <s v="Furniture"/>
    <s v="Chairs"/>
    <s v="EMI"/>
    <d v="2024-03-15T00:00:00"/>
    <s v="Martha Carney"/>
    <s v="New York"/>
    <x v="5"/>
    <x v="1"/>
    <s v="03"/>
  </r>
  <r>
    <s v="B-25976"/>
    <n v="5694"/>
    <n v="1134"/>
    <n v="5"/>
    <s v="Furniture"/>
    <s v="Chairs"/>
    <s v="EMI"/>
    <d v="2020-11-10T00:00:00"/>
    <s v="Francisco Hicks"/>
    <s v="Illinois"/>
    <x v="6"/>
    <x v="4"/>
    <s v="11"/>
  </r>
  <r>
    <s v="B-25929"/>
    <n v="962"/>
    <n v="298"/>
    <n v="18"/>
    <s v="Office Supplies"/>
    <s v="Binders"/>
    <s v="Credit Card"/>
    <d v="2022-07-23T00:00:00"/>
    <s v="Matthew Parker"/>
    <s v="Illinois"/>
    <x v="6"/>
    <x v="3"/>
    <s v="07"/>
  </r>
  <r>
    <s v="B-25497"/>
    <n v="2995"/>
    <n v="220"/>
    <n v="14"/>
    <s v="Furniture"/>
    <s v="Bookcases"/>
    <s v="Credit Card"/>
    <d v="2024-09-13T00:00:00"/>
    <s v="Paul Bryant"/>
    <s v="New York"/>
    <x v="2"/>
    <x v="1"/>
    <s v="09"/>
  </r>
  <r>
    <s v="B-25497"/>
    <n v="2047"/>
    <n v="914"/>
    <n v="5"/>
    <s v="Office Supplies"/>
    <s v="Markers"/>
    <s v="Debit Card"/>
    <d v="2024-09-13T00:00:00"/>
    <s v="Paul Bryant"/>
    <s v="New York"/>
    <x v="2"/>
    <x v="1"/>
    <s v="09"/>
  </r>
  <r>
    <s v="B-26735"/>
    <n v="2078"/>
    <n v="612"/>
    <n v="6"/>
    <s v="Electronics"/>
    <s v="Laptops"/>
    <s v="COD"/>
    <d v="2022-01-25T00:00:00"/>
    <s v="Bruce Dennis"/>
    <s v="Texas"/>
    <x v="10"/>
    <x v="3"/>
    <s v="01"/>
  </r>
  <r>
    <s v="B-25036"/>
    <n v="2737"/>
    <n v="1253"/>
    <n v="3"/>
    <s v="Electronics"/>
    <s v="Printers"/>
    <s v="EMI"/>
    <d v="2021-04-19T00:00:00"/>
    <s v="Joseph Bates"/>
    <s v="New York"/>
    <x v="5"/>
    <x v="2"/>
    <s v="04"/>
  </r>
  <r>
    <s v="B-25971"/>
    <n v="8194"/>
    <n v="2881"/>
    <n v="6"/>
    <s v="Office Supplies"/>
    <s v="Paper"/>
    <s v="Debit Card"/>
    <d v="2021-07-18T00:00:00"/>
    <s v="Kelly Pacheco"/>
    <s v="Texas"/>
    <x v="15"/>
    <x v="2"/>
    <s v="07"/>
  </r>
  <r>
    <s v="B-25441"/>
    <n v="9914"/>
    <n v="3858"/>
    <n v="16"/>
    <s v="Furniture"/>
    <s v="Sofas"/>
    <s v="Credit Card"/>
    <d v="2022-06-24T00:00:00"/>
    <s v="Jeffrey Weber"/>
    <s v="New York"/>
    <x v="2"/>
    <x v="3"/>
    <s v="06"/>
  </r>
  <r>
    <s v="B-25441"/>
    <n v="9914"/>
    <n v="3858"/>
    <n v="16"/>
    <s v="Furniture"/>
    <s v="Sofas"/>
    <s v="Credit Card"/>
    <d v="2024-06-08T00:00:00"/>
    <s v="Andrew Krueger"/>
    <s v="New York"/>
    <x v="7"/>
    <x v="1"/>
    <s v="06"/>
  </r>
  <r>
    <s v="B-25441"/>
    <n v="5470"/>
    <n v="292"/>
    <n v="7"/>
    <s v="Office Supplies"/>
    <s v="Pens"/>
    <s v="Debit Card"/>
    <d v="2022-06-24T00:00:00"/>
    <s v="Jeffrey Weber"/>
    <s v="New York"/>
    <x v="2"/>
    <x v="3"/>
    <s v="06"/>
  </r>
  <r>
    <s v="B-25441"/>
    <n v="5470"/>
    <n v="292"/>
    <n v="7"/>
    <s v="Office Supplies"/>
    <s v="Pens"/>
    <s v="Debit Card"/>
    <d v="2024-06-08T00:00:00"/>
    <s v="Andrew Krueger"/>
    <s v="New York"/>
    <x v="7"/>
    <x v="1"/>
    <s v="06"/>
  </r>
  <r>
    <s v="B-25441"/>
    <n v="1496"/>
    <n v="662"/>
    <n v="17"/>
    <s v="Furniture"/>
    <s v="Bookcases"/>
    <s v="UPI"/>
    <d v="2022-06-24T00:00:00"/>
    <s v="Jeffrey Weber"/>
    <s v="New York"/>
    <x v="2"/>
    <x v="3"/>
    <s v="06"/>
  </r>
  <r>
    <s v="B-25441"/>
    <n v="1496"/>
    <n v="662"/>
    <n v="17"/>
    <s v="Furniture"/>
    <s v="Bookcases"/>
    <s v="UPI"/>
    <d v="2024-06-08T00:00:00"/>
    <s v="Andrew Krueger"/>
    <s v="New York"/>
    <x v="7"/>
    <x v="1"/>
    <s v="06"/>
  </r>
  <r>
    <s v="B-25823"/>
    <n v="3228"/>
    <n v="476"/>
    <n v="9"/>
    <s v="Office Supplies"/>
    <s v="Paper"/>
    <s v="COD"/>
    <d v="2022-09-29T00:00:00"/>
    <s v="Kathleen Cox"/>
    <s v="New York"/>
    <x v="5"/>
    <x v="3"/>
    <s v="09"/>
  </r>
  <r>
    <s v="B-25363"/>
    <n v="3918"/>
    <n v="749"/>
    <n v="8"/>
    <s v="Electronics"/>
    <s v="Laptops"/>
    <s v="Credit Card"/>
    <d v="2023-05-10T00:00:00"/>
    <s v="Jamie Bradley"/>
    <s v="California"/>
    <x v="9"/>
    <x v="0"/>
    <s v="05"/>
  </r>
  <r>
    <s v="B-25363"/>
    <n v="3918"/>
    <n v="749"/>
    <n v="8"/>
    <s v="Electronics"/>
    <s v="Laptops"/>
    <s v="Credit Card"/>
    <d v="2020-05-02T00:00:00"/>
    <s v="Robert Martinez"/>
    <s v="Texas"/>
    <x v="15"/>
    <x v="4"/>
    <s v="05"/>
  </r>
  <r>
    <s v="B-26445"/>
    <n v="9921"/>
    <n v="1451"/>
    <n v="15"/>
    <s v="Furniture"/>
    <s v="Sofas"/>
    <s v="EMI"/>
    <d v="2021-04-12T00:00:00"/>
    <s v="Christopher Rogers"/>
    <s v="Illinois"/>
    <x v="1"/>
    <x v="2"/>
    <s v="04"/>
  </r>
  <r>
    <s v="B-26724"/>
    <n v="9694"/>
    <n v="4361"/>
    <n v="1"/>
    <s v="Furniture"/>
    <s v="Chairs"/>
    <s v="EMI"/>
    <d v="2023-11-04T00:00:00"/>
    <s v="Roberto Parrish"/>
    <s v="Illinois"/>
    <x v="6"/>
    <x v="0"/>
    <s v="11"/>
  </r>
  <r>
    <s v="B-25447"/>
    <n v="5028"/>
    <n v="1553"/>
    <n v="13"/>
    <s v="Office Supplies"/>
    <s v="Paper"/>
    <s v="EMI"/>
    <d v="2020-05-04T00:00:00"/>
    <s v="Amber Kennedy"/>
    <s v="Florida"/>
    <x v="16"/>
    <x v="4"/>
    <s v="05"/>
  </r>
  <r>
    <s v="B-26904"/>
    <n v="594"/>
    <n v="67"/>
    <n v="19"/>
    <s v="Office Supplies"/>
    <s v="Paper"/>
    <s v="Debit Card"/>
    <d v="2023-09-10T00:00:00"/>
    <s v="Maria Davis"/>
    <s v="New York"/>
    <x v="2"/>
    <x v="0"/>
    <s v="09"/>
  </r>
  <r>
    <s v="B-26904"/>
    <n v="594"/>
    <n v="67"/>
    <n v="19"/>
    <s v="Office Supplies"/>
    <s v="Paper"/>
    <s v="Debit Card"/>
    <d v="2024-01-05T00:00:00"/>
    <s v="Terry Gilbert"/>
    <s v="Florida"/>
    <x v="0"/>
    <x v="1"/>
    <s v="01"/>
  </r>
  <r>
    <s v="B-26904"/>
    <n v="594"/>
    <n v="67"/>
    <n v="19"/>
    <s v="Office Supplies"/>
    <s v="Paper"/>
    <s v="Debit Card"/>
    <d v="2024-05-08T00:00:00"/>
    <s v="Devon Schmitt"/>
    <s v="Texas"/>
    <x v="10"/>
    <x v="1"/>
    <s v="05"/>
  </r>
  <r>
    <s v="B-26456"/>
    <n v="5954"/>
    <n v="2618"/>
    <n v="11"/>
    <s v="Furniture"/>
    <s v="Tables"/>
    <s v="COD"/>
    <d v="2024-03-30T00:00:00"/>
    <s v="Robert Mosley"/>
    <s v="Ohio"/>
    <x v="13"/>
    <x v="1"/>
    <s v="03"/>
  </r>
  <r>
    <s v="B-25435"/>
    <n v="3518"/>
    <n v="1051"/>
    <n v="3"/>
    <s v="Furniture"/>
    <s v="Bookcases"/>
    <s v="UPI"/>
    <d v="2020-09-10T00:00:00"/>
    <s v="Paul Scott"/>
    <s v="California"/>
    <x v="11"/>
    <x v="4"/>
    <s v="09"/>
  </r>
  <r>
    <s v="B-25435"/>
    <n v="4157"/>
    <n v="1874"/>
    <n v="8"/>
    <s v="Electronics"/>
    <s v="Laptops"/>
    <s v="EMI"/>
    <d v="2020-09-10T00:00:00"/>
    <s v="Paul Scott"/>
    <s v="California"/>
    <x v="11"/>
    <x v="4"/>
    <s v="09"/>
  </r>
  <r>
    <s v="B-26279"/>
    <n v="3747"/>
    <n v="410"/>
    <n v="5"/>
    <s v="Office Supplies"/>
    <s v="Markers"/>
    <s v="Credit Card"/>
    <d v="2020-07-12T00:00:00"/>
    <s v="Kristin Alvarez"/>
    <s v="Illinois"/>
    <x v="6"/>
    <x v="4"/>
    <s v="07"/>
  </r>
  <r>
    <s v="B-26279"/>
    <n v="3747"/>
    <n v="410"/>
    <n v="5"/>
    <s v="Office Supplies"/>
    <s v="Markers"/>
    <s v="Credit Card"/>
    <d v="2022-12-08T00:00:00"/>
    <s v="Kevin Jackson"/>
    <s v="New York"/>
    <x v="2"/>
    <x v="3"/>
    <s v="12"/>
  </r>
  <r>
    <s v="B-26279"/>
    <n v="3747"/>
    <n v="410"/>
    <n v="5"/>
    <s v="Office Supplies"/>
    <s v="Markers"/>
    <s v="Credit Card"/>
    <d v="2024-03-27T00:00:00"/>
    <s v="Mrs. Lauren Potter DDS"/>
    <s v="Ohio"/>
    <x v="12"/>
    <x v="1"/>
    <s v="03"/>
  </r>
  <r>
    <s v="B-26279"/>
    <n v="3747"/>
    <n v="410"/>
    <n v="5"/>
    <s v="Office Supplies"/>
    <s v="Markers"/>
    <s v="Credit Card"/>
    <d v="2023-02-17T00:00:00"/>
    <s v="Jason Brown"/>
    <s v="Illinois"/>
    <x v="1"/>
    <x v="0"/>
    <s v="02"/>
  </r>
  <r>
    <s v="B-26279"/>
    <n v="3747"/>
    <n v="410"/>
    <n v="5"/>
    <s v="Office Supplies"/>
    <s v="Markers"/>
    <s v="Credit Card"/>
    <d v="2021-07-21T00:00:00"/>
    <s v="Jamie Santos"/>
    <s v="California"/>
    <x v="4"/>
    <x v="2"/>
    <s v="07"/>
  </r>
  <r>
    <s v="B-26279"/>
    <n v="3194"/>
    <n v="534"/>
    <n v="4"/>
    <s v="Office Supplies"/>
    <s v="Binders"/>
    <s v="UPI"/>
    <d v="2020-07-12T00:00:00"/>
    <s v="Kristin Alvarez"/>
    <s v="Illinois"/>
    <x v="6"/>
    <x v="4"/>
    <s v="07"/>
  </r>
  <r>
    <s v="B-26279"/>
    <n v="3194"/>
    <n v="534"/>
    <n v="4"/>
    <s v="Office Supplies"/>
    <s v="Binders"/>
    <s v="UPI"/>
    <d v="2022-12-08T00:00:00"/>
    <s v="Kevin Jackson"/>
    <s v="New York"/>
    <x v="2"/>
    <x v="3"/>
    <s v="12"/>
  </r>
  <r>
    <s v="B-26279"/>
    <n v="3194"/>
    <n v="534"/>
    <n v="4"/>
    <s v="Office Supplies"/>
    <s v="Binders"/>
    <s v="UPI"/>
    <d v="2024-03-27T00:00:00"/>
    <s v="Mrs. Lauren Potter DDS"/>
    <s v="Ohio"/>
    <x v="12"/>
    <x v="1"/>
    <s v="03"/>
  </r>
  <r>
    <s v="B-26279"/>
    <n v="3194"/>
    <n v="534"/>
    <n v="4"/>
    <s v="Office Supplies"/>
    <s v="Binders"/>
    <s v="UPI"/>
    <d v="2023-02-17T00:00:00"/>
    <s v="Jason Brown"/>
    <s v="Illinois"/>
    <x v="1"/>
    <x v="0"/>
    <s v="02"/>
  </r>
  <r>
    <s v="B-26279"/>
    <n v="3194"/>
    <n v="534"/>
    <n v="4"/>
    <s v="Office Supplies"/>
    <s v="Binders"/>
    <s v="UPI"/>
    <d v="2021-07-21T00:00:00"/>
    <s v="Jamie Santos"/>
    <s v="California"/>
    <x v="4"/>
    <x v="2"/>
    <s v="07"/>
  </r>
  <r>
    <s v="B-25770"/>
    <n v="8548"/>
    <n v="2305"/>
    <n v="1"/>
    <s v="Office Supplies"/>
    <s v="Binders"/>
    <s v="COD"/>
    <d v="2022-10-30T00:00:00"/>
    <s v="James Taylor"/>
    <s v="Florida"/>
    <x v="16"/>
    <x v="3"/>
    <s v="10"/>
  </r>
  <r>
    <s v="B-25715"/>
    <n v="6089"/>
    <n v="139"/>
    <n v="19"/>
    <s v="Furniture"/>
    <s v="Tables"/>
    <s v="Debit Card"/>
    <d v="2020-12-31T00:00:00"/>
    <s v="Alicia Vincent"/>
    <s v="Ohio"/>
    <x v="13"/>
    <x v="4"/>
    <s v="12"/>
  </r>
  <r>
    <s v="B-25715"/>
    <n v="6089"/>
    <n v="139"/>
    <n v="19"/>
    <s v="Furniture"/>
    <s v="Tables"/>
    <s v="Debit Card"/>
    <d v="2022-04-15T00:00:00"/>
    <s v="Kenneth Adams"/>
    <s v="Ohio"/>
    <x v="14"/>
    <x v="3"/>
    <s v="04"/>
  </r>
  <r>
    <s v="B-25715"/>
    <n v="6089"/>
    <n v="139"/>
    <n v="19"/>
    <s v="Furniture"/>
    <s v="Tables"/>
    <s v="Debit Card"/>
    <d v="2023-04-05T00:00:00"/>
    <s v="Shelby Browning"/>
    <s v="Illinois"/>
    <x v="1"/>
    <x v="0"/>
    <s v="04"/>
  </r>
  <r>
    <s v="B-25715"/>
    <n v="2586"/>
    <n v="800"/>
    <n v="16"/>
    <s v="Furniture"/>
    <s v="Tables"/>
    <s v="UPI"/>
    <d v="2020-12-31T00:00:00"/>
    <s v="Alicia Vincent"/>
    <s v="Ohio"/>
    <x v="13"/>
    <x v="4"/>
    <s v="12"/>
  </r>
  <r>
    <s v="B-25715"/>
    <n v="2586"/>
    <n v="800"/>
    <n v="16"/>
    <s v="Furniture"/>
    <s v="Tables"/>
    <s v="UPI"/>
    <d v="2022-04-15T00:00:00"/>
    <s v="Kenneth Adams"/>
    <s v="Ohio"/>
    <x v="14"/>
    <x v="3"/>
    <s v="04"/>
  </r>
  <r>
    <s v="B-25715"/>
    <n v="2586"/>
    <n v="800"/>
    <n v="16"/>
    <s v="Furniture"/>
    <s v="Tables"/>
    <s v="UPI"/>
    <d v="2023-04-05T00:00:00"/>
    <s v="Shelby Browning"/>
    <s v="Illinois"/>
    <x v="1"/>
    <x v="0"/>
    <s v="04"/>
  </r>
  <r>
    <s v="B-25715"/>
    <n v="3757"/>
    <n v="1626"/>
    <n v="9"/>
    <s v="Office Supplies"/>
    <s v="Paper"/>
    <s v="UPI"/>
    <d v="2020-12-31T00:00:00"/>
    <s v="Alicia Vincent"/>
    <s v="Ohio"/>
    <x v="13"/>
    <x v="4"/>
    <s v="12"/>
  </r>
  <r>
    <s v="B-25715"/>
    <n v="3757"/>
    <n v="1626"/>
    <n v="9"/>
    <s v="Office Supplies"/>
    <s v="Paper"/>
    <s v="UPI"/>
    <d v="2022-04-15T00:00:00"/>
    <s v="Kenneth Adams"/>
    <s v="Ohio"/>
    <x v="14"/>
    <x v="3"/>
    <s v="04"/>
  </r>
  <r>
    <s v="B-25715"/>
    <n v="3757"/>
    <n v="1626"/>
    <n v="9"/>
    <s v="Office Supplies"/>
    <s v="Paper"/>
    <s v="UPI"/>
    <d v="2023-04-05T00:00:00"/>
    <s v="Shelby Browning"/>
    <s v="Illinois"/>
    <x v="1"/>
    <x v="0"/>
    <s v="04"/>
  </r>
  <r>
    <s v="B-26961"/>
    <n v="5193"/>
    <n v="2530"/>
    <n v="5"/>
    <s v="Furniture"/>
    <s v="Sofas"/>
    <s v="Debit Card"/>
    <d v="2021-10-29T00:00:00"/>
    <s v="Johnny Hill"/>
    <s v="California"/>
    <x v="9"/>
    <x v="2"/>
    <s v="10"/>
  </r>
  <r>
    <s v="B-26961"/>
    <n v="5193"/>
    <n v="2530"/>
    <n v="5"/>
    <s v="Furniture"/>
    <s v="Sofas"/>
    <s v="Debit Card"/>
    <d v="2024-12-29T00:00:00"/>
    <s v="Nicholas Tucker"/>
    <s v="Florida"/>
    <x v="0"/>
    <x v="1"/>
    <s v="12"/>
  </r>
  <r>
    <s v="B-25902"/>
    <n v="7493"/>
    <n v="96"/>
    <n v="3"/>
    <s v="Electronics"/>
    <s v="Electronic Games"/>
    <s v="UPI"/>
    <d v="2020-08-11T00:00:00"/>
    <s v="Theresa Cline"/>
    <s v="Ohio"/>
    <x v="14"/>
    <x v="4"/>
    <s v="08"/>
  </r>
  <r>
    <s v="B-26321"/>
    <n v="2062"/>
    <n v="848"/>
    <n v="6"/>
    <s v="Office Supplies"/>
    <s v="Markers"/>
    <s v="Credit Card"/>
    <d v="2024-03-04T00:00:00"/>
    <s v="Christine Wheeler"/>
    <s v="Florida"/>
    <x v="16"/>
    <x v="1"/>
    <s v="03"/>
  </r>
  <r>
    <s v="B-25612"/>
    <n v="7163"/>
    <n v="1536"/>
    <n v="1"/>
    <s v="Electronics"/>
    <s v="Phones"/>
    <s v="EMI"/>
    <d v="2023-10-17T00:00:00"/>
    <s v="Carlos Wells"/>
    <s v="California"/>
    <x v="9"/>
    <x v="0"/>
    <s v="10"/>
  </r>
  <r>
    <s v="B-25605"/>
    <n v="4026"/>
    <n v="163"/>
    <n v="6"/>
    <s v="Electronics"/>
    <s v="Phones"/>
    <s v="COD"/>
    <d v="2023-07-28T00:00:00"/>
    <s v="Randall Bell"/>
    <s v="New York"/>
    <x v="5"/>
    <x v="0"/>
    <s v="07"/>
  </r>
  <r>
    <s v="B-25810"/>
    <n v="1894"/>
    <n v="275"/>
    <n v="5"/>
    <s v="Furniture"/>
    <s v="Chairs"/>
    <s v="Credit Card"/>
    <d v="2021-11-27T00:00:00"/>
    <s v="Kendra Mckinney"/>
    <s v="Florida"/>
    <x v="0"/>
    <x v="2"/>
    <s v="11"/>
  </r>
  <r>
    <s v="B-25810"/>
    <n v="7144"/>
    <n v="192"/>
    <n v="13"/>
    <s v="Electronics"/>
    <s v="Electronic Games"/>
    <s v="Credit Card"/>
    <d v="2021-11-27T00:00:00"/>
    <s v="Kendra Mckinney"/>
    <s v="Florida"/>
    <x v="0"/>
    <x v="2"/>
    <s v="11"/>
  </r>
  <r>
    <s v="B-25935"/>
    <n v="3482"/>
    <n v="1554"/>
    <n v="15"/>
    <s v="Electronics"/>
    <s v="Laptops"/>
    <s v="Debit Card"/>
    <d v="2020-09-09T00:00:00"/>
    <s v="Amanda Kim"/>
    <s v="Ohio"/>
    <x v="12"/>
    <x v="4"/>
    <s v="09"/>
  </r>
  <r>
    <s v="B-26245"/>
    <n v="4172"/>
    <n v="235"/>
    <n v="5"/>
    <s v="Office Supplies"/>
    <s v="Paper"/>
    <s v="EMI"/>
    <d v="2021-06-02T00:00:00"/>
    <s v="Megan Morgan"/>
    <s v="Ohio"/>
    <x v="14"/>
    <x v="2"/>
    <s v="06"/>
  </r>
  <r>
    <s v="B-26245"/>
    <n v="4172"/>
    <n v="235"/>
    <n v="5"/>
    <s v="Office Supplies"/>
    <s v="Paper"/>
    <s v="EMI"/>
    <d v="2022-08-22T00:00:00"/>
    <s v="Vincent Kramer"/>
    <s v="Florida"/>
    <x v="3"/>
    <x v="3"/>
    <s v="08"/>
  </r>
  <r>
    <s v="B-26245"/>
    <n v="4172"/>
    <n v="235"/>
    <n v="5"/>
    <s v="Office Supplies"/>
    <s v="Paper"/>
    <s v="EMI"/>
    <d v="2024-04-16T00:00:00"/>
    <s v="Raymond Bean"/>
    <s v="Illinois"/>
    <x v="6"/>
    <x v="1"/>
    <s v="04"/>
  </r>
  <r>
    <s v="B-25346"/>
    <n v="6265"/>
    <n v="155"/>
    <n v="8"/>
    <s v="Furniture"/>
    <s v="Sofas"/>
    <s v="COD"/>
    <d v="2022-08-23T00:00:00"/>
    <s v="Reginald Hebert"/>
    <s v="Ohio"/>
    <x v="13"/>
    <x v="3"/>
    <s v="08"/>
  </r>
  <r>
    <s v="B-25346"/>
    <n v="6265"/>
    <n v="155"/>
    <n v="8"/>
    <s v="Furniture"/>
    <s v="Sofas"/>
    <s v="COD"/>
    <d v="2021-03-12T00:00:00"/>
    <s v="Jeremy Vazquez"/>
    <s v="Ohio"/>
    <x v="14"/>
    <x v="2"/>
    <s v="03"/>
  </r>
  <r>
    <s v="B-25594"/>
    <n v="2931"/>
    <n v="212"/>
    <n v="7"/>
    <s v="Electronics"/>
    <s v="Electronic Games"/>
    <s v="Credit Card"/>
    <d v="2024-06-26T00:00:00"/>
    <s v="Michael Stewart"/>
    <s v="Illinois"/>
    <x v="17"/>
    <x v="1"/>
    <s v="06"/>
  </r>
  <r>
    <s v="B-25594"/>
    <n v="2931"/>
    <n v="212"/>
    <n v="7"/>
    <s v="Electronics"/>
    <s v="Electronic Games"/>
    <s v="Credit Card"/>
    <d v="2023-12-08T00:00:00"/>
    <s v="Kevin Johnson"/>
    <s v="Florida"/>
    <x v="16"/>
    <x v="0"/>
    <s v="12"/>
  </r>
  <r>
    <s v="B-25471"/>
    <n v="1146"/>
    <n v="188"/>
    <n v="9"/>
    <s v="Furniture"/>
    <s v="Chairs"/>
    <s v="Debit Card"/>
    <d v="2024-11-27T00:00:00"/>
    <s v="Tara Hughes"/>
    <s v="Florida"/>
    <x v="16"/>
    <x v="1"/>
    <s v="11"/>
  </r>
  <r>
    <s v="B-25398"/>
    <n v="9215"/>
    <n v="767"/>
    <n v="13"/>
    <s v="Electronics"/>
    <s v="Printers"/>
    <s v="COD"/>
    <d v="2022-01-10T00:00:00"/>
    <s v="Sandra Perkins"/>
    <s v="Florida"/>
    <x v="16"/>
    <x v="3"/>
    <s v="01"/>
  </r>
  <r>
    <s v="B-25398"/>
    <n v="9215"/>
    <n v="767"/>
    <n v="13"/>
    <s v="Electronics"/>
    <s v="Printers"/>
    <s v="COD"/>
    <d v="2021-11-01T00:00:00"/>
    <s v="Heather Bell"/>
    <s v="California"/>
    <x v="11"/>
    <x v="2"/>
    <s v="11"/>
  </r>
  <r>
    <s v="B-25999"/>
    <n v="7895"/>
    <n v="1005"/>
    <n v="1"/>
    <s v="Furniture"/>
    <s v="Chairs"/>
    <s v="Credit Card"/>
    <d v="2023-10-28T00:00:00"/>
    <s v="Nancy Boyd"/>
    <s v="Ohio"/>
    <x v="13"/>
    <x v="0"/>
    <s v="10"/>
  </r>
  <r>
    <s v="B-25999"/>
    <n v="7895"/>
    <n v="1005"/>
    <n v="1"/>
    <s v="Furniture"/>
    <s v="Chairs"/>
    <s v="Credit Card"/>
    <d v="2025-03-01T00:00:00"/>
    <s v="Raymond Reyes"/>
    <s v="California"/>
    <x v="9"/>
    <x v="5"/>
    <s v="03"/>
  </r>
  <r>
    <s v="B-25999"/>
    <n v="2740"/>
    <n v="558"/>
    <n v="8"/>
    <s v="Office Supplies"/>
    <s v="Pens"/>
    <s v="UPI"/>
    <d v="2023-10-28T00:00:00"/>
    <s v="Nancy Boyd"/>
    <s v="Ohio"/>
    <x v="13"/>
    <x v="0"/>
    <s v="10"/>
  </r>
  <r>
    <s v="B-25999"/>
    <n v="2740"/>
    <n v="558"/>
    <n v="8"/>
    <s v="Office Supplies"/>
    <s v="Pens"/>
    <s v="UPI"/>
    <d v="2025-03-01T00:00:00"/>
    <s v="Raymond Reyes"/>
    <s v="California"/>
    <x v="9"/>
    <x v="5"/>
    <s v="03"/>
  </r>
  <r>
    <s v="B-25159"/>
    <n v="5338"/>
    <n v="1354"/>
    <n v="16"/>
    <s v="Office Supplies"/>
    <s v="Markers"/>
    <s v="UPI"/>
    <d v="2024-08-01T00:00:00"/>
    <s v="Cassandra Jordan"/>
    <s v="Illinois"/>
    <x v="17"/>
    <x v="1"/>
    <s v="08"/>
  </r>
  <r>
    <s v="B-25159"/>
    <n v="5338"/>
    <n v="1354"/>
    <n v="16"/>
    <s v="Office Supplies"/>
    <s v="Markers"/>
    <s v="UPI"/>
    <d v="2023-06-07T00:00:00"/>
    <s v="Evelyn Harris"/>
    <s v="New York"/>
    <x v="2"/>
    <x v="0"/>
    <s v="06"/>
  </r>
  <r>
    <s v="B-25159"/>
    <n v="5338"/>
    <n v="1354"/>
    <n v="16"/>
    <s v="Office Supplies"/>
    <s v="Markers"/>
    <s v="UPI"/>
    <d v="2024-10-21T00:00:00"/>
    <s v="Shannon Maynard"/>
    <s v="Florida"/>
    <x v="3"/>
    <x v="1"/>
    <s v="10"/>
  </r>
  <r>
    <s v="B-25159"/>
    <n v="5338"/>
    <n v="1354"/>
    <n v="16"/>
    <s v="Office Supplies"/>
    <s v="Markers"/>
    <s v="UPI"/>
    <d v="2021-01-04T00:00:00"/>
    <s v="Marie James"/>
    <s v="New York"/>
    <x v="2"/>
    <x v="2"/>
    <s v="01"/>
  </r>
  <r>
    <s v="B-25496"/>
    <n v="3095"/>
    <n v="941"/>
    <n v="2"/>
    <s v="Office Supplies"/>
    <s v="Pens"/>
    <s v="EMI"/>
    <d v="2022-04-19T00:00:00"/>
    <s v="Maria Carroll"/>
    <s v="Ohio"/>
    <x v="14"/>
    <x v="3"/>
    <s v="04"/>
  </r>
  <r>
    <s v="B-25496"/>
    <n v="3095"/>
    <n v="941"/>
    <n v="2"/>
    <s v="Office Supplies"/>
    <s v="Pens"/>
    <s v="EMI"/>
    <d v="2022-08-11T00:00:00"/>
    <s v="Jessica Sloan"/>
    <s v="Texas"/>
    <x v="10"/>
    <x v="3"/>
    <s v="08"/>
  </r>
  <r>
    <s v="B-25401"/>
    <n v="6017"/>
    <n v="2230"/>
    <n v="13"/>
    <s v="Electronics"/>
    <s v="Printers"/>
    <s v="Debit Card"/>
    <d v="2023-08-04T00:00:00"/>
    <s v="Scott Craig"/>
    <s v="Illinois"/>
    <x v="17"/>
    <x v="0"/>
    <s v="08"/>
  </r>
  <r>
    <s v="B-25707"/>
    <n v="4904"/>
    <n v="469"/>
    <n v="2"/>
    <s v="Office Supplies"/>
    <s v="Pens"/>
    <s v="Debit Card"/>
    <d v="2020-04-25T00:00:00"/>
    <s v="Kaitlin Brown"/>
    <s v="Texas"/>
    <x v="8"/>
    <x v="4"/>
    <s v="04"/>
  </r>
  <r>
    <s v="B-25707"/>
    <n v="3080"/>
    <n v="737"/>
    <n v="6"/>
    <s v="Office Supplies"/>
    <s v="Binders"/>
    <s v="UPI"/>
    <d v="2020-04-25T00:00:00"/>
    <s v="Kaitlin Brown"/>
    <s v="Texas"/>
    <x v="8"/>
    <x v="4"/>
    <s v="04"/>
  </r>
  <r>
    <s v="B-26225"/>
    <n v="1992"/>
    <n v="355"/>
    <n v="2"/>
    <s v="Electronics"/>
    <s v="Phones"/>
    <s v="COD"/>
    <d v="2024-12-14T00:00:00"/>
    <s v="William Beck"/>
    <s v="Florida"/>
    <x v="16"/>
    <x v="1"/>
    <s v="12"/>
  </r>
  <r>
    <s v="B-25662"/>
    <n v="5346"/>
    <n v="1246"/>
    <n v="17"/>
    <s v="Furniture"/>
    <s v="Sofas"/>
    <s v="EMI"/>
    <d v="2022-07-25T00:00:00"/>
    <s v="Eric Mason"/>
    <s v="Florida"/>
    <x v="3"/>
    <x v="3"/>
    <s v="07"/>
  </r>
  <r>
    <s v="B-25662"/>
    <n v="5346"/>
    <n v="1246"/>
    <n v="17"/>
    <s v="Furniture"/>
    <s v="Sofas"/>
    <s v="EMI"/>
    <d v="2022-05-07T00:00:00"/>
    <s v="Lisa Lowe"/>
    <s v="Florida"/>
    <x v="0"/>
    <x v="3"/>
    <s v="05"/>
  </r>
  <r>
    <s v="B-26752"/>
    <n v="8422"/>
    <n v="893"/>
    <n v="18"/>
    <s v="Electronics"/>
    <s v="Printers"/>
    <s v="Debit Card"/>
    <d v="2022-08-11T00:00:00"/>
    <s v="Roy Miller"/>
    <s v="California"/>
    <x v="11"/>
    <x v="3"/>
    <s v="08"/>
  </r>
  <r>
    <s v="B-26752"/>
    <n v="8422"/>
    <n v="893"/>
    <n v="18"/>
    <s v="Electronics"/>
    <s v="Printers"/>
    <s v="Debit Card"/>
    <d v="2022-08-12T00:00:00"/>
    <s v="Christopher Espinoza"/>
    <s v="Ohio"/>
    <x v="12"/>
    <x v="3"/>
    <s v="08"/>
  </r>
  <r>
    <s v="B-26752"/>
    <n v="6105"/>
    <n v="1447"/>
    <n v="8"/>
    <s v="Furniture"/>
    <s v="Bookcases"/>
    <s v="Credit Card"/>
    <d v="2022-08-11T00:00:00"/>
    <s v="Roy Miller"/>
    <s v="California"/>
    <x v="11"/>
    <x v="3"/>
    <s v="08"/>
  </r>
  <r>
    <s v="B-26752"/>
    <n v="6105"/>
    <n v="1447"/>
    <n v="8"/>
    <s v="Furniture"/>
    <s v="Bookcases"/>
    <s v="Credit Card"/>
    <d v="2022-08-12T00:00:00"/>
    <s v="Christopher Espinoza"/>
    <s v="Ohio"/>
    <x v="12"/>
    <x v="3"/>
    <s v="08"/>
  </r>
  <r>
    <s v="B-25640"/>
    <n v="670"/>
    <n v="85"/>
    <n v="9"/>
    <s v="Office Supplies"/>
    <s v="Pens"/>
    <s v="EMI"/>
    <d v="2023-08-21T00:00:00"/>
    <s v="Claire Cole"/>
    <s v="Texas"/>
    <x v="15"/>
    <x v="0"/>
    <s v="08"/>
  </r>
  <r>
    <s v="B-25030"/>
    <n v="4057"/>
    <n v="1012"/>
    <n v="6"/>
    <s v="Electronics"/>
    <s v="Laptops"/>
    <s v="Credit Card"/>
    <d v="2022-09-12T00:00:00"/>
    <s v="Eric Nunez"/>
    <s v="California"/>
    <x v="9"/>
    <x v="3"/>
    <s v="09"/>
  </r>
  <r>
    <s v="B-25504"/>
    <n v="8178"/>
    <n v="2462"/>
    <n v="10"/>
    <s v="Office Supplies"/>
    <s v="Pens"/>
    <s v="UPI"/>
    <d v="2023-08-20T00:00:00"/>
    <s v="David Bell"/>
    <s v="California"/>
    <x v="4"/>
    <x v="0"/>
    <s v="08"/>
  </r>
  <r>
    <s v="B-26912"/>
    <n v="8752"/>
    <n v="1686"/>
    <n v="9"/>
    <s v="Furniture"/>
    <s v="Tables"/>
    <s v="Debit Card"/>
    <d v="2020-12-27T00:00:00"/>
    <s v="Patrick Hensley MD"/>
    <s v="Ohio"/>
    <x v="13"/>
    <x v="4"/>
    <s v="12"/>
  </r>
  <r>
    <s v="B-26912"/>
    <n v="8752"/>
    <n v="1686"/>
    <n v="9"/>
    <s v="Furniture"/>
    <s v="Tables"/>
    <s v="Debit Card"/>
    <d v="2023-09-04T00:00:00"/>
    <s v="John Cox"/>
    <s v="Illinois"/>
    <x v="17"/>
    <x v="0"/>
    <s v="09"/>
  </r>
  <r>
    <s v="B-26912"/>
    <n v="8752"/>
    <n v="1686"/>
    <n v="9"/>
    <s v="Furniture"/>
    <s v="Tables"/>
    <s v="Debit Card"/>
    <d v="2022-01-08T00:00:00"/>
    <s v="Michelle Sullivan"/>
    <s v="Illinois"/>
    <x v="1"/>
    <x v="3"/>
    <s v="01"/>
  </r>
  <r>
    <s v="B-25193"/>
    <n v="8974"/>
    <n v="4441"/>
    <n v="16"/>
    <s v="Electronics"/>
    <s v="Printers"/>
    <s v="EMI"/>
    <d v="2023-06-05T00:00:00"/>
    <s v="Angela Todd"/>
    <s v="New York"/>
    <x v="5"/>
    <x v="0"/>
    <s v="06"/>
  </r>
  <r>
    <s v="B-25106"/>
    <n v="9090"/>
    <n v="3098"/>
    <n v="16"/>
    <s v="Electronics"/>
    <s v="Phones"/>
    <s v="Credit Card"/>
    <d v="2021-04-01T00:00:00"/>
    <s v="Luke Saunders"/>
    <s v="Texas"/>
    <x v="8"/>
    <x v="2"/>
    <s v="04"/>
  </r>
  <r>
    <s v="B-25106"/>
    <n v="9090"/>
    <n v="3098"/>
    <n v="16"/>
    <s v="Electronics"/>
    <s v="Phones"/>
    <s v="Credit Card"/>
    <d v="2024-05-28T00:00:00"/>
    <s v="Dr. Jennifer Benton DVM"/>
    <s v="Illinois"/>
    <x v="6"/>
    <x v="1"/>
    <s v="05"/>
  </r>
  <r>
    <s v="B-25106"/>
    <n v="851"/>
    <n v="356"/>
    <n v="11"/>
    <s v="Electronics"/>
    <s v="Electronic Games"/>
    <s v="Credit Card"/>
    <d v="2021-04-01T00:00:00"/>
    <s v="Luke Saunders"/>
    <s v="Texas"/>
    <x v="8"/>
    <x v="2"/>
    <s v="04"/>
  </r>
  <r>
    <s v="B-25106"/>
    <n v="851"/>
    <n v="356"/>
    <n v="11"/>
    <s v="Electronics"/>
    <s v="Electronic Games"/>
    <s v="Credit Card"/>
    <d v="2024-05-28T00:00:00"/>
    <s v="Dr. Jennifer Benton DVM"/>
    <s v="Illinois"/>
    <x v="6"/>
    <x v="1"/>
    <s v="05"/>
  </r>
  <r>
    <s v="B-26835"/>
    <n v="5427"/>
    <n v="728"/>
    <n v="3"/>
    <s v="Electronics"/>
    <s v="Phones"/>
    <s v="UPI"/>
    <d v="2023-03-09T00:00:00"/>
    <s v="Keith Smith"/>
    <s v="Florida"/>
    <x v="0"/>
    <x v="0"/>
    <s v="03"/>
  </r>
  <r>
    <s v="B-25836"/>
    <n v="2695"/>
    <n v="914"/>
    <n v="15"/>
    <s v="Furniture"/>
    <s v="Bookcases"/>
    <s v="Debit Card"/>
    <d v="2022-07-28T00:00:00"/>
    <s v="Danielle Mitchell"/>
    <s v="Illinois"/>
    <x v="17"/>
    <x v="3"/>
    <s v="07"/>
  </r>
  <r>
    <s v="B-25836"/>
    <n v="2695"/>
    <n v="914"/>
    <n v="15"/>
    <s v="Furniture"/>
    <s v="Bookcases"/>
    <s v="Debit Card"/>
    <d v="2021-06-17T00:00:00"/>
    <s v="Jesus Hernandez"/>
    <s v="California"/>
    <x v="4"/>
    <x v="2"/>
    <s v="06"/>
  </r>
  <r>
    <s v="B-26661"/>
    <n v="2386"/>
    <n v="999"/>
    <n v="3"/>
    <s v="Office Supplies"/>
    <s v="Pens"/>
    <s v="COD"/>
    <d v="2024-02-13T00:00:00"/>
    <s v="Jason Norman"/>
    <s v="Florida"/>
    <x v="0"/>
    <x v="1"/>
    <s v="02"/>
  </r>
  <r>
    <s v="B-26317"/>
    <n v="2284"/>
    <n v="149"/>
    <n v="20"/>
    <s v="Office Supplies"/>
    <s v="Pens"/>
    <s v="Debit Card"/>
    <d v="2021-08-06T00:00:00"/>
    <s v="Laura Poole"/>
    <s v="New York"/>
    <x v="7"/>
    <x v="2"/>
    <s v="08"/>
  </r>
  <r>
    <s v="B-26839"/>
    <n v="6034"/>
    <n v="608"/>
    <n v="8"/>
    <s v="Electronics"/>
    <s v="Phones"/>
    <s v="EMI"/>
    <d v="2022-05-01T00:00:00"/>
    <s v="Sarah Wagner"/>
    <s v="Texas"/>
    <x v="15"/>
    <x v="3"/>
    <s v="05"/>
  </r>
  <r>
    <s v="B-26839"/>
    <n v="8956"/>
    <n v="3359"/>
    <n v="13"/>
    <s v="Furniture"/>
    <s v="Bookcases"/>
    <s v="Credit Card"/>
    <d v="2022-05-01T00:00:00"/>
    <s v="Sarah Wagner"/>
    <s v="Texas"/>
    <x v="15"/>
    <x v="3"/>
    <s v="05"/>
  </r>
  <r>
    <s v="B-25735"/>
    <n v="7122"/>
    <n v="1982"/>
    <n v="7"/>
    <s v="Office Supplies"/>
    <s v="Markers"/>
    <s v="EMI"/>
    <d v="2024-03-11T00:00:00"/>
    <s v="Bryan Baird"/>
    <s v="Illinois"/>
    <x v="17"/>
    <x v="1"/>
    <s v="03"/>
  </r>
  <r>
    <s v="B-25387"/>
    <n v="9775"/>
    <n v="4507"/>
    <n v="5"/>
    <s v="Office Supplies"/>
    <s v="Markers"/>
    <s v="UPI"/>
    <d v="2020-07-06T00:00:00"/>
    <s v="Amy Thompson"/>
    <s v="Ohio"/>
    <x v="13"/>
    <x v="4"/>
    <s v="07"/>
  </r>
  <r>
    <s v="B-25192"/>
    <n v="3309"/>
    <n v="177"/>
    <n v="13"/>
    <s v="Furniture"/>
    <s v="Bookcases"/>
    <s v="EMI"/>
    <d v="2020-12-17T00:00:00"/>
    <s v="Ashley Wright"/>
    <s v="Ohio"/>
    <x v="14"/>
    <x v="4"/>
    <s v="12"/>
  </r>
  <r>
    <s v="B-26844"/>
    <n v="4163"/>
    <n v="897"/>
    <n v="14"/>
    <s v="Electronics"/>
    <s v="Electronic Games"/>
    <s v="COD"/>
    <d v="2022-08-30T00:00:00"/>
    <s v="Michelle Lynch"/>
    <s v="Illinois"/>
    <x v="6"/>
    <x v="3"/>
    <s v="08"/>
  </r>
  <r>
    <s v="B-26844"/>
    <n v="4163"/>
    <n v="897"/>
    <n v="14"/>
    <s v="Electronics"/>
    <s v="Electronic Games"/>
    <s v="COD"/>
    <d v="2025-02-27T00:00:00"/>
    <s v="Ryan Hale"/>
    <s v="Ohio"/>
    <x v="14"/>
    <x v="5"/>
    <s v="02"/>
  </r>
  <r>
    <s v="B-26844"/>
    <n v="4163"/>
    <n v="897"/>
    <n v="14"/>
    <s v="Electronics"/>
    <s v="Electronic Games"/>
    <s v="COD"/>
    <d v="2021-06-05T00:00:00"/>
    <s v="Marie Jefferson"/>
    <s v="Florida"/>
    <x v="3"/>
    <x v="2"/>
    <s v="06"/>
  </r>
  <r>
    <s v="B-25236"/>
    <n v="5518"/>
    <n v="867"/>
    <n v="7"/>
    <s v="Furniture"/>
    <s v="Sofas"/>
    <s v="UPI"/>
    <d v="2022-12-22T00:00:00"/>
    <s v="Vanessa Smith"/>
    <s v="Texas"/>
    <x v="15"/>
    <x v="3"/>
    <s v="12"/>
  </r>
  <r>
    <s v="B-25940"/>
    <n v="7566"/>
    <n v="606"/>
    <n v="6"/>
    <s v="Electronics"/>
    <s v="Phones"/>
    <s v="Debit Card"/>
    <d v="2025-01-25T00:00:00"/>
    <s v="Ryan Foster"/>
    <s v="Ohio"/>
    <x v="12"/>
    <x v="5"/>
    <s v="01"/>
  </r>
  <r>
    <s v="B-25940"/>
    <n v="7566"/>
    <n v="606"/>
    <n v="6"/>
    <s v="Electronics"/>
    <s v="Phones"/>
    <s v="Debit Card"/>
    <d v="2025-02-14T00:00:00"/>
    <s v="David Lara"/>
    <s v="California"/>
    <x v="9"/>
    <x v="5"/>
    <s v="02"/>
  </r>
  <r>
    <s v="B-26765"/>
    <n v="762"/>
    <n v="92"/>
    <n v="11"/>
    <s v="Electronics"/>
    <s v="Printers"/>
    <s v="COD"/>
    <d v="2023-01-06T00:00:00"/>
    <s v="Jonathan Young"/>
    <s v="Illinois"/>
    <x v="6"/>
    <x v="0"/>
    <s v="01"/>
  </r>
  <r>
    <s v="B-26817"/>
    <n v="3316"/>
    <n v="126"/>
    <n v="6"/>
    <s v="Electronics"/>
    <s v="Laptops"/>
    <s v="COD"/>
    <d v="2020-10-11T00:00:00"/>
    <s v="Debra Townsend"/>
    <s v="Ohio"/>
    <x v="13"/>
    <x v="4"/>
    <s v="10"/>
  </r>
  <r>
    <s v="B-26522"/>
    <n v="5994"/>
    <n v="2826"/>
    <n v="9"/>
    <s v="Furniture"/>
    <s v="Bookcases"/>
    <s v="EMI"/>
    <d v="2023-05-24T00:00:00"/>
    <s v="John Thomas"/>
    <s v="California"/>
    <x v="11"/>
    <x v="0"/>
    <s v="05"/>
  </r>
  <r>
    <s v="B-26522"/>
    <n v="5994"/>
    <n v="2826"/>
    <n v="9"/>
    <s v="Furniture"/>
    <s v="Bookcases"/>
    <s v="EMI"/>
    <d v="2024-03-12T00:00:00"/>
    <s v="Bryan Anderson"/>
    <s v="California"/>
    <x v="4"/>
    <x v="1"/>
    <s v="03"/>
  </r>
  <r>
    <s v="B-26522"/>
    <n v="5994"/>
    <n v="2826"/>
    <n v="9"/>
    <s v="Furniture"/>
    <s v="Bookcases"/>
    <s v="EMI"/>
    <d v="2024-03-17T00:00:00"/>
    <s v="Sarah Miller"/>
    <s v="New York"/>
    <x v="5"/>
    <x v="1"/>
    <s v="03"/>
  </r>
  <r>
    <s v="B-25681"/>
    <n v="3854"/>
    <n v="245"/>
    <n v="19"/>
    <s v="Electronics"/>
    <s v="Laptops"/>
    <s v="COD"/>
    <d v="2022-05-17T00:00:00"/>
    <s v="Robert Hill"/>
    <s v="Ohio"/>
    <x v="12"/>
    <x v="3"/>
    <s v="05"/>
  </r>
  <r>
    <s v="B-25382"/>
    <n v="7019"/>
    <n v="2677"/>
    <n v="15"/>
    <s v="Office Supplies"/>
    <s v="Markers"/>
    <s v="UPI"/>
    <d v="2020-12-21T00:00:00"/>
    <s v="Joshua Rojas"/>
    <s v="Florida"/>
    <x v="0"/>
    <x v="4"/>
    <s v="12"/>
  </r>
  <r>
    <s v="B-25944"/>
    <n v="5954"/>
    <n v="2640"/>
    <n v="14"/>
    <s v="Electronics"/>
    <s v="Laptops"/>
    <s v="Credit Card"/>
    <d v="2021-08-24T00:00:00"/>
    <s v="Angelica Lewis"/>
    <s v="New York"/>
    <x v="5"/>
    <x v="2"/>
    <s v="08"/>
  </r>
  <r>
    <s v="B-25944"/>
    <n v="5954"/>
    <n v="2640"/>
    <n v="14"/>
    <s v="Electronics"/>
    <s v="Laptops"/>
    <s v="Credit Card"/>
    <d v="2022-10-22T00:00:00"/>
    <s v="Jessica Russell"/>
    <s v="Texas"/>
    <x v="8"/>
    <x v="3"/>
    <s v="10"/>
  </r>
  <r>
    <s v="B-26980"/>
    <n v="9752"/>
    <n v="3618"/>
    <n v="5"/>
    <s v="Furniture"/>
    <s v="Bookcases"/>
    <s v="Debit Card"/>
    <d v="2024-02-21T00:00:00"/>
    <s v="Mary Johnson"/>
    <s v="New York"/>
    <x v="7"/>
    <x v="1"/>
    <s v="02"/>
  </r>
  <r>
    <s v="B-26980"/>
    <n v="9752"/>
    <n v="3618"/>
    <n v="5"/>
    <s v="Furniture"/>
    <s v="Bookcases"/>
    <s v="Debit Card"/>
    <d v="2022-10-31T00:00:00"/>
    <s v="Joseph Knight"/>
    <s v="Illinois"/>
    <x v="17"/>
    <x v="3"/>
    <s v="10"/>
  </r>
  <r>
    <s v="B-25780"/>
    <n v="5335"/>
    <n v="322"/>
    <n v="15"/>
    <s v="Electronics"/>
    <s v="Electronic Games"/>
    <s v="COD"/>
    <d v="2022-05-15T00:00:00"/>
    <s v="Jessica Greene"/>
    <s v="New York"/>
    <x v="5"/>
    <x v="3"/>
    <s v="05"/>
  </r>
  <r>
    <s v="B-25964"/>
    <n v="1454"/>
    <n v="80"/>
    <n v="20"/>
    <s v="Electronics"/>
    <s v="Electronic Games"/>
    <s v="Credit Card"/>
    <d v="2022-07-22T00:00:00"/>
    <s v="Vincent Perez"/>
    <s v="New York"/>
    <x v="7"/>
    <x v="3"/>
    <s v="07"/>
  </r>
  <r>
    <s v="B-26767"/>
    <n v="6724"/>
    <n v="1539"/>
    <n v="19"/>
    <s v="Furniture"/>
    <s v="Bookcases"/>
    <s v="COD"/>
    <d v="2021-12-13T00:00:00"/>
    <s v="Dennis Rivera"/>
    <s v="California"/>
    <x v="11"/>
    <x v="2"/>
    <s v="12"/>
  </r>
  <r>
    <s v="B-26767"/>
    <n v="6724"/>
    <n v="1539"/>
    <n v="19"/>
    <s v="Furniture"/>
    <s v="Bookcases"/>
    <s v="COD"/>
    <d v="2021-06-03T00:00:00"/>
    <s v="Nancy Keller"/>
    <s v="Texas"/>
    <x v="8"/>
    <x v="2"/>
    <s v="06"/>
  </r>
  <r>
    <s v="B-25501"/>
    <n v="9874"/>
    <n v="3895"/>
    <n v="4"/>
    <s v="Office Supplies"/>
    <s v="Binders"/>
    <s v="EMI"/>
    <d v="2025-02-24T00:00:00"/>
    <s v="Michelle Anderson"/>
    <s v="Ohio"/>
    <x v="14"/>
    <x v="5"/>
    <s v="02"/>
  </r>
  <r>
    <s v="B-26029"/>
    <n v="4918"/>
    <n v="1485"/>
    <n v="7"/>
    <s v="Electronics"/>
    <s v="Phones"/>
    <s v="UPI"/>
    <d v="2023-02-02T00:00:00"/>
    <s v="Anthony May"/>
    <s v="Florida"/>
    <x v="16"/>
    <x v="0"/>
    <s v="02"/>
  </r>
  <r>
    <s v="B-25292"/>
    <n v="3189"/>
    <n v="1180"/>
    <n v="19"/>
    <s v="Office Supplies"/>
    <s v="Paper"/>
    <s v="Credit Card"/>
    <d v="2021-12-31T00:00:00"/>
    <s v="Michelle Guerra"/>
    <s v="New York"/>
    <x v="5"/>
    <x v="2"/>
    <s v="12"/>
  </r>
  <r>
    <s v="B-25873"/>
    <n v="2684"/>
    <n v="713"/>
    <n v="2"/>
    <s v="Electronics"/>
    <s v="Electronic Games"/>
    <s v="UPI"/>
    <d v="2024-06-15T00:00:00"/>
    <s v="Meghan Ballard"/>
    <s v="New York"/>
    <x v="5"/>
    <x v="1"/>
    <s v="06"/>
  </r>
  <r>
    <s v="B-25873"/>
    <n v="2684"/>
    <n v="713"/>
    <n v="2"/>
    <s v="Electronics"/>
    <s v="Electronic Games"/>
    <s v="UPI"/>
    <d v="2022-06-05T00:00:00"/>
    <s v="Brian Wheeler"/>
    <s v="New York"/>
    <x v="2"/>
    <x v="3"/>
    <s v="06"/>
  </r>
  <r>
    <s v="B-25873"/>
    <n v="2684"/>
    <n v="713"/>
    <n v="2"/>
    <s v="Electronics"/>
    <s v="Electronic Games"/>
    <s v="UPI"/>
    <d v="2020-05-11T00:00:00"/>
    <s v="William Rosario"/>
    <s v="Texas"/>
    <x v="8"/>
    <x v="4"/>
    <s v="05"/>
  </r>
  <r>
    <s v="B-25444"/>
    <n v="7626"/>
    <n v="229"/>
    <n v="5"/>
    <s v="Office Supplies"/>
    <s v="Pens"/>
    <s v="EMI"/>
    <d v="2024-02-11T00:00:00"/>
    <s v="Jessica Hunt"/>
    <s v="Illinois"/>
    <x v="6"/>
    <x v="1"/>
    <s v="02"/>
  </r>
  <r>
    <s v="B-25444"/>
    <n v="7626"/>
    <n v="229"/>
    <n v="5"/>
    <s v="Office Supplies"/>
    <s v="Pens"/>
    <s v="EMI"/>
    <d v="2020-11-25T00:00:00"/>
    <s v="Tony Chavez"/>
    <s v="Ohio"/>
    <x v="12"/>
    <x v="4"/>
    <s v="11"/>
  </r>
  <r>
    <s v="B-26796"/>
    <n v="6669"/>
    <n v="3063"/>
    <n v="19"/>
    <s v="Electronics"/>
    <s v="Printers"/>
    <s v="UPI"/>
    <d v="2023-08-12T00:00:00"/>
    <s v="Mary Crawford"/>
    <s v="Ohio"/>
    <x v="13"/>
    <x v="0"/>
    <s v="08"/>
  </r>
  <r>
    <s v="B-25537"/>
    <n v="6123"/>
    <n v="1686"/>
    <n v="3"/>
    <s v="Office Supplies"/>
    <s v="Markers"/>
    <s v="Credit Card"/>
    <d v="2022-05-06T00:00:00"/>
    <s v="Roger Morrison"/>
    <s v="Ohio"/>
    <x v="13"/>
    <x v="3"/>
    <s v="05"/>
  </r>
  <r>
    <s v="B-26083"/>
    <n v="3265"/>
    <n v="1390"/>
    <n v="16"/>
    <s v="Office Supplies"/>
    <s v="Paper"/>
    <s v="Credit Card"/>
    <d v="2024-01-17T00:00:00"/>
    <s v="Bethany Harrison"/>
    <s v="California"/>
    <x v="4"/>
    <x v="1"/>
    <s v="01"/>
  </r>
  <r>
    <s v="B-25298"/>
    <n v="8104"/>
    <n v="1039"/>
    <n v="6"/>
    <s v="Office Supplies"/>
    <s v="Markers"/>
    <s v="COD"/>
    <d v="2021-11-24T00:00:00"/>
    <s v="Lisa Mcintyre"/>
    <s v="Florida"/>
    <x v="3"/>
    <x v="2"/>
    <s v="11"/>
  </r>
  <r>
    <s v="B-25298"/>
    <n v="8104"/>
    <n v="1039"/>
    <n v="6"/>
    <s v="Office Supplies"/>
    <s v="Markers"/>
    <s v="COD"/>
    <d v="2021-10-06T00:00:00"/>
    <s v="Carolyn Gonzalez"/>
    <s v="Florida"/>
    <x v="0"/>
    <x v="2"/>
    <s v="10"/>
  </r>
  <r>
    <s v="B-25298"/>
    <n v="8104"/>
    <n v="1039"/>
    <n v="6"/>
    <s v="Office Supplies"/>
    <s v="Markers"/>
    <s v="COD"/>
    <d v="2025-01-27T00:00:00"/>
    <s v="Christina Oconnell"/>
    <s v="California"/>
    <x v="11"/>
    <x v="5"/>
    <s v="01"/>
  </r>
  <r>
    <s v="B-26734"/>
    <n v="847"/>
    <n v="355"/>
    <n v="17"/>
    <s v="Furniture"/>
    <s v="Tables"/>
    <s v="COD"/>
    <d v="2022-05-23T00:00:00"/>
    <s v="James Garcia"/>
    <s v="New York"/>
    <x v="2"/>
    <x v="3"/>
    <s v="05"/>
  </r>
  <r>
    <s v="B-26734"/>
    <n v="847"/>
    <n v="355"/>
    <n v="17"/>
    <s v="Furniture"/>
    <s v="Tables"/>
    <s v="COD"/>
    <d v="2023-11-28T00:00:00"/>
    <s v="Emily Frederick"/>
    <s v="Texas"/>
    <x v="10"/>
    <x v="0"/>
    <s v="11"/>
  </r>
  <r>
    <s v="B-26734"/>
    <n v="847"/>
    <n v="355"/>
    <n v="17"/>
    <s v="Furniture"/>
    <s v="Tables"/>
    <s v="COD"/>
    <d v="2023-01-18T00:00:00"/>
    <s v="Shawn Wise"/>
    <s v="California"/>
    <x v="11"/>
    <x v="0"/>
    <s v="01"/>
  </r>
  <r>
    <s v="B-25483"/>
    <n v="3129"/>
    <n v="55"/>
    <n v="9"/>
    <s v="Furniture"/>
    <s v="Bookcases"/>
    <s v="Debit Card"/>
    <d v="2021-09-06T00:00:00"/>
    <s v="Carrie Alvarez"/>
    <s v="Illinois"/>
    <x v="17"/>
    <x v="2"/>
    <s v="09"/>
  </r>
  <r>
    <s v="B-25483"/>
    <n v="7821"/>
    <n v="3821"/>
    <n v="13"/>
    <s v="Electronics"/>
    <s v="Laptops"/>
    <s v="EMI"/>
    <d v="2021-09-06T00:00:00"/>
    <s v="Carrie Alvarez"/>
    <s v="Illinois"/>
    <x v="17"/>
    <x v="2"/>
    <s v="09"/>
  </r>
  <r>
    <s v="B-26041"/>
    <n v="9498"/>
    <n v="256"/>
    <n v="12"/>
    <s v="Electronics"/>
    <s v="Phones"/>
    <s v="COD"/>
    <d v="2021-02-22T00:00:00"/>
    <s v="Matthew James"/>
    <s v="Illinois"/>
    <x v="17"/>
    <x v="2"/>
    <s v="02"/>
  </r>
  <r>
    <s v="B-26041"/>
    <n v="9498"/>
    <n v="256"/>
    <n v="12"/>
    <s v="Electronics"/>
    <s v="Phones"/>
    <s v="COD"/>
    <d v="2021-10-06T00:00:00"/>
    <s v="Jerry Alvarado"/>
    <s v="New York"/>
    <x v="5"/>
    <x v="2"/>
    <s v="10"/>
  </r>
  <r>
    <s v="B-26750"/>
    <n v="5461"/>
    <n v="1214"/>
    <n v="7"/>
    <s v="Furniture"/>
    <s v="Sofas"/>
    <s v="Credit Card"/>
    <d v="2020-06-07T00:00:00"/>
    <s v="Paul Zimmerman"/>
    <s v="New York"/>
    <x v="7"/>
    <x v="4"/>
    <s v="06"/>
  </r>
  <r>
    <s v="B-26138"/>
    <n v="3084"/>
    <n v="611"/>
    <n v="19"/>
    <s v="Furniture"/>
    <s v="Bookcases"/>
    <s v="UPI"/>
    <d v="2024-05-21T00:00:00"/>
    <s v="Carl Ryan"/>
    <s v="Texas"/>
    <x v="8"/>
    <x v="1"/>
    <s v="05"/>
  </r>
  <r>
    <s v="B-26929"/>
    <n v="6087"/>
    <n v="3043"/>
    <n v="1"/>
    <s v="Furniture"/>
    <s v="Sofas"/>
    <s v="COD"/>
    <d v="2020-08-05T00:00:00"/>
    <s v="Kelly Roberts"/>
    <s v="New York"/>
    <x v="2"/>
    <x v="4"/>
    <s v="08"/>
  </r>
  <r>
    <s v="B-25359"/>
    <n v="611"/>
    <n v="300"/>
    <n v="3"/>
    <s v="Furniture"/>
    <s v="Bookcases"/>
    <s v="Credit Card"/>
    <d v="2020-10-15T00:00:00"/>
    <s v="Jack Woods"/>
    <s v="Illinois"/>
    <x v="17"/>
    <x v="4"/>
    <s v="10"/>
  </r>
  <r>
    <s v="B-25738"/>
    <n v="9909"/>
    <n v="2999"/>
    <n v="18"/>
    <s v="Office Supplies"/>
    <s v="Markers"/>
    <s v="COD"/>
    <d v="2021-05-15T00:00:00"/>
    <s v="Albert Alexander Jr."/>
    <s v="Ohio"/>
    <x v="14"/>
    <x v="2"/>
    <s v="05"/>
  </r>
  <r>
    <s v="B-25738"/>
    <n v="9909"/>
    <n v="2999"/>
    <n v="18"/>
    <s v="Office Supplies"/>
    <s v="Markers"/>
    <s v="COD"/>
    <d v="2022-01-13T00:00:00"/>
    <s v="Teresa Perez"/>
    <s v="Texas"/>
    <x v="10"/>
    <x v="3"/>
    <s v="01"/>
  </r>
  <r>
    <s v="B-25931"/>
    <n v="6485"/>
    <n v="3178"/>
    <n v="18"/>
    <s v="Furniture"/>
    <s v="Sofas"/>
    <s v="UPI"/>
    <d v="2023-07-18T00:00:00"/>
    <s v="Amanda Williams"/>
    <s v="Ohio"/>
    <x v="12"/>
    <x v="0"/>
    <s v="07"/>
  </r>
  <r>
    <s v="B-25706"/>
    <n v="7259"/>
    <n v="1969"/>
    <n v="10"/>
    <s v="Electronics"/>
    <s v="Laptops"/>
    <s v="Credit Card"/>
    <d v="2022-12-08T00:00:00"/>
    <s v="Kristen Lawson"/>
    <s v="Illinois"/>
    <x v="6"/>
    <x v="3"/>
    <s v="12"/>
  </r>
  <r>
    <s v="B-25352"/>
    <n v="3333"/>
    <n v="700"/>
    <n v="18"/>
    <s v="Electronics"/>
    <s v="Printers"/>
    <s v="COD"/>
    <d v="2023-04-17T00:00:00"/>
    <s v="Jacob Stewart"/>
    <s v="Florida"/>
    <x v="0"/>
    <x v="0"/>
    <s v="04"/>
  </r>
  <r>
    <s v="B-26909"/>
    <n v="7786"/>
    <n v="1202"/>
    <n v="4"/>
    <s v="Furniture"/>
    <s v="Sofas"/>
    <s v="EMI"/>
    <d v="2020-06-23T00:00:00"/>
    <s v="Daniel Brooks"/>
    <s v="Illinois"/>
    <x v="17"/>
    <x v="4"/>
    <s v="06"/>
  </r>
  <r>
    <s v="B-26296"/>
    <n v="7644"/>
    <n v="2428"/>
    <n v="6"/>
    <s v="Electronics"/>
    <s v="Phones"/>
    <s v="Debit Card"/>
    <d v="2022-01-20T00:00:00"/>
    <s v="Aaron Dunn"/>
    <s v="Illinois"/>
    <x v="6"/>
    <x v="3"/>
    <s v="01"/>
  </r>
  <r>
    <s v="B-26112"/>
    <n v="1476"/>
    <n v="247"/>
    <n v="5"/>
    <s v="Furniture"/>
    <s v="Bookcases"/>
    <s v="COD"/>
    <d v="2023-11-18T00:00:00"/>
    <s v="Jacob Martinez"/>
    <s v="California"/>
    <x v="4"/>
    <x v="0"/>
    <s v="11"/>
  </r>
  <r>
    <s v="B-26112"/>
    <n v="1476"/>
    <n v="247"/>
    <n v="5"/>
    <s v="Furniture"/>
    <s v="Bookcases"/>
    <s v="COD"/>
    <d v="2022-01-19T00:00:00"/>
    <s v="Raymond Burgess"/>
    <s v="California"/>
    <x v="9"/>
    <x v="3"/>
    <s v="01"/>
  </r>
  <r>
    <s v="B-26790"/>
    <n v="3445"/>
    <n v="1405"/>
    <n v="16"/>
    <s v="Furniture"/>
    <s v="Sofas"/>
    <s v="EMI"/>
    <d v="2020-09-21T00:00:00"/>
    <s v="Jennifer Cooke"/>
    <s v="California"/>
    <x v="11"/>
    <x v="4"/>
    <s v="09"/>
  </r>
  <r>
    <s v="B-26790"/>
    <n v="9837"/>
    <n v="384"/>
    <n v="1"/>
    <s v="Electronics"/>
    <s v="Laptops"/>
    <s v="UPI"/>
    <d v="2020-09-21T00:00:00"/>
    <s v="Jennifer Cooke"/>
    <s v="California"/>
    <x v="11"/>
    <x v="4"/>
    <s v="09"/>
  </r>
  <r>
    <s v="B-25986"/>
    <n v="1314"/>
    <n v="457"/>
    <n v="8"/>
    <s v="Furniture"/>
    <s v="Sofas"/>
    <s v="EMI"/>
    <d v="2021-06-11T00:00:00"/>
    <s v="Tyrone White"/>
    <s v="California"/>
    <x v="9"/>
    <x v="2"/>
    <s v="06"/>
  </r>
  <r>
    <s v="B-25630"/>
    <n v="5951"/>
    <n v="936"/>
    <n v="6"/>
    <s v="Electronics"/>
    <s v="Laptops"/>
    <s v="Debit Card"/>
    <d v="2024-08-07T00:00:00"/>
    <s v="Charles Williams"/>
    <s v="Texas"/>
    <x v="8"/>
    <x v="1"/>
    <s v="08"/>
  </r>
  <r>
    <s v="B-25630"/>
    <n v="5951"/>
    <n v="936"/>
    <n v="6"/>
    <s v="Electronics"/>
    <s v="Laptops"/>
    <s v="Debit Card"/>
    <d v="2022-07-26T00:00:00"/>
    <s v="Amy Page"/>
    <s v="Ohio"/>
    <x v="12"/>
    <x v="3"/>
    <s v="07"/>
  </r>
  <r>
    <s v="B-26872"/>
    <n v="992"/>
    <n v="177"/>
    <n v="6"/>
    <s v="Electronics"/>
    <s v="Phones"/>
    <s v="UPI"/>
    <d v="2024-01-13T00:00:00"/>
    <s v="Scott Gibbs"/>
    <s v="California"/>
    <x v="4"/>
    <x v="1"/>
    <s v="01"/>
  </r>
  <r>
    <s v="B-26872"/>
    <n v="4699"/>
    <n v="625"/>
    <n v="18"/>
    <s v="Office Supplies"/>
    <s v="Markers"/>
    <s v="EMI"/>
    <d v="2024-01-13T00:00:00"/>
    <s v="Scott Gibbs"/>
    <s v="California"/>
    <x v="4"/>
    <x v="1"/>
    <s v="01"/>
  </r>
  <r>
    <s v="B-25870"/>
    <n v="5557"/>
    <n v="2114"/>
    <n v="17"/>
    <s v="Electronics"/>
    <s v="Laptops"/>
    <s v="EMI"/>
    <d v="2021-05-28T00:00:00"/>
    <s v="Angela Roberts"/>
    <s v="Ohio"/>
    <x v="14"/>
    <x v="2"/>
    <s v="05"/>
  </r>
  <r>
    <s v="B-25991"/>
    <n v="3436"/>
    <n v="933"/>
    <n v="3"/>
    <s v="Electronics"/>
    <s v="Electronic Games"/>
    <s v="Credit Card"/>
    <d v="2021-06-13T00:00:00"/>
    <s v="Kyle Hernandez"/>
    <s v="Texas"/>
    <x v="8"/>
    <x v="2"/>
    <s v="06"/>
  </r>
  <r>
    <s v="B-25198"/>
    <n v="9840"/>
    <n v="3870"/>
    <n v="11"/>
    <s v="Electronics"/>
    <s v="Printers"/>
    <s v="Debit Card"/>
    <d v="2023-04-25T00:00:00"/>
    <s v="Cynthia Ferguson"/>
    <s v="Texas"/>
    <x v="10"/>
    <x v="0"/>
    <s v="04"/>
  </r>
  <r>
    <s v="B-25189"/>
    <n v="7620"/>
    <n v="125"/>
    <n v="4"/>
    <s v="Office Supplies"/>
    <s v="Paper"/>
    <s v="EMI"/>
    <d v="2021-07-05T00:00:00"/>
    <s v="Brandi Garcia"/>
    <s v="California"/>
    <x v="11"/>
    <x v="2"/>
    <s v="07"/>
  </r>
  <r>
    <s v="B-25189"/>
    <n v="7620"/>
    <n v="125"/>
    <n v="4"/>
    <s v="Office Supplies"/>
    <s v="Paper"/>
    <s v="EMI"/>
    <d v="2024-10-12T00:00:00"/>
    <s v="Matthew Blake"/>
    <s v="California"/>
    <x v="11"/>
    <x v="1"/>
    <s v="10"/>
  </r>
  <r>
    <s v="B-26563"/>
    <n v="4314"/>
    <n v="1591"/>
    <n v="5"/>
    <s v="Furniture"/>
    <s v="Tables"/>
    <s v="Debit Card"/>
    <d v="2021-10-04T00:00:00"/>
    <s v="Lauren Howell"/>
    <s v="New York"/>
    <x v="2"/>
    <x v="2"/>
    <s v="10"/>
  </r>
  <r>
    <s v="B-25548"/>
    <n v="8851"/>
    <n v="999"/>
    <n v="12"/>
    <s v="Electronics"/>
    <s v="Laptops"/>
    <s v="UPI"/>
    <d v="2024-02-07T00:00:00"/>
    <s v="Joseph Wilson"/>
    <s v="Ohio"/>
    <x v="13"/>
    <x v="1"/>
    <s v="02"/>
  </r>
  <r>
    <s v="B-25965"/>
    <n v="544"/>
    <n v="272"/>
    <n v="2"/>
    <s v="Electronics"/>
    <s v="Laptops"/>
    <s v="Debit Card"/>
    <d v="2021-03-05T00:00:00"/>
    <s v="Tanner Vance"/>
    <s v="Texas"/>
    <x v="15"/>
    <x v="2"/>
    <s v="03"/>
  </r>
  <r>
    <s v="B-25965"/>
    <n v="544"/>
    <n v="272"/>
    <n v="2"/>
    <s v="Electronics"/>
    <s v="Laptops"/>
    <s v="Debit Card"/>
    <d v="2023-06-25T00:00:00"/>
    <s v="Michael Nash"/>
    <s v="New York"/>
    <x v="2"/>
    <x v="0"/>
    <s v="06"/>
  </r>
  <r>
    <s v="B-26545"/>
    <n v="537"/>
    <n v="142"/>
    <n v="20"/>
    <s v="Office Supplies"/>
    <s v="Markers"/>
    <s v="EMI"/>
    <d v="2021-08-02T00:00:00"/>
    <s v="Brent Thomas"/>
    <s v="Illinois"/>
    <x v="17"/>
    <x v="2"/>
    <s v="08"/>
  </r>
  <r>
    <s v="B-26603"/>
    <n v="5944"/>
    <n v="2661"/>
    <n v="7"/>
    <s v="Electronics"/>
    <s v="Laptops"/>
    <s v="EMI"/>
    <d v="2022-03-17T00:00:00"/>
    <s v="Harold Mitchell"/>
    <s v="Texas"/>
    <x v="10"/>
    <x v="3"/>
    <s v="03"/>
  </r>
  <r>
    <s v="B-26393"/>
    <n v="2258"/>
    <n v="135"/>
    <n v="18"/>
    <s v="Electronics"/>
    <s v="Printers"/>
    <s v="Credit Card"/>
    <d v="2024-02-07T00:00:00"/>
    <s v="Ashley Palmer"/>
    <s v="Florida"/>
    <x v="0"/>
    <x v="1"/>
    <s v="02"/>
  </r>
  <r>
    <s v="B-26393"/>
    <n v="2258"/>
    <n v="135"/>
    <n v="18"/>
    <s v="Electronics"/>
    <s v="Printers"/>
    <s v="Credit Card"/>
    <d v="2022-08-19T00:00:00"/>
    <s v="Stephen Hogan"/>
    <s v="California"/>
    <x v="9"/>
    <x v="3"/>
    <s v="08"/>
  </r>
  <r>
    <s v="B-26628"/>
    <n v="9609"/>
    <n v="4339"/>
    <n v="3"/>
    <s v="Furniture"/>
    <s v="Sofas"/>
    <s v="Debit Card"/>
    <d v="2024-09-19T00:00:00"/>
    <s v="George Ashley"/>
    <s v="Texas"/>
    <x v="15"/>
    <x v="1"/>
    <s v="09"/>
  </r>
  <r>
    <s v="B-26628"/>
    <n v="9609"/>
    <n v="4339"/>
    <n v="3"/>
    <s v="Furniture"/>
    <s v="Sofas"/>
    <s v="Debit Card"/>
    <d v="2020-04-05T00:00:00"/>
    <s v="Sara Bailey"/>
    <s v="Ohio"/>
    <x v="13"/>
    <x v="4"/>
    <s v="04"/>
  </r>
  <r>
    <s v="B-25945"/>
    <n v="9952"/>
    <n v="3301"/>
    <n v="15"/>
    <s v="Electronics"/>
    <s v="Electronic Games"/>
    <s v="Debit Card"/>
    <d v="2023-03-10T00:00:00"/>
    <s v="Tanya Thomas MD"/>
    <s v="Texas"/>
    <x v="8"/>
    <x v="0"/>
    <s v="03"/>
  </r>
  <r>
    <s v="B-26565"/>
    <n v="9873"/>
    <n v="4585"/>
    <n v="7"/>
    <s v="Office Supplies"/>
    <s v="Paper"/>
    <s v="Credit Card"/>
    <d v="2020-08-10T00:00:00"/>
    <s v="Maria Galvan"/>
    <s v="Ohio"/>
    <x v="12"/>
    <x v="4"/>
    <s v="08"/>
  </r>
  <r>
    <s v="B-25684"/>
    <n v="3560"/>
    <n v="1335"/>
    <n v="15"/>
    <s v="Electronics"/>
    <s v="Electronic Games"/>
    <s v="COD"/>
    <d v="2020-04-29T00:00:00"/>
    <s v="Duane Kelly"/>
    <s v="New York"/>
    <x v="5"/>
    <x v="4"/>
    <s v="04"/>
  </r>
  <r>
    <s v="B-25684"/>
    <n v="3560"/>
    <n v="1335"/>
    <n v="15"/>
    <s v="Electronics"/>
    <s v="Electronic Games"/>
    <s v="COD"/>
    <d v="2023-03-16T00:00:00"/>
    <s v="Frank Reynolds"/>
    <s v="Illinois"/>
    <x v="6"/>
    <x v="0"/>
    <s v="03"/>
  </r>
  <r>
    <s v="B-26612"/>
    <n v="6528"/>
    <n v="76"/>
    <n v="9"/>
    <s v="Electronics"/>
    <s v="Phones"/>
    <s v="Debit Card"/>
    <d v="2020-05-04T00:00:00"/>
    <s v="Aaron Kim"/>
    <s v="New York"/>
    <x v="2"/>
    <x v="4"/>
    <s v="05"/>
  </r>
  <r>
    <s v="B-26612"/>
    <n v="8930"/>
    <n v="3374"/>
    <n v="12"/>
    <s v="Furniture"/>
    <s v="Sofas"/>
    <s v="Debit Card"/>
    <d v="2020-05-04T00:00:00"/>
    <s v="Aaron Kim"/>
    <s v="New York"/>
    <x v="2"/>
    <x v="4"/>
    <s v="05"/>
  </r>
  <r>
    <s v="B-25839"/>
    <n v="4521"/>
    <n v="1778"/>
    <n v="9"/>
    <s v="Office Supplies"/>
    <s v="Paper"/>
    <s v="Debit Card"/>
    <d v="2024-10-15T00:00:00"/>
    <s v="David Allen"/>
    <s v="Florida"/>
    <x v="16"/>
    <x v="1"/>
    <s v="10"/>
  </r>
  <r>
    <s v="B-25898"/>
    <n v="7091"/>
    <n v="2317"/>
    <n v="10"/>
    <s v="Furniture"/>
    <s v="Sofas"/>
    <s v="Credit Card"/>
    <d v="2022-06-09T00:00:00"/>
    <s v="Monica Lee"/>
    <s v="California"/>
    <x v="9"/>
    <x v="3"/>
    <s v="06"/>
  </r>
  <r>
    <s v="B-26120"/>
    <n v="2101"/>
    <n v="287"/>
    <n v="8"/>
    <s v="Office Supplies"/>
    <s v="Pens"/>
    <s v="COD"/>
    <d v="2020-07-04T00:00:00"/>
    <s v="Kimberly Fuller"/>
    <s v="Ohio"/>
    <x v="14"/>
    <x v="4"/>
    <s v="07"/>
  </r>
  <r>
    <s v="B-26120"/>
    <n v="2101"/>
    <n v="287"/>
    <n v="8"/>
    <s v="Office Supplies"/>
    <s v="Pens"/>
    <s v="COD"/>
    <d v="2023-04-09T00:00:00"/>
    <s v="Erica Scott"/>
    <s v="Illinois"/>
    <x v="1"/>
    <x v="0"/>
    <s v="04"/>
  </r>
  <r>
    <s v="B-26426"/>
    <n v="8644"/>
    <n v="1968"/>
    <n v="9"/>
    <s v="Office Supplies"/>
    <s v="Paper"/>
    <s v="Debit Card"/>
    <d v="2023-11-24T00:00:00"/>
    <s v="Melissa Mitchell"/>
    <s v="Illinois"/>
    <x v="1"/>
    <x v="0"/>
    <s v="11"/>
  </r>
  <r>
    <s v="B-26309"/>
    <n v="6672"/>
    <n v="3319"/>
    <n v="4"/>
    <s v="Furniture"/>
    <s v="Tables"/>
    <s v="UPI"/>
    <d v="2023-11-29T00:00:00"/>
    <s v="Joshua Murray"/>
    <s v="Texas"/>
    <x v="8"/>
    <x v="0"/>
    <s v="11"/>
  </r>
  <r>
    <s v="B-26309"/>
    <n v="6672"/>
    <n v="3319"/>
    <n v="4"/>
    <s v="Furniture"/>
    <s v="Tables"/>
    <s v="UPI"/>
    <d v="2024-05-20T00:00:00"/>
    <s v="John Jones"/>
    <s v="California"/>
    <x v="9"/>
    <x v="1"/>
    <s v="05"/>
  </r>
  <r>
    <s v="B-26789"/>
    <n v="4699"/>
    <n v="103"/>
    <n v="12"/>
    <s v="Office Supplies"/>
    <s v="Binders"/>
    <s v="UPI"/>
    <d v="2024-05-21T00:00:00"/>
    <s v="Cheryl Johnson"/>
    <s v="Ohio"/>
    <x v="13"/>
    <x v="1"/>
    <s v="05"/>
  </r>
  <r>
    <s v="B-26420"/>
    <n v="4897"/>
    <n v="1001"/>
    <n v="14"/>
    <s v="Furniture"/>
    <s v="Sofas"/>
    <s v="Debit Card"/>
    <d v="2021-12-07T00:00:00"/>
    <s v="Lisa Farmer"/>
    <s v="Texas"/>
    <x v="15"/>
    <x v="2"/>
    <s v="12"/>
  </r>
  <r>
    <s v="B-26420"/>
    <n v="4897"/>
    <n v="1001"/>
    <n v="14"/>
    <s v="Furniture"/>
    <s v="Sofas"/>
    <s v="Debit Card"/>
    <d v="2025-01-06T00:00:00"/>
    <s v="Christopher Walker"/>
    <s v="Ohio"/>
    <x v="13"/>
    <x v="5"/>
    <s v="01"/>
  </r>
  <r>
    <s v="B-26257"/>
    <n v="5460"/>
    <n v="2088"/>
    <n v="14"/>
    <s v="Furniture"/>
    <s v="Tables"/>
    <s v="Debit Card"/>
    <d v="2022-07-13T00:00:00"/>
    <s v="Elizabeth Coffey"/>
    <s v="New York"/>
    <x v="2"/>
    <x v="3"/>
    <s v="07"/>
  </r>
  <r>
    <s v="B-26257"/>
    <n v="5460"/>
    <n v="2088"/>
    <n v="14"/>
    <s v="Furniture"/>
    <s v="Tables"/>
    <s v="Debit Card"/>
    <d v="2020-04-19T00:00:00"/>
    <s v="Joseph Clark"/>
    <s v="Ohio"/>
    <x v="13"/>
    <x v="4"/>
    <s v="04"/>
  </r>
  <r>
    <s v="B-25603"/>
    <n v="9272"/>
    <n v="1771"/>
    <n v="19"/>
    <s v="Office Supplies"/>
    <s v="Markers"/>
    <s v="UPI"/>
    <d v="2024-11-14T00:00:00"/>
    <s v="Jamie Brewer"/>
    <s v="Illinois"/>
    <x v="6"/>
    <x v="1"/>
    <s v="11"/>
  </r>
  <r>
    <s v="B-25603"/>
    <n v="9272"/>
    <n v="1771"/>
    <n v="19"/>
    <s v="Office Supplies"/>
    <s v="Markers"/>
    <s v="UPI"/>
    <d v="2020-04-18T00:00:00"/>
    <s v="Lauren Boyer"/>
    <s v="Texas"/>
    <x v="8"/>
    <x v="4"/>
    <s v="04"/>
  </r>
  <r>
    <s v="B-25010"/>
    <n v="7870"/>
    <n v="1057"/>
    <n v="15"/>
    <s v="Office Supplies"/>
    <s v="Pens"/>
    <s v="Credit Card"/>
    <d v="2023-10-18T00:00:00"/>
    <s v="Howard Esparza"/>
    <s v="Texas"/>
    <x v="15"/>
    <x v="0"/>
    <s v="10"/>
  </r>
  <r>
    <s v="B-25010"/>
    <n v="7870"/>
    <n v="1057"/>
    <n v="15"/>
    <s v="Office Supplies"/>
    <s v="Pens"/>
    <s v="Credit Card"/>
    <d v="2021-03-21T00:00:00"/>
    <s v="James Hickman"/>
    <s v="Ohio"/>
    <x v="14"/>
    <x v="2"/>
    <s v="03"/>
  </r>
  <r>
    <s v="B-25889"/>
    <n v="7992"/>
    <n v="893"/>
    <n v="12"/>
    <s v="Electronics"/>
    <s v="Laptops"/>
    <s v="Credit Card"/>
    <d v="2024-09-13T00:00:00"/>
    <s v="Jennifer Hernandez"/>
    <s v="Ohio"/>
    <x v="14"/>
    <x v="1"/>
    <s v="09"/>
  </r>
  <r>
    <s v="B-25889"/>
    <n v="7992"/>
    <n v="893"/>
    <n v="12"/>
    <s v="Electronics"/>
    <s v="Laptops"/>
    <s v="Credit Card"/>
    <d v="2023-05-04T00:00:00"/>
    <s v="Shannon Warren"/>
    <s v="New York"/>
    <x v="5"/>
    <x v="0"/>
    <s v="05"/>
  </r>
  <r>
    <s v="B-25889"/>
    <n v="7992"/>
    <n v="893"/>
    <n v="12"/>
    <s v="Electronics"/>
    <s v="Laptops"/>
    <s v="Credit Card"/>
    <d v="2023-05-31T00:00:00"/>
    <s v="Ashley Aguilar"/>
    <s v="Illinois"/>
    <x v="1"/>
    <x v="0"/>
    <s v="05"/>
  </r>
  <r>
    <s v="B-26675"/>
    <n v="6499"/>
    <n v="2189"/>
    <n v="18"/>
    <s v="Electronics"/>
    <s v="Electronic Games"/>
    <s v="EMI"/>
    <d v="2024-06-15T00:00:00"/>
    <s v="Daniel Price"/>
    <s v="New York"/>
    <x v="5"/>
    <x v="1"/>
    <s v="06"/>
  </r>
  <r>
    <s v="B-26675"/>
    <n v="6499"/>
    <n v="2189"/>
    <n v="18"/>
    <s v="Electronics"/>
    <s v="Electronic Games"/>
    <s v="EMI"/>
    <d v="2021-04-03T00:00:00"/>
    <s v="James Perez"/>
    <s v="Florida"/>
    <x v="3"/>
    <x v="2"/>
    <s v="04"/>
  </r>
  <r>
    <s v="B-26168"/>
    <n v="8848"/>
    <n v="2090"/>
    <n v="9"/>
    <s v="Office Supplies"/>
    <s v="Pens"/>
    <s v="Debit Card"/>
    <d v="2025-01-14T00:00:00"/>
    <s v="Jerry Smith"/>
    <s v="California"/>
    <x v="9"/>
    <x v="5"/>
    <s v="01"/>
  </r>
  <r>
    <s v="B-25436"/>
    <n v="8044"/>
    <n v="3634"/>
    <n v="3"/>
    <s v="Office Supplies"/>
    <s v="Markers"/>
    <s v="COD"/>
    <d v="2020-12-24T00:00:00"/>
    <s v="Andre Fernandez"/>
    <s v="Florida"/>
    <x v="3"/>
    <x v="4"/>
    <s v="12"/>
  </r>
  <r>
    <s v="B-25436"/>
    <n v="8044"/>
    <n v="3634"/>
    <n v="3"/>
    <s v="Office Supplies"/>
    <s v="Markers"/>
    <s v="COD"/>
    <d v="2022-10-07T00:00:00"/>
    <s v="Anthony West"/>
    <s v="California"/>
    <x v="9"/>
    <x v="3"/>
    <s v="10"/>
  </r>
  <r>
    <s v="B-25794"/>
    <n v="7417"/>
    <n v="1334"/>
    <n v="16"/>
    <s v="Furniture"/>
    <s v="Bookcases"/>
    <s v="COD"/>
    <d v="2021-10-05T00:00:00"/>
    <s v="Amber Flowers"/>
    <s v="Florida"/>
    <x v="16"/>
    <x v="2"/>
    <s v="10"/>
  </r>
  <r>
    <s v="B-26495"/>
    <n v="3451"/>
    <n v="658"/>
    <n v="3"/>
    <s v="Office Supplies"/>
    <s v="Markers"/>
    <s v="UPI"/>
    <d v="2024-12-28T00:00:00"/>
    <s v="Patricia Davis"/>
    <s v="Illinois"/>
    <x v="1"/>
    <x v="1"/>
    <s v="12"/>
  </r>
  <r>
    <s v="B-25815"/>
    <n v="8531"/>
    <n v="2555"/>
    <n v="4"/>
    <s v="Electronics"/>
    <s v="Laptops"/>
    <s v="EMI"/>
    <d v="2022-05-14T00:00:00"/>
    <s v="Jasmine Gibbs"/>
    <s v="Texas"/>
    <x v="10"/>
    <x v="3"/>
    <s v="05"/>
  </r>
  <r>
    <s v="B-25022"/>
    <n v="6646"/>
    <n v="848"/>
    <n v="15"/>
    <s v="Furniture"/>
    <s v="Sofas"/>
    <s v="Debit Card"/>
    <d v="2023-08-19T00:00:00"/>
    <s v="Nicole Dudley"/>
    <s v="New York"/>
    <x v="5"/>
    <x v="0"/>
    <s v="08"/>
  </r>
  <r>
    <s v="B-25022"/>
    <n v="6646"/>
    <n v="848"/>
    <n v="15"/>
    <s v="Furniture"/>
    <s v="Sofas"/>
    <s v="Debit Card"/>
    <d v="2023-07-14T00:00:00"/>
    <s v="Lori Colon"/>
    <s v="New York"/>
    <x v="2"/>
    <x v="0"/>
    <s v="07"/>
  </r>
  <r>
    <s v="B-26928"/>
    <n v="2553"/>
    <n v="907"/>
    <n v="6"/>
    <s v="Electronics"/>
    <s v="Laptops"/>
    <s v="Credit Card"/>
    <d v="2023-06-22T00:00:00"/>
    <s v="William Carr"/>
    <s v="Texas"/>
    <x v="8"/>
    <x v="0"/>
    <s v="06"/>
  </r>
  <r>
    <s v="B-25905"/>
    <n v="8490"/>
    <n v="3485"/>
    <n v="3"/>
    <s v="Electronics"/>
    <s v="Phones"/>
    <s v="Credit Card"/>
    <d v="2023-03-21T00:00:00"/>
    <s v="Jeffrey Dixon"/>
    <s v="New York"/>
    <x v="5"/>
    <x v="0"/>
    <s v="03"/>
  </r>
  <r>
    <s v="B-26739"/>
    <n v="2689"/>
    <n v="1330"/>
    <n v="3"/>
    <s v="Furniture"/>
    <s v="Tables"/>
    <s v="UPI"/>
    <d v="2020-12-13T00:00:00"/>
    <s v="Robert Sexton"/>
    <s v="California"/>
    <x v="4"/>
    <x v="4"/>
    <s v="12"/>
  </r>
  <r>
    <s v="B-26739"/>
    <n v="2689"/>
    <n v="1330"/>
    <n v="3"/>
    <s v="Furniture"/>
    <s v="Tables"/>
    <s v="UPI"/>
    <d v="2024-05-29T00:00:00"/>
    <s v="Brooke Gonzalez"/>
    <s v="Florida"/>
    <x v="0"/>
    <x v="1"/>
    <s v="05"/>
  </r>
  <r>
    <s v="B-25697"/>
    <n v="815"/>
    <n v="54"/>
    <n v="14"/>
    <s v="Furniture"/>
    <s v="Tables"/>
    <s v="Debit Card"/>
    <d v="2021-05-25T00:00:00"/>
    <s v="Victoria Bryant MD"/>
    <s v="California"/>
    <x v="11"/>
    <x v="2"/>
    <s v="05"/>
  </r>
  <r>
    <s v="B-25234"/>
    <n v="5024"/>
    <n v="379"/>
    <n v="2"/>
    <s v="Office Supplies"/>
    <s v="Paper"/>
    <s v="UPI"/>
    <d v="2024-04-02T00:00:00"/>
    <s v="Nancy Kennedy"/>
    <s v="Texas"/>
    <x v="8"/>
    <x v="1"/>
    <s v="04"/>
  </r>
  <r>
    <s v="B-25234"/>
    <n v="5024"/>
    <n v="379"/>
    <n v="2"/>
    <s v="Office Supplies"/>
    <s v="Paper"/>
    <s v="UPI"/>
    <d v="2022-12-03T00:00:00"/>
    <s v="Andrew Barry"/>
    <s v="Illinois"/>
    <x v="17"/>
    <x v="3"/>
    <s v="12"/>
  </r>
  <r>
    <s v="B-25665"/>
    <n v="8962"/>
    <n v="2444"/>
    <n v="18"/>
    <s v="Electronics"/>
    <s v="Electronic Games"/>
    <s v="Debit Card"/>
    <d v="2021-07-12T00:00:00"/>
    <s v="Carlos Wheeler"/>
    <s v="Ohio"/>
    <x v="14"/>
    <x v="2"/>
    <s v="07"/>
  </r>
  <r>
    <s v="B-25665"/>
    <n v="8962"/>
    <n v="2444"/>
    <n v="18"/>
    <s v="Electronics"/>
    <s v="Electronic Games"/>
    <s v="Debit Card"/>
    <d v="2020-03-22T00:00:00"/>
    <s v="Isabella Roach"/>
    <s v="Illinois"/>
    <x v="17"/>
    <x v="4"/>
    <s v="03"/>
  </r>
  <r>
    <s v="B-25028"/>
    <n v="1961"/>
    <n v="59"/>
    <n v="12"/>
    <s v="Office Supplies"/>
    <s v="Binders"/>
    <s v="UPI"/>
    <d v="2020-08-09T00:00:00"/>
    <s v="Samantha Williams"/>
    <s v="Florida"/>
    <x v="3"/>
    <x v="4"/>
    <s v="08"/>
  </r>
  <r>
    <s v="B-26659"/>
    <n v="526"/>
    <n v="83"/>
    <n v="4"/>
    <s v="Furniture"/>
    <s v="Sofas"/>
    <s v="Credit Card"/>
    <d v="2022-02-18T00:00:00"/>
    <s v="Samuel Little MD"/>
    <s v="Illinois"/>
    <x v="1"/>
    <x v="3"/>
    <s v="02"/>
  </r>
  <r>
    <s v="B-25966"/>
    <n v="6093"/>
    <n v="3042"/>
    <n v="9"/>
    <s v="Furniture"/>
    <s v="Bookcases"/>
    <s v="Debit Card"/>
    <d v="2021-06-14T00:00:00"/>
    <s v="Paul Taylor"/>
    <s v="California"/>
    <x v="11"/>
    <x v="2"/>
    <s v="06"/>
  </r>
  <r>
    <s v="B-25966"/>
    <n v="6093"/>
    <n v="3042"/>
    <n v="9"/>
    <s v="Furniture"/>
    <s v="Bookcases"/>
    <s v="Debit Card"/>
    <d v="2021-03-01T00:00:00"/>
    <s v="Susan Baker"/>
    <s v="California"/>
    <x v="9"/>
    <x v="2"/>
    <s v="03"/>
  </r>
  <r>
    <s v="B-25350"/>
    <n v="7699"/>
    <n v="246"/>
    <n v="5"/>
    <s v="Electronics"/>
    <s v="Electronic Games"/>
    <s v="Debit Card"/>
    <d v="2023-09-23T00:00:00"/>
    <s v="Mark Fry"/>
    <s v="Texas"/>
    <x v="10"/>
    <x v="0"/>
    <s v="09"/>
  </r>
  <r>
    <s v="B-26370"/>
    <n v="8825"/>
    <n v="3594"/>
    <n v="15"/>
    <s v="Furniture"/>
    <s v="Tables"/>
    <s v="Debit Card"/>
    <d v="2024-07-31T00:00:00"/>
    <s v="Megan Mclean"/>
    <s v="New York"/>
    <x v="5"/>
    <x v="1"/>
    <s v="07"/>
  </r>
  <r>
    <s v="B-26298"/>
    <n v="2082"/>
    <n v="642"/>
    <n v="8"/>
    <s v="Electronics"/>
    <s v="Phones"/>
    <s v="EMI"/>
    <d v="2020-06-02T00:00:00"/>
    <s v="Caitlin Hunt"/>
    <s v="New York"/>
    <x v="7"/>
    <x v="4"/>
    <s v="06"/>
  </r>
  <r>
    <s v="B-26298"/>
    <n v="2082"/>
    <n v="642"/>
    <n v="8"/>
    <s v="Electronics"/>
    <s v="Phones"/>
    <s v="EMI"/>
    <d v="2022-12-15T00:00:00"/>
    <s v="Jenna Holland"/>
    <s v="Texas"/>
    <x v="10"/>
    <x v="3"/>
    <s v="12"/>
  </r>
  <r>
    <s v="B-26298"/>
    <n v="2082"/>
    <n v="642"/>
    <n v="8"/>
    <s v="Electronics"/>
    <s v="Phones"/>
    <s v="EMI"/>
    <d v="2020-08-07T00:00:00"/>
    <s v="Stephanie Oconnell"/>
    <s v="New York"/>
    <x v="2"/>
    <x v="4"/>
    <s v="08"/>
  </r>
  <r>
    <s v="B-25068"/>
    <n v="914"/>
    <n v="163"/>
    <n v="13"/>
    <s v="Office Supplies"/>
    <s v="Markers"/>
    <s v="UPI"/>
    <d v="2024-10-26T00:00:00"/>
    <s v="Andrea Hill"/>
    <s v="Illinois"/>
    <x v="1"/>
    <x v="1"/>
    <s v="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5580"/>
    <n v="1010"/>
    <n v="58"/>
    <n v="19"/>
    <s v="Electronics"/>
    <s v="Electronic Games"/>
    <s v="COD"/>
    <d v="2025-03-15T00:00:00"/>
    <s v="Dr. Terry Alvarado"/>
    <s v="Florida"/>
    <s v="Tampa"/>
    <n v="2025"/>
    <s v="03"/>
    <s v="15"/>
    <s v="Low"/>
    <s v="LOW"/>
  </r>
  <r>
    <s v="B-26019"/>
    <n v="9845"/>
    <n v="3062"/>
    <n v="9"/>
    <s v="Office Supplies"/>
    <s v="Paper"/>
    <s v="COD"/>
    <d v="2025-03-14T00:00:00"/>
    <s v="Elizabeth Hernandez"/>
    <s v="Florida"/>
    <s v="Orlando"/>
    <n v="2025"/>
    <s v="03"/>
    <s v="14"/>
    <s v="High"/>
    <s v="HIGH"/>
  </r>
  <r>
    <s v="B-26076"/>
    <n v="2750"/>
    <n v="1239"/>
    <n v="11"/>
    <s v="Electronics"/>
    <s v="Phones"/>
    <s v="Debit Card"/>
    <d v="2025-03-10T00:00:00"/>
    <s v="Vanessa Bauer"/>
    <s v="New York"/>
    <s v="Buffalo"/>
    <n v="2025"/>
    <s v="03"/>
    <s v="10"/>
    <s v="High"/>
    <s v="MEDIUM"/>
  </r>
  <r>
    <s v="B-26076"/>
    <n v="8639"/>
    <n v="3104"/>
    <n v="19"/>
    <s v="Office Supplies"/>
    <s v="Pens"/>
    <s v="EMI"/>
    <d v="2025-03-10T00:00:00"/>
    <s v="Vanessa Bauer"/>
    <s v="New York"/>
    <s v="Buffalo"/>
    <n v="2025"/>
    <s v="03"/>
    <s v="10"/>
    <s v="High"/>
    <s v="HIGH"/>
  </r>
  <r>
    <s v="B-26986"/>
    <n v="7900"/>
    <n v="482"/>
    <n v="4"/>
    <s v="Electronics"/>
    <s v="Phones"/>
    <s v="COD"/>
    <d v="2025-03-08T00:00:00"/>
    <s v="William Martin"/>
    <s v="Ohio"/>
    <s v="Columbus"/>
    <n v="2025"/>
    <s v="03"/>
    <s v="08"/>
    <s v="Low"/>
    <s v="LOW"/>
  </r>
  <r>
    <s v="B-26978"/>
    <n v="1108"/>
    <n v="167"/>
    <n v="18"/>
    <s v="Electronics"/>
    <s v="Laptops"/>
    <s v="Debit Card"/>
    <d v="2025-03-07T00:00:00"/>
    <s v="Roger Harris"/>
    <s v="Illinois"/>
    <s v="Springfield"/>
    <n v="2025"/>
    <s v="03"/>
    <s v="07"/>
    <s v="Low"/>
    <s v="LOW"/>
  </r>
  <r>
    <s v="B-26978"/>
    <n v="9776"/>
    <n v="3750"/>
    <n v="9"/>
    <s v="Office Supplies"/>
    <s v="Binders"/>
    <s v="UPI"/>
    <d v="2025-03-07T00:00:00"/>
    <s v="Roger Harris"/>
    <s v="Illinois"/>
    <s v="Springfield"/>
    <n v="2025"/>
    <s v="03"/>
    <s v="07"/>
    <s v="High"/>
    <s v="HIGH"/>
  </r>
  <r>
    <s v="B-26978"/>
    <n v="535"/>
    <n v="72"/>
    <n v="6"/>
    <s v="Furniture"/>
    <s v="Bookcases"/>
    <s v="COD"/>
    <d v="2025-03-07T00:00:00"/>
    <s v="Roger Harris"/>
    <s v="Illinois"/>
    <s v="Springfield"/>
    <n v="2025"/>
    <s v="03"/>
    <s v="07"/>
    <s v="Low"/>
    <s v="LOW"/>
  </r>
  <r>
    <s v="B-25999"/>
    <n v="7895"/>
    <n v="1005"/>
    <n v="1"/>
    <s v="Furniture"/>
    <s v="Chairs"/>
    <s v="Credit Card"/>
    <d v="2025-03-01T00:00:00"/>
    <s v="Raymond Reyes"/>
    <s v="California"/>
    <s v="San Diego"/>
    <n v="2025"/>
    <s v="03"/>
    <s v="01"/>
    <s v="High"/>
    <s v="MEDIUM"/>
  </r>
  <r>
    <s v="B-25999"/>
    <n v="2740"/>
    <n v="558"/>
    <n v="8"/>
    <s v="Office Supplies"/>
    <s v="Pens"/>
    <s v="UPI"/>
    <d v="2025-03-01T00:00:00"/>
    <s v="Raymond Reyes"/>
    <s v="California"/>
    <s v="San Diego"/>
    <n v="2025"/>
    <s v="03"/>
    <s v="01"/>
    <s v="Low"/>
    <s v="LOW"/>
  </r>
  <r>
    <s v="B-26844"/>
    <n v="4163"/>
    <n v="897"/>
    <n v="14"/>
    <s v="Electronics"/>
    <s v="Electronic Games"/>
    <s v="COD"/>
    <d v="2025-02-27T00:00:00"/>
    <s v="Ryan Hale"/>
    <s v="Ohio"/>
    <s v="Cleveland"/>
    <n v="2025"/>
    <s v="02"/>
    <s v="27"/>
    <s v="Low"/>
    <s v="LOW"/>
  </r>
  <r>
    <s v="B-26820"/>
    <n v="5402"/>
    <n v="1666"/>
    <n v="12"/>
    <s v="Furniture"/>
    <s v="Bookcases"/>
    <s v="EMI"/>
    <d v="2025-02-26T00:00:00"/>
    <s v="Kimberly Beard"/>
    <s v="Ohio"/>
    <s v="Cleveland"/>
    <n v="2025"/>
    <s v="02"/>
    <s v="26"/>
    <s v="High"/>
    <s v="MEDIUM"/>
  </r>
  <r>
    <s v="B-25832"/>
    <n v="6129"/>
    <n v="2976"/>
    <n v="2"/>
    <s v="Electronics"/>
    <s v="Laptops"/>
    <s v="EMI"/>
    <d v="2025-02-24T00:00:00"/>
    <s v="Jennifer Arnold"/>
    <s v="New York"/>
    <s v="New York City"/>
    <n v="2025"/>
    <s v="02"/>
    <s v="24"/>
    <s v="High"/>
    <s v="HIGH"/>
  </r>
  <r>
    <s v="B-25832"/>
    <n v="4395"/>
    <n v="1663"/>
    <n v="3"/>
    <s v="Furniture"/>
    <s v="Bookcases"/>
    <s v="COD"/>
    <d v="2025-02-24T00:00:00"/>
    <s v="Jennifer Arnold"/>
    <s v="New York"/>
    <s v="New York City"/>
    <n v="2025"/>
    <s v="02"/>
    <s v="24"/>
    <s v="High"/>
    <s v="MEDIUM"/>
  </r>
  <r>
    <s v="B-25501"/>
    <n v="9874"/>
    <n v="3895"/>
    <n v="4"/>
    <s v="Office Supplies"/>
    <s v="Binders"/>
    <s v="EMI"/>
    <d v="2025-02-24T00:00:00"/>
    <s v="Michelle Anderson"/>
    <s v="Ohio"/>
    <s v="Cleveland"/>
    <n v="2025"/>
    <s v="02"/>
    <s v="24"/>
    <s v="High"/>
    <s v="HIGH"/>
  </r>
  <r>
    <s v="B-25919"/>
    <n v="2140"/>
    <n v="970"/>
    <n v="4"/>
    <s v="Office Supplies"/>
    <s v="Paper"/>
    <s v="Credit Card"/>
    <d v="2025-02-20T00:00:00"/>
    <s v="Rebekah Carter"/>
    <s v="Florida"/>
    <s v="Orlando"/>
    <n v="2025"/>
    <s v="02"/>
    <s v="20"/>
    <s v="Low"/>
    <s v="LOW"/>
  </r>
  <r>
    <s v="B-25919"/>
    <n v="2670"/>
    <n v="1026"/>
    <n v="1"/>
    <s v="Electronics"/>
    <s v="Laptops"/>
    <s v="Debit Card"/>
    <d v="2025-02-20T00:00:00"/>
    <s v="Rebekah Carter"/>
    <s v="Florida"/>
    <s v="Orlando"/>
    <n v="2025"/>
    <s v="02"/>
    <s v="20"/>
    <s v="High"/>
    <s v="MEDIUM"/>
  </r>
  <r>
    <s v="B-25714"/>
    <n v="6962"/>
    <n v="3429"/>
    <n v="12"/>
    <s v="Electronics"/>
    <s v="Electronic Games"/>
    <s v="UPI"/>
    <d v="2025-02-19T00:00:00"/>
    <s v="Joyce Good MD"/>
    <s v="Florida"/>
    <s v="Miami"/>
    <n v="2025"/>
    <s v="02"/>
    <s v="19"/>
    <s v="High"/>
    <s v="HIGH"/>
  </r>
  <r>
    <s v="B-26288"/>
    <n v="5344"/>
    <n v="2607"/>
    <n v="6"/>
    <s v="Office Supplies"/>
    <s v="Paper"/>
    <s v="Debit Card"/>
    <d v="2025-02-18T00:00:00"/>
    <s v="Mr. Nathaniel Reeves"/>
    <s v="New York"/>
    <s v="Rochester"/>
    <n v="2025"/>
    <s v="02"/>
    <s v="18"/>
    <s v="High"/>
    <s v="HIGH"/>
  </r>
  <r>
    <s v="B-25369"/>
    <n v="1579"/>
    <n v="602"/>
    <n v="9"/>
    <s v="Electronics"/>
    <s v="Laptops"/>
    <s v="Credit Card"/>
    <d v="2025-02-16T00:00:00"/>
    <s v="Thomas Wallace"/>
    <s v="Texas"/>
    <s v="Dallas"/>
    <n v="2025"/>
    <s v="02"/>
    <s v="16"/>
    <s v="Low"/>
    <s v="LOW"/>
  </r>
  <r>
    <s v="B-25369"/>
    <n v="3760"/>
    <n v="1849"/>
    <n v="19"/>
    <s v="Furniture"/>
    <s v="Chairs"/>
    <s v="EMI"/>
    <d v="2025-02-16T00:00:00"/>
    <s v="Thomas Wallace"/>
    <s v="Texas"/>
    <s v="Dallas"/>
    <n v="2025"/>
    <s v="02"/>
    <s v="16"/>
    <s v="High"/>
    <s v="MEDIUM"/>
  </r>
  <r>
    <s v="B-25940"/>
    <n v="7566"/>
    <n v="606"/>
    <n v="6"/>
    <s v="Electronics"/>
    <s v="Phones"/>
    <s v="Debit Card"/>
    <d v="2025-02-14T00:00:00"/>
    <s v="David Lara"/>
    <s v="California"/>
    <s v="San Diego"/>
    <n v="2025"/>
    <s v="02"/>
    <s v="14"/>
    <s v="Low"/>
    <s v="LOW"/>
  </r>
  <r>
    <s v="B-26510"/>
    <n v="1629"/>
    <n v="265"/>
    <n v="1"/>
    <s v="Office Supplies"/>
    <s v="Paper"/>
    <s v="UPI"/>
    <d v="2025-02-11T00:00:00"/>
    <s v="Douglas Pennington"/>
    <s v="Texas"/>
    <s v="Dallas"/>
    <n v="2025"/>
    <s v="02"/>
    <s v="11"/>
    <s v="Low"/>
    <s v="LOW"/>
  </r>
  <r>
    <s v="B-26906"/>
    <n v="3665"/>
    <n v="802"/>
    <n v="4"/>
    <s v="Office Supplies"/>
    <s v="Markers"/>
    <s v="Credit Card"/>
    <d v="2025-02-09T00:00:00"/>
    <s v="Cathy Clark"/>
    <s v="Florida"/>
    <s v="Tampa"/>
    <n v="2025"/>
    <s v="02"/>
    <s v="09"/>
    <s v="Low"/>
    <s v="LOW"/>
  </r>
  <r>
    <s v="B-25456"/>
    <n v="5632"/>
    <n v="2358"/>
    <n v="20"/>
    <s v="Furniture"/>
    <s v="Sofas"/>
    <s v="Credit Card"/>
    <d v="2025-02-04T00:00:00"/>
    <s v="Reginald Espinoza"/>
    <s v="Ohio"/>
    <s v="Cleveland"/>
    <n v="2025"/>
    <s v="02"/>
    <s v="04"/>
    <s v="High"/>
    <s v="MEDIUM"/>
  </r>
  <r>
    <s v="B-25463"/>
    <n v="3137"/>
    <n v="571"/>
    <n v="9"/>
    <s v="Office Supplies"/>
    <s v="Pens"/>
    <s v="Debit Card"/>
    <d v="2025-02-02T00:00:00"/>
    <s v="Tina Davies"/>
    <s v="Illinois"/>
    <s v="Chicago"/>
    <n v="2025"/>
    <s v="02"/>
    <s v="02"/>
    <s v="Low"/>
    <s v="LOW"/>
  </r>
  <r>
    <s v="B-25957"/>
    <n v="4470"/>
    <n v="413"/>
    <n v="13"/>
    <s v="Electronics"/>
    <s v="Laptops"/>
    <s v="UPI"/>
    <d v="2025-02-02T00:00:00"/>
    <s v="Michael Chambers"/>
    <s v="California"/>
    <s v="Los Angeles"/>
    <n v="2025"/>
    <s v="02"/>
    <s v="02"/>
    <s v="Low"/>
    <s v="LOW"/>
  </r>
  <r>
    <s v="B-26623"/>
    <n v="6195"/>
    <n v="1556"/>
    <n v="18"/>
    <s v="Furniture"/>
    <s v="Sofas"/>
    <s v="EMI"/>
    <d v="2025-02-01T00:00:00"/>
    <s v="Cindy Rowland"/>
    <s v="Illinois"/>
    <s v="Springfield"/>
    <n v="2025"/>
    <s v="02"/>
    <s v="01"/>
    <s v="High"/>
    <s v="MEDIUM"/>
  </r>
  <r>
    <s v="B-26740"/>
    <n v="9369"/>
    <n v="3297"/>
    <n v="6"/>
    <s v="Electronics"/>
    <s v="Printers"/>
    <s v="Debit Card"/>
    <d v="2025-01-30T00:00:00"/>
    <s v="Logan Galloway"/>
    <s v="New York"/>
    <s v="New York City"/>
    <n v="2025"/>
    <s v="01"/>
    <s v="30"/>
    <s v="High"/>
    <s v="HIGH"/>
  </r>
  <r>
    <s v="B-26740"/>
    <n v="8680"/>
    <n v="4068"/>
    <n v="20"/>
    <s v="Electronics"/>
    <s v="Printers"/>
    <s v="Credit Card"/>
    <d v="2025-01-30T00:00:00"/>
    <s v="Logan Galloway"/>
    <s v="New York"/>
    <s v="New York City"/>
    <n v="2025"/>
    <s v="01"/>
    <s v="30"/>
    <s v="High"/>
    <s v="HIGH"/>
  </r>
  <r>
    <s v="B-26740"/>
    <n v="3067"/>
    <n v="1475"/>
    <n v="8"/>
    <s v="Electronics"/>
    <s v="Laptops"/>
    <s v="UPI"/>
    <d v="2025-01-30T00:00:00"/>
    <s v="Logan Galloway"/>
    <s v="New York"/>
    <s v="New York City"/>
    <n v="2025"/>
    <s v="01"/>
    <s v="30"/>
    <s v="High"/>
    <s v="MEDIUM"/>
  </r>
  <r>
    <s v="B-25511"/>
    <n v="9707"/>
    <n v="3483"/>
    <n v="10"/>
    <s v="Electronics"/>
    <s v="Electronic Games"/>
    <s v="EMI"/>
    <d v="2025-01-29T00:00:00"/>
    <s v="Samuel Hayes"/>
    <s v="Illinois"/>
    <s v="Peoria"/>
    <n v="2025"/>
    <s v="01"/>
    <s v="29"/>
    <s v="High"/>
    <s v="HIGH"/>
  </r>
  <r>
    <s v="B-25511"/>
    <n v="8521"/>
    <n v="2584"/>
    <n v="7"/>
    <s v="Office Supplies"/>
    <s v="Paper"/>
    <s v="COD"/>
    <d v="2025-01-29T00:00:00"/>
    <s v="Samuel Hayes"/>
    <s v="Illinois"/>
    <s v="Peoria"/>
    <n v="2025"/>
    <s v="01"/>
    <s v="29"/>
    <s v="High"/>
    <s v="HIGH"/>
  </r>
  <r>
    <s v="B-25454"/>
    <n v="5666"/>
    <n v="2733"/>
    <n v="17"/>
    <s v="Electronics"/>
    <s v="Electronic Games"/>
    <s v="Credit Card"/>
    <d v="2025-01-27T00:00:00"/>
    <s v="Vanessa Deleon"/>
    <s v="Florida"/>
    <s v="Tampa"/>
    <n v="2025"/>
    <s v="01"/>
    <s v="27"/>
    <s v="High"/>
    <s v="HIGH"/>
  </r>
  <r>
    <s v="B-25298"/>
    <n v="8104"/>
    <n v="1039"/>
    <n v="6"/>
    <s v="Office Supplies"/>
    <s v="Markers"/>
    <s v="COD"/>
    <d v="2025-01-27T00:00:00"/>
    <s v="Christina Oconnell"/>
    <s v="California"/>
    <s v="San Francisco"/>
    <n v="2025"/>
    <s v="01"/>
    <s v="27"/>
    <s v="High"/>
    <s v="MEDIUM"/>
  </r>
  <r>
    <s v="B-25940"/>
    <n v="7566"/>
    <n v="606"/>
    <n v="6"/>
    <s v="Electronics"/>
    <s v="Phones"/>
    <s v="Debit Card"/>
    <d v="2025-01-25T00:00:00"/>
    <s v="Ryan Foster"/>
    <s v="Ohio"/>
    <s v="Columbus"/>
    <n v="2025"/>
    <s v="01"/>
    <s v="25"/>
    <s v="Low"/>
    <s v="LOW"/>
  </r>
  <r>
    <s v="B-26457"/>
    <n v="5376"/>
    <n v="1928"/>
    <n v="7"/>
    <s v="Furniture"/>
    <s v="Tables"/>
    <s v="Credit Card"/>
    <d v="2025-01-15T00:00:00"/>
    <s v="Mario Hall"/>
    <s v="New York"/>
    <s v="New York City"/>
    <n v="2025"/>
    <s v="01"/>
    <s v="15"/>
    <s v="High"/>
    <s v="MEDIUM"/>
  </r>
  <r>
    <s v="B-25024"/>
    <n v="9002"/>
    <n v="4197"/>
    <n v="2"/>
    <s v="Office Supplies"/>
    <s v="Markers"/>
    <s v="EMI"/>
    <d v="2025-01-15T00:00:00"/>
    <s v="Christopher Stone"/>
    <s v="Ohio"/>
    <s v="Cincinnati"/>
    <n v="2025"/>
    <s v="01"/>
    <s v="15"/>
    <s v="High"/>
    <s v="HIGH"/>
  </r>
  <r>
    <s v="B-26168"/>
    <n v="8848"/>
    <n v="2090"/>
    <n v="9"/>
    <s v="Office Supplies"/>
    <s v="Pens"/>
    <s v="Debit Card"/>
    <d v="2025-01-14T00:00:00"/>
    <s v="Jerry Smith"/>
    <s v="California"/>
    <s v="San Diego"/>
    <n v="2025"/>
    <s v="01"/>
    <s v="14"/>
    <s v="High"/>
    <s v="MEDIUM"/>
  </r>
  <r>
    <s v="B-25163"/>
    <n v="3411"/>
    <n v="1704"/>
    <n v="14"/>
    <s v="Office Supplies"/>
    <s v="Pens"/>
    <s v="UPI"/>
    <d v="2025-01-11T00:00:00"/>
    <s v="Douglas Reynolds"/>
    <s v="California"/>
    <s v="Los Angeles"/>
    <n v="2025"/>
    <s v="01"/>
    <s v="11"/>
    <s v="High"/>
    <s v="MEDIUM"/>
  </r>
  <r>
    <s v="B-25400"/>
    <n v="7759"/>
    <n v="3741"/>
    <n v="17"/>
    <s v="Electronics"/>
    <s v="Printers"/>
    <s v="UPI"/>
    <d v="2025-01-06T00:00:00"/>
    <s v="Nicholas Johnson"/>
    <s v="Texas"/>
    <s v="Dallas"/>
    <n v="2025"/>
    <s v="01"/>
    <s v="06"/>
    <s v="High"/>
    <s v="HIGH"/>
  </r>
  <r>
    <s v="B-25400"/>
    <n v="7521"/>
    <n v="3457"/>
    <n v="16"/>
    <s v="Office Supplies"/>
    <s v="Markers"/>
    <s v="Debit Card"/>
    <d v="2025-01-06T00:00:00"/>
    <s v="Nicholas Johnson"/>
    <s v="Texas"/>
    <s v="Dallas"/>
    <n v="2025"/>
    <s v="01"/>
    <s v="06"/>
    <s v="High"/>
    <s v="HIGH"/>
  </r>
  <r>
    <s v="B-26420"/>
    <n v="4897"/>
    <n v="1001"/>
    <n v="14"/>
    <s v="Furniture"/>
    <s v="Sofas"/>
    <s v="Debit Card"/>
    <d v="2025-01-06T00:00:00"/>
    <s v="Christopher Walker"/>
    <s v="Ohio"/>
    <s v="Cincinnati"/>
    <n v="2025"/>
    <s v="01"/>
    <s v="06"/>
    <s v="High"/>
    <s v="MEDIUM"/>
  </r>
  <r>
    <s v="B-25329"/>
    <n v="5412"/>
    <n v="1192"/>
    <n v="18"/>
    <s v="Furniture"/>
    <s v="Tables"/>
    <s v="Credit Card"/>
    <d v="2025-01-03T00:00:00"/>
    <s v="Gregory English"/>
    <s v="California"/>
    <s v="Los Angeles"/>
    <n v="2025"/>
    <s v="01"/>
    <s v="03"/>
    <s v="High"/>
    <s v="MEDIUM"/>
  </r>
  <r>
    <s v="B-25051"/>
    <n v="725"/>
    <n v="133"/>
    <n v="6"/>
    <s v="Office Supplies"/>
    <s v="Paper"/>
    <s v="Credit Card"/>
    <d v="2024-12-30T00:00:00"/>
    <s v="Lawrence Robinson"/>
    <s v="New York"/>
    <s v="Rochester"/>
    <n v="2024"/>
    <s v="12"/>
    <s v="30"/>
    <s v="Low"/>
    <s v="LOW"/>
  </r>
  <r>
    <s v="B-25051"/>
    <n v="7201"/>
    <n v="2685"/>
    <n v="2"/>
    <s v="Furniture"/>
    <s v="Tables"/>
    <s v="Credit Card"/>
    <d v="2024-12-30T00:00:00"/>
    <s v="Lawrence Robinson"/>
    <s v="New York"/>
    <s v="Rochester"/>
    <n v="2024"/>
    <s v="12"/>
    <s v="30"/>
    <s v="High"/>
    <s v="HIGH"/>
  </r>
  <r>
    <s v="B-26961"/>
    <n v="5193"/>
    <n v="2530"/>
    <n v="5"/>
    <s v="Furniture"/>
    <s v="Sofas"/>
    <s v="Debit Card"/>
    <d v="2024-12-29T00:00:00"/>
    <s v="Nicholas Tucker"/>
    <s v="Florida"/>
    <s v="Miami"/>
    <n v="2024"/>
    <s v="12"/>
    <s v="29"/>
    <s v="High"/>
    <s v="HIGH"/>
  </r>
  <r>
    <s v="B-26495"/>
    <n v="3451"/>
    <n v="658"/>
    <n v="3"/>
    <s v="Office Supplies"/>
    <s v="Markers"/>
    <s v="UPI"/>
    <d v="2024-12-28T00:00:00"/>
    <s v="Patricia Davis"/>
    <s v="Illinois"/>
    <s v="Chicago"/>
    <n v="2024"/>
    <s v="12"/>
    <s v="28"/>
    <s v="Low"/>
    <s v="LOW"/>
  </r>
  <r>
    <s v="B-26776"/>
    <n v="9726"/>
    <n v="1275"/>
    <n v="5"/>
    <s v="Electronics"/>
    <s v="Electronic Games"/>
    <s v="UPI"/>
    <d v="2024-12-27T00:00:00"/>
    <s v="Connor Morgan"/>
    <s v="Illinois"/>
    <s v="Chicago"/>
    <n v="2024"/>
    <s v="12"/>
    <s v="27"/>
    <s v="High"/>
    <s v="MEDIUM"/>
  </r>
  <r>
    <s v="B-26776"/>
    <n v="9726"/>
    <n v="1330"/>
    <n v="14"/>
    <s v="Electronics"/>
    <s v="Printers"/>
    <s v="UPI"/>
    <d v="2024-12-27T00:00:00"/>
    <s v="Connor Morgan"/>
    <s v="Illinois"/>
    <s v="Chicago"/>
    <n v="2024"/>
    <s v="12"/>
    <s v="27"/>
    <s v="High"/>
    <s v="MEDIUM"/>
  </r>
  <r>
    <s v="B-26470"/>
    <n v="3090"/>
    <n v="573"/>
    <n v="6"/>
    <s v="Furniture"/>
    <s v="Tables"/>
    <s v="EMI"/>
    <d v="2024-12-27T00:00:00"/>
    <s v="Morgan Montes"/>
    <s v="California"/>
    <s v="San Diego"/>
    <n v="2024"/>
    <s v="12"/>
    <s v="27"/>
    <s v="Low"/>
    <s v="LOW"/>
  </r>
  <r>
    <s v="B-26470"/>
    <n v="9683"/>
    <n v="1014"/>
    <n v="5"/>
    <s v="Electronics"/>
    <s v="Printers"/>
    <s v="UPI"/>
    <d v="2024-12-27T00:00:00"/>
    <s v="Morgan Montes"/>
    <s v="California"/>
    <s v="San Diego"/>
    <n v="2024"/>
    <s v="12"/>
    <s v="27"/>
    <s v="High"/>
    <s v="MEDIUM"/>
  </r>
  <r>
    <s v="B-26797"/>
    <n v="2759"/>
    <n v="1149"/>
    <n v="6"/>
    <s v="Furniture"/>
    <s v="Tables"/>
    <s v="Credit Card"/>
    <d v="2024-12-27T00:00:00"/>
    <s v="Caitlin Thomas"/>
    <s v="New York"/>
    <s v="New York City"/>
    <n v="2024"/>
    <s v="12"/>
    <s v="27"/>
    <s v="High"/>
    <s v="MEDIUM"/>
  </r>
  <r>
    <s v="B-26119"/>
    <n v="3956"/>
    <n v="142"/>
    <n v="12"/>
    <s v="Office Supplies"/>
    <s v="Pens"/>
    <s v="Debit Card"/>
    <d v="2024-12-26T00:00:00"/>
    <s v="Michelle Hardy"/>
    <s v="Texas"/>
    <s v="Dallas"/>
    <n v="2024"/>
    <s v="12"/>
    <s v="26"/>
    <s v="Low"/>
    <s v="LOW"/>
  </r>
  <r>
    <s v="B-26119"/>
    <n v="6449"/>
    <n v="2628"/>
    <n v="11"/>
    <s v="Furniture"/>
    <s v="Bookcases"/>
    <s v="EMI"/>
    <d v="2024-12-26T00:00:00"/>
    <s v="Michelle Hardy"/>
    <s v="Texas"/>
    <s v="Dallas"/>
    <n v="2024"/>
    <s v="12"/>
    <s v="26"/>
    <s v="High"/>
    <s v="HIGH"/>
  </r>
  <r>
    <s v="B-25658"/>
    <n v="1290"/>
    <n v="204"/>
    <n v="12"/>
    <s v="Office Supplies"/>
    <s v="Markers"/>
    <s v="UPI"/>
    <d v="2024-12-19T00:00:00"/>
    <s v="Samuel Wallace"/>
    <s v="California"/>
    <s v="San Francisco"/>
    <n v="2024"/>
    <s v="12"/>
    <s v="19"/>
    <s v="Low"/>
    <s v="LOW"/>
  </r>
  <r>
    <s v="B-26066"/>
    <n v="6673"/>
    <n v="950"/>
    <n v="19"/>
    <s v="Office Supplies"/>
    <s v="Markers"/>
    <s v="EMI"/>
    <d v="2024-12-19T00:00:00"/>
    <s v="Carl Wade DDS"/>
    <s v="New York"/>
    <s v="Buffalo"/>
    <n v="2024"/>
    <s v="12"/>
    <s v="19"/>
    <s v="Low"/>
    <s v="LOW"/>
  </r>
  <r>
    <s v="B-26225"/>
    <n v="1992"/>
    <n v="355"/>
    <n v="2"/>
    <s v="Electronics"/>
    <s v="Phones"/>
    <s v="COD"/>
    <d v="2024-12-14T00:00:00"/>
    <s v="William Beck"/>
    <s v="Florida"/>
    <s v="Tampa"/>
    <n v="2024"/>
    <s v="12"/>
    <s v="14"/>
    <s v="Low"/>
    <s v="LOW"/>
  </r>
  <r>
    <s v="B-26026"/>
    <n v="953"/>
    <n v="93"/>
    <n v="2"/>
    <s v="Office Supplies"/>
    <s v="Paper"/>
    <s v="Debit Card"/>
    <d v="2024-12-12T00:00:00"/>
    <s v="Kelsey Castaneda"/>
    <s v="Ohio"/>
    <s v="Cleveland"/>
    <n v="2024"/>
    <s v="12"/>
    <s v="12"/>
    <s v="Low"/>
    <s v="LOW"/>
  </r>
  <r>
    <s v="B-26026"/>
    <n v="7355"/>
    <n v="1034"/>
    <n v="3"/>
    <s v="Furniture"/>
    <s v="Sofas"/>
    <s v="COD"/>
    <d v="2024-12-12T00:00:00"/>
    <s v="Kelsey Castaneda"/>
    <s v="Ohio"/>
    <s v="Cleveland"/>
    <n v="2024"/>
    <s v="12"/>
    <s v="12"/>
    <s v="High"/>
    <s v="MEDIUM"/>
  </r>
  <r>
    <s v="B-26026"/>
    <n v="1843"/>
    <n v="248"/>
    <n v="3"/>
    <s v="Electronics"/>
    <s v="Phones"/>
    <s v="Credit Card"/>
    <d v="2024-12-12T00:00:00"/>
    <s v="Kelsey Castaneda"/>
    <s v="Ohio"/>
    <s v="Cleveland"/>
    <n v="2024"/>
    <s v="12"/>
    <s v="12"/>
    <s v="Low"/>
    <s v="LOW"/>
  </r>
  <r>
    <s v="B-26026"/>
    <n v="1603"/>
    <n v="361"/>
    <n v="10"/>
    <s v="Office Supplies"/>
    <s v="Pens"/>
    <s v="Debit Card"/>
    <d v="2024-12-12T00:00:00"/>
    <s v="Kelsey Castaneda"/>
    <s v="Ohio"/>
    <s v="Cleveland"/>
    <n v="2024"/>
    <s v="12"/>
    <s v="12"/>
    <s v="Low"/>
    <s v="LOW"/>
  </r>
  <r>
    <s v="B-25154"/>
    <n v="3977"/>
    <n v="813"/>
    <n v="5"/>
    <s v="Office Supplies"/>
    <s v="Binders"/>
    <s v="Credit Card"/>
    <d v="2024-12-09T00:00:00"/>
    <s v="Mark Rodriguez"/>
    <s v="New York"/>
    <s v="New York City"/>
    <n v="2024"/>
    <s v="12"/>
    <s v="09"/>
    <s v="Low"/>
    <s v="LOW"/>
  </r>
  <r>
    <s v="B-25690"/>
    <n v="523"/>
    <n v="95"/>
    <n v="20"/>
    <s v="Electronics"/>
    <s v="Printers"/>
    <s v="EMI"/>
    <d v="2024-12-07T00:00:00"/>
    <s v="Mark Blackburn"/>
    <s v="Texas"/>
    <s v="Dallas"/>
    <n v="2024"/>
    <s v="12"/>
    <s v="07"/>
    <s v="Low"/>
    <s v="LOW"/>
  </r>
  <r>
    <s v="B-25342"/>
    <n v="949"/>
    <n v="301"/>
    <n v="9"/>
    <s v="Office Supplies"/>
    <s v="Binders"/>
    <s v="UPI"/>
    <d v="2024-12-06T00:00:00"/>
    <s v="Nancy Jones"/>
    <s v="Ohio"/>
    <s v="Cleveland"/>
    <n v="2024"/>
    <s v="12"/>
    <s v="06"/>
    <s v="Low"/>
    <s v="LOW"/>
  </r>
  <r>
    <s v="B-25342"/>
    <n v="6823"/>
    <n v="771"/>
    <n v="6"/>
    <s v="Office Supplies"/>
    <s v="Binders"/>
    <s v="EMI"/>
    <d v="2024-12-06T00:00:00"/>
    <s v="Nancy Jones"/>
    <s v="Ohio"/>
    <s v="Cleveland"/>
    <n v="2024"/>
    <s v="12"/>
    <s v="06"/>
    <s v="Low"/>
    <s v="LOW"/>
  </r>
  <r>
    <s v="B-25342"/>
    <n v="4364"/>
    <n v="831"/>
    <n v="2"/>
    <s v="Furniture"/>
    <s v="Tables"/>
    <s v="EMI"/>
    <d v="2024-12-06T00:00:00"/>
    <s v="Nancy Jones"/>
    <s v="Ohio"/>
    <s v="Cleveland"/>
    <n v="2024"/>
    <s v="12"/>
    <s v="06"/>
    <s v="Low"/>
    <s v="LOW"/>
  </r>
  <r>
    <s v="B-26526"/>
    <n v="599"/>
    <n v="265"/>
    <n v="4"/>
    <s v="Electronics"/>
    <s v="Phones"/>
    <s v="Credit Card"/>
    <d v="2024-12-05T00:00:00"/>
    <s v="Sabrina Buckley"/>
    <s v="New York"/>
    <s v="Rochester"/>
    <n v="2024"/>
    <s v="12"/>
    <s v="05"/>
    <s v="Low"/>
    <s v="LOW"/>
  </r>
  <r>
    <s v="B-26526"/>
    <n v="2727"/>
    <n v="543"/>
    <n v="10"/>
    <s v="Furniture"/>
    <s v="Bookcases"/>
    <s v="Credit Card"/>
    <d v="2024-12-05T00:00:00"/>
    <s v="Sabrina Buckley"/>
    <s v="New York"/>
    <s v="Rochester"/>
    <n v="2024"/>
    <s v="12"/>
    <s v="05"/>
    <s v="Low"/>
    <s v="LOW"/>
  </r>
  <r>
    <s v="B-25471"/>
    <n v="1146"/>
    <n v="188"/>
    <n v="9"/>
    <s v="Furniture"/>
    <s v="Chairs"/>
    <s v="Debit Card"/>
    <d v="2024-11-27T00:00:00"/>
    <s v="Tara Hughes"/>
    <s v="Florida"/>
    <s v="Tampa"/>
    <n v="2024"/>
    <s v="11"/>
    <s v="27"/>
    <s v="Low"/>
    <s v="LOW"/>
  </r>
  <r>
    <s v="B-26572"/>
    <n v="5911"/>
    <n v="2333"/>
    <n v="14"/>
    <s v="Furniture"/>
    <s v="Bookcases"/>
    <s v="EMI"/>
    <d v="2024-11-25T00:00:00"/>
    <s v="Mark Roy"/>
    <s v="California"/>
    <s v="San Francisco"/>
    <n v="2024"/>
    <s v="11"/>
    <s v="25"/>
    <s v="High"/>
    <s v="MEDIUM"/>
  </r>
  <r>
    <s v="B-26572"/>
    <n v="1818"/>
    <n v="738"/>
    <n v="11"/>
    <s v="Office Supplies"/>
    <s v="Markers"/>
    <s v="EMI"/>
    <d v="2024-11-25T00:00:00"/>
    <s v="Mark Roy"/>
    <s v="California"/>
    <s v="San Francisco"/>
    <n v="2024"/>
    <s v="11"/>
    <s v="25"/>
    <s v="Low"/>
    <s v="LOW"/>
  </r>
  <r>
    <s v="B-25574"/>
    <n v="5313"/>
    <n v="2037"/>
    <n v="7"/>
    <s v="Electronics"/>
    <s v="Printers"/>
    <s v="Debit Card"/>
    <d v="2024-11-25T00:00:00"/>
    <s v="Jason Hernandez"/>
    <s v="California"/>
    <s v="San Francisco"/>
    <n v="2024"/>
    <s v="11"/>
    <s v="25"/>
    <s v="High"/>
    <s v="MEDIUM"/>
  </r>
  <r>
    <s v="B-25465"/>
    <n v="717"/>
    <n v="158"/>
    <n v="16"/>
    <s v="Furniture"/>
    <s v="Tables"/>
    <s v="Credit Card"/>
    <d v="2024-11-24T00:00:00"/>
    <s v="Crystal Chambers"/>
    <s v="New York"/>
    <s v="New York City"/>
    <n v="2024"/>
    <s v="11"/>
    <s v="24"/>
    <s v="Low"/>
    <s v="LOW"/>
  </r>
  <r>
    <s v="B-25465"/>
    <n v="508"/>
    <n v="177"/>
    <n v="17"/>
    <s v="Furniture"/>
    <s v="Sofas"/>
    <s v="UPI"/>
    <d v="2024-11-24T00:00:00"/>
    <s v="Crystal Chambers"/>
    <s v="New York"/>
    <s v="New York City"/>
    <n v="2024"/>
    <s v="11"/>
    <s v="24"/>
    <s v="Low"/>
    <s v="LOW"/>
  </r>
  <r>
    <s v="B-26353"/>
    <n v="5317"/>
    <n v="1345"/>
    <n v="18"/>
    <s v="Furniture"/>
    <s v="Chairs"/>
    <s v="Debit Card"/>
    <d v="2024-11-22T00:00:00"/>
    <s v="Danielle Ramirez"/>
    <s v="California"/>
    <s v="San Francisco"/>
    <n v="2024"/>
    <s v="11"/>
    <s v="22"/>
    <s v="High"/>
    <s v="MEDIUM"/>
  </r>
  <r>
    <s v="B-26353"/>
    <n v="6304"/>
    <n v="766"/>
    <n v="14"/>
    <s v="Furniture"/>
    <s v="Tables"/>
    <s v="EMI"/>
    <d v="2024-11-22T00:00:00"/>
    <s v="Danielle Ramirez"/>
    <s v="California"/>
    <s v="San Francisco"/>
    <n v="2024"/>
    <s v="11"/>
    <s v="22"/>
    <s v="Low"/>
    <s v="LOW"/>
  </r>
  <r>
    <s v="B-25881"/>
    <n v="8709"/>
    <n v="2322"/>
    <n v="8"/>
    <s v="Furniture"/>
    <s v="Tables"/>
    <s v="Debit Card"/>
    <d v="2024-11-21T00:00:00"/>
    <s v="Kristin Hart"/>
    <s v="California"/>
    <s v="San Francisco"/>
    <n v="2024"/>
    <s v="11"/>
    <s v="21"/>
    <s v="High"/>
    <s v="MEDIUM"/>
  </r>
  <r>
    <s v="B-25330"/>
    <n v="2957"/>
    <n v="917"/>
    <n v="16"/>
    <s v="Office Supplies"/>
    <s v="Pens"/>
    <s v="Debit Card"/>
    <d v="2024-11-17T00:00:00"/>
    <s v="Katrina Wood"/>
    <s v="Illinois"/>
    <s v="Chicago"/>
    <n v="2024"/>
    <s v="11"/>
    <s v="17"/>
    <s v="Low"/>
    <s v="LOW"/>
  </r>
  <r>
    <s v="B-25603"/>
    <n v="9272"/>
    <n v="1771"/>
    <n v="19"/>
    <s v="Office Supplies"/>
    <s v="Markers"/>
    <s v="UPI"/>
    <d v="2024-11-14T00:00:00"/>
    <s v="Jamie Brewer"/>
    <s v="Illinois"/>
    <s v="Springfield"/>
    <n v="2024"/>
    <s v="11"/>
    <s v="14"/>
    <s v="High"/>
    <s v="MEDIUM"/>
  </r>
  <r>
    <s v="B-26759"/>
    <n v="8563"/>
    <n v="2624"/>
    <n v="8"/>
    <s v="Office Supplies"/>
    <s v="Binders"/>
    <s v="COD"/>
    <d v="2024-11-10T00:00:00"/>
    <s v="Rebecca Smith"/>
    <s v="Texas"/>
    <s v="Dallas"/>
    <n v="2024"/>
    <s v="11"/>
    <s v="10"/>
    <s v="High"/>
    <s v="HIGH"/>
  </r>
  <r>
    <s v="B-26759"/>
    <n v="4441"/>
    <n v="281"/>
    <n v="20"/>
    <s v="Electronics"/>
    <s v="Printers"/>
    <s v="COD"/>
    <d v="2024-11-10T00:00:00"/>
    <s v="Rebecca Smith"/>
    <s v="Texas"/>
    <s v="Dallas"/>
    <n v="2024"/>
    <s v="11"/>
    <s v="10"/>
    <s v="Low"/>
    <s v="LOW"/>
  </r>
  <r>
    <s v="B-25888"/>
    <n v="8858"/>
    <n v="3394"/>
    <n v="6"/>
    <s v="Furniture"/>
    <s v="Chairs"/>
    <s v="COD"/>
    <d v="2024-10-31T00:00:00"/>
    <s v="Victor Collins"/>
    <s v="California"/>
    <s v="San Diego"/>
    <n v="2024"/>
    <s v="10"/>
    <s v="31"/>
    <s v="High"/>
    <s v="HIGH"/>
  </r>
  <r>
    <s v="B-25068"/>
    <n v="914"/>
    <n v="163"/>
    <n v="13"/>
    <s v="Office Supplies"/>
    <s v="Markers"/>
    <s v="UPI"/>
    <d v="2024-10-26T00:00:00"/>
    <s v="Andrea Hill"/>
    <s v="Illinois"/>
    <s v="Chicago"/>
    <n v="2024"/>
    <s v="10"/>
    <s v="26"/>
    <s v="Low"/>
    <s v="LOW"/>
  </r>
  <r>
    <s v="B-26258"/>
    <n v="2710"/>
    <n v="555"/>
    <n v="20"/>
    <s v="Electronics"/>
    <s v="Laptops"/>
    <s v="Debit Card"/>
    <d v="2024-10-21T00:00:00"/>
    <s v="Beverly Lamb"/>
    <s v="Illinois"/>
    <s v="Chicago"/>
    <n v="2024"/>
    <s v="10"/>
    <s v="21"/>
    <s v="Low"/>
    <s v="LOW"/>
  </r>
  <r>
    <s v="B-26258"/>
    <n v="3224"/>
    <n v="1018"/>
    <n v="14"/>
    <s v="Office Supplies"/>
    <s v="Binders"/>
    <s v="UPI"/>
    <d v="2024-10-21T00:00:00"/>
    <s v="Beverly Lamb"/>
    <s v="Illinois"/>
    <s v="Chicago"/>
    <n v="2024"/>
    <s v="10"/>
    <s v="21"/>
    <s v="High"/>
    <s v="MEDIUM"/>
  </r>
  <r>
    <s v="B-25159"/>
    <n v="5338"/>
    <n v="1354"/>
    <n v="16"/>
    <s v="Office Supplies"/>
    <s v="Markers"/>
    <s v="UPI"/>
    <d v="2024-10-21T00:00:00"/>
    <s v="Shannon Maynard"/>
    <s v="Florida"/>
    <s v="Orlando"/>
    <n v="2024"/>
    <s v="10"/>
    <s v="21"/>
    <s v="High"/>
    <s v="MEDIUM"/>
  </r>
  <r>
    <s v="B-26466"/>
    <n v="3479"/>
    <n v="1087"/>
    <n v="2"/>
    <s v="Office Supplies"/>
    <s v="Markers"/>
    <s v="EMI"/>
    <d v="2024-10-17T00:00:00"/>
    <s v="Karina Barr"/>
    <s v="Texas"/>
    <s v="Dallas"/>
    <n v="2024"/>
    <s v="10"/>
    <s v="17"/>
    <s v="High"/>
    <s v="MEDIUM"/>
  </r>
  <r>
    <s v="B-26466"/>
    <n v="5457"/>
    <n v="1765"/>
    <n v="7"/>
    <s v="Electronics"/>
    <s v="Printers"/>
    <s v="EMI"/>
    <d v="2024-10-17T00:00:00"/>
    <s v="Karina Barr"/>
    <s v="Texas"/>
    <s v="Dallas"/>
    <n v="2024"/>
    <s v="10"/>
    <s v="17"/>
    <s v="High"/>
    <s v="MEDIUM"/>
  </r>
  <r>
    <s v="B-25839"/>
    <n v="4521"/>
    <n v="1778"/>
    <n v="9"/>
    <s v="Office Supplies"/>
    <s v="Paper"/>
    <s v="Debit Card"/>
    <d v="2024-10-15T00:00:00"/>
    <s v="David Allen"/>
    <s v="Florida"/>
    <s v="Tampa"/>
    <n v="2024"/>
    <s v="10"/>
    <s v="15"/>
    <s v="High"/>
    <s v="MEDIUM"/>
  </r>
  <r>
    <s v="B-25189"/>
    <n v="7620"/>
    <n v="125"/>
    <n v="4"/>
    <s v="Office Supplies"/>
    <s v="Paper"/>
    <s v="EMI"/>
    <d v="2024-10-12T00:00:00"/>
    <s v="Matthew Blake"/>
    <s v="California"/>
    <s v="San Francisco"/>
    <n v="2024"/>
    <s v="10"/>
    <s v="12"/>
    <s v="Low"/>
    <s v="LOW"/>
  </r>
  <r>
    <s v="B-26038"/>
    <n v="8400"/>
    <n v="267"/>
    <n v="5"/>
    <s v="Electronics"/>
    <s v="Phones"/>
    <s v="Debit Card"/>
    <d v="2024-10-08T00:00:00"/>
    <s v="Kimberly King"/>
    <s v="Ohio"/>
    <s v="Columbus"/>
    <n v="2024"/>
    <s v="10"/>
    <s v="08"/>
    <s v="Low"/>
    <s v="LOW"/>
  </r>
  <r>
    <s v="B-26038"/>
    <n v="4963"/>
    <n v="1254"/>
    <n v="15"/>
    <s v="Office Supplies"/>
    <s v="Paper"/>
    <s v="EMI"/>
    <d v="2024-10-08T00:00:00"/>
    <s v="Kimberly King"/>
    <s v="Ohio"/>
    <s v="Columbus"/>
    <n v="2024"/>
    <s v="10"/>
    <s v="08"/>
    <s v="High"/>
    <s v="MEDIUM"/>
  </r>
  <r>
    <s v="B-26122"/>
    <n v="4116"/>
    <n v="921"/>
    <n v="20"/>
    <s v="Office Supplies"/>
    <s v="Paper"/>
    <s v="UPI"/>
    <d v="2024-10-07T00:00:00"/>
    <s v="Michael Jimenez"/>
    <s v="California"/>
    <s v="Los Angeles"/>
    <n v="2024"/>
    <s v="10"/>
    <s v="07"/>
    <s v="Low"/>
    <s v="LOW"/>
  </r>
  <r>
    <s v="B-25488"/>
    <n v="1388"/>
    <n v="345"/>
    <n v="5"/>
    <s v="Furniture"/>
    <s v="Sofas"/>
    <s v="UPI"/>
    <d v="2024-10-05T00:00:00"/>
    <s v="Christopher Thomas"/>
    <s v="New York"/>
    <s v="New York City"/>
    <n v="2024"/>
    <s v="10"/>
    <s v="05"/>
    <s v="Low"/>
    <s v="LOW"/>
  </r>
  <r>
    <s v="B-25488"/>
    <n v="8555"/>
    <n v="1638"/>
    <n v="8"/>
    <s v="Electronics"/>
    <s v="Laptops"/>
    <s v="Credit Card"/>
    <d v="2024-10-05T00:00:00"/>
    <s v="Christopher Thomas"/>
    <s v="New York"/>
    <s v="New York City"/>
    <n v="2024"/>
    <s v="10"/>
    <s v="05"/>
    <s v="High"/>
    <s v="MEDIUM"/>
  </r>
  <r>
    <s v="B-25819"/>
    <n v="2589"/>
    <n v="605"/>
    <n v="11"/>
    <s v="Office Supplies"/>
    <s v="Pens"/>
    <s v="EMI"/>
    <d v="2024-10-05T00:00:00"/>
    <s v="Eric Johnson"/>
    <s v="Ohio"/>
    <s v="Cleveland"/>
    <n v="2024"/>
    <s v="10"/>
    <s v="05"/>
    <s v="Low"/>
    <s v="LOW"/>
  </r>
  <r>
    <s v="B-26554"/>
    <n v="7564"/>
    <n v="3463"/>
    <n v="5"/>
    <s v="Office Supplies"/>
    <s v="Paper"/>
    <s v="Credit Card"/>
    <d v="2024-10-01T00:00:00"/>
    <s v="Renee Gomez"/>
    <s v="Florida"/>
    <s v="Miami"/>
    <n v="2024"/>
    <s v="10"/>
    <s v="01"/>
    <s v="High"/>
    <s v="HIGH"/>
  </r>
  <r>
    <s v="B-26554"/>
    <n v="3409"/>
    <n v="1605"/>
    <n v="20"/>
    <s v="Electronics"/>
    <s v="Electronic Games"/>
    <s v="UPI"/>
    <d v="2024-10-01T00:00:00"/>
    <s v="Renee Gomez"/>
    <s v="Florida"/>
    <s v="Miami"/>
    <n v="2024"/>
    <s v="10"/>
    <s v="01"/>
    <s v="High"/>
    <s v="MEDIUM"/>
  </r>
  <r>
    <s v="B-26076"/>
    <n v="2750"/>
    <n v="1239"/>
    <n v="11"/>
    <s v="Electronics"/>
    <s v="Phones"/>
    <s v="Debit Card"/>
    <d v="2024-09-24T00:00:00"/>
    <s v="Sean Smith"/>
    <s v="Ohio"/>
    <s v="Cleveland"/>
    <n v="2024"/>
    <s v="09"/>
    <s v="24"/>
    <s v="High"/>
    <s v="MEDIUM"/>
  </r>
  <r>
    <s v="B-26076"/>
    <n v="8639"/>
    <n v="3104"/>
    <n v="19"/>
    <s v="Office Supplies"/>
    <s v="Pens"/>
    <s v="EMI"/>
    <d v="2024-09-24T00:00:00"/>
    <s v="Sean Smith"/>
    <s v="Ohio"/>
    <s v="Cleveland"/>
    <n v="2024"/>
    <s v="09"/>
    <s v="24"/>
    <s v="High"/>
    <s v="HIGH"/>
  </r>
  <r>
    <s v="B-26397"/>
    <n v="6200"/>
    <n v="2321"/>
    <n v="18"/>
    <s v="Furniture"/>
    <s v="Tables"/>
    <s v="Credit Card"/>
    <d v="2024-09-21T00:00:00"/>
    <s v="Tonya Long"/>
    <s v="Florida"/>
    <s v="Miami"/>
    <n v="2024"/>
    <s v="09"/>
    <s v="21"/>
    <s v="High"/>
    <s v="MEDIUM"/>
  </r>
  <r>
    <s v="B-26628"/>
    <n v="9609"/>
    <n v="4339"/>
    <n v="3"/>
    <s v="Furniture"/>
    <s v="Sofas"/>
    <s v="Debit Card"/>
    <d v="2024-09-19T00:00:00"/>
    <s v="George Ashley"/>
    <s v="Texas"/>
    <s v="Houston"/>
    <n v="2024"/>
    <s v="09"/>
    <s v="19"/>
    <s v="High"/>
    <s v="HIGH"/>
  </r>
  <r>
    <s v="B-26742"/>
    <n v="4358"/>
    <n v="526"/>
    <n v="19"/>
    <s v="Electronics"/>
    <s v="Phones"/>
    <s v="Credit Card"/>
    <d v="2024-09-17T00:00:00"/>
    <s v="Tony Maddox"/>
    <s v="California"/>
    <s v="San Francisco"/>
    <n v="2024"/>
    <s v="09"/>
    <s v="17"/>
    <s v="Low"/>
    <s v="LOW"/>
  </r>
  <r>
    <s v="B-26742"/>
    <n v="6459"/>
    <n v="825"/>
    <n v="8"/>
    <s v="Electronics"/>
    <s v="Phones"/>
    <s v="Credit Card"/>
    <d v="2024-09-17T00:00:00"/>
    <s v="Tony Maddox"/>
    <s v="California"/>
    <s v="San Francisco"/>
    <n v="2024"/>
    <s v="09"/>
    <s v="17"/>
    <s v="Low"/>
    <s v="LOW"/>
  </r>
  <r>
    <s v="B-25497"/>
    <n v="2995"/>
    <n v="220"/>
    <n v="14"/>
    <s v="Furniture"/>
    <s v="Bookcases"/>
    <s v="Credit Card"/>
    <d v="2024-09-13T00:00:00"/>
    <s v="Paul Bryant"/>
    <s v="New York"/>
    <s v="Buffalo"/>
    <n v="2024"/>
    <s v="09"/>
    <s v="13"/>
    <s v="Low"/>
    <s v="LOW"/>
  </r>
  <r>
    <s v="B-25497"/>
    <n v="2047"/>
    <n v="914"/>
    <n v="5"/>
    <s v="Office Supplies"/>
    <s v="Markers"/>
    <s v="Debit Card"/>
    <d v="2024-09-13T00:00:00"/>
    <s v="Paul Bryant"/>
    <s v="New York"/>
    <s v="Buffalo"/>
    <n v="2024"/>
    <s v="09"/>
    <s v="13"/>
    <s v="Low"/>
    <s v="LOW"/>
  </r>
  <r>
    <s v="B-25889"/>
    <n v="7992"/>
    <n v="893"/>
    <n v="12"/>
    <s v="Electronics"/>
    <s v="Laptops"/>
    <s v="Credit Card"/>
    <d v="2024-09-13T00:00:00"/>
    <s v="Jennifer Hernandez"/>
    <s v="Ohio"/>
    <s v="Cleveland"/>
    <n v="2024"/>
    <s v="09"/>
    <s v="13"/>
    <s v="Low"/>
    <s v="LOW"/>
  </r>
  <r>
    <s v="B-25369"/>
    <n v="1579"/>
    <n v="602"/>
    <n v="9"/>
    <s v="Electronics"/>
    <s v="Laptops"/>
    <s v="Credit Card"/>
    <d v="2024-09-08T00:00:00"/>
    <s v="Julie Smith MD"/>
    <s v="New York"/>
    <s v="Rochester"/>
    <n v="2024"/>
    <s v="09"/>
    <s v="08"/>
    <s v="Low"/>
    <s v="LOW"/>
  </r>
  <r>
    <s v="B-25369"/>
    <n v="3760"/>
    <n v="1849"/>
    <n v="19"/>
    <s v="Furniture"/>
    <s v="Chairs"/>
    <s v="EMI"/>
    <d v="2024-09-08T00:00:00"/>
    <s v="Julie Smith MD"/>
    <s v="New York"/>
    <s v="Rochester"/>
    <n v="2024"/>
    <s v="09"/>
    <s v="08"/>
    <s v="High"/>
    <s v="MEDIUM"/>
  </r>
  <r>
    <s v="B-26322"/>
    <n v="5934"/>
    <n v="1563"/>
    <n v="2"/>
    <s v="Office Supplies"/>
    <s v="Markers"/>
    <s v="EMI"/>
    <d v="2024-09-06T00:00:00"/>
    <s v="David Brown"/>
    <s v="Illinois"/>
    <s v="Peoria"/>
    <n v="2024"/>
    <s v="09"/>
    <s v="06"/>
    <s v="High"/>
    <s v="MEDIUM"/>
  </r>
  <r>
    <s v="B-25884"/>
    <n v="9538"/>
    <n v="3158"/>
    <n v="20"/>
    <s v="Electronics"/>
    <s v="Printers"/>
    <s v="Credit Card"/>
    <d v="2024-09-04T00:00:00"/>
    <s v="Sean Elliott"/>
    <s v="California"/>
    <s v="San Francisco"/>
    <n v="2024"/>
    <s v="09"/>
    <s v="04"/>
    <s v="High"/>
    <s v="HIGH"/>
  </r>
  <r>
    <s v="B-25884"/>
    <n v="9035"/>
    <n v="1227"/>
    <n v="14"/>
    <s v="Furniture"/>
    <s v="Chairs"/>
    <s v="EMI"/>
    <d v="2024-09-04T00:00:00"/>
    <s v="Sean Elliott"/>
    <s v="California"/>
    <s v="San Francisco"/>
    <n v="2024"/>
    <s v="09"/>
    <s v="04"/>
    <s v="High"/>
    <s v="MEDIUM"/>
  </r>
  <r>
    <s v="B-26598"/>
    <n v="1093"/>
    <n v="397"/>
    <n v="17"/>
    <s v="Electronics"/>
    <s v="Printers"/>
    <s v="Credit Card"/>
    <d v="2024-09-01T00:00:00"/>
    <s v="Jamie Jimenez"/>
    <s v="New York"/>
    <s v="Buffalo"/>
    <n v="2024"/>
    <s v="09"/>
    <s v="01"/>
    <s v="Low"/>
    <s v="LOW"/>
  </r>
  <r>
    <s v="B-26598"/>
    <n v="2636"/>
    <n v="88"/>
    <n v="11"/>
    <s v="Office Supplies"/>
    <s v="Paper"/>
    <s v="Debit Card"/>
    <d v="2024-09-01T00:00:00"/>
    <s v="Jamie Jimenez"/>
    <s v="New York"/>
    <s v="Buffalo"/>
    <n v="2024"/>
    <s v="09"/>
    <s v="01"/>
    <s v="Low"/>
    <s v="LOW"/>
  </r>
  <r>
    <s v="B-25868"/>
    <n v="2944"/>
    <n v="249"/>
    <n v="5"/>
    <s v="Office Supplies"/>
    <s v="Binders"/>
    <s v="Credit Card"/>
    <d v="2024-08-31T00:00:00"/>
    <s v="Autumn Lee"/>
    <s v="Ohio"/>
    <s v="Columbus"/>
    <n v="2024"/>
    <s v="08"/>
    <s v="31"/>
    <s v="Low"/>
    <s v="LOW"/>
  </r>
  <r>
    <s v="B-26964"/>
    <n v="3522"/>
    <n v="898"/>
    <n v="15"/>
    <s v="Office Supplies"/>
    <s v="Pens"/>
    <s v="Credit Card"/>
    <d v="2024-08-29T00:00:00"/>
    <s v="Brandon Kirk"/>
    <s v="Ohio"/>
    <s v="Cleveland"/>
    <n v="2024"/>
    <s v="08"/>
    <s v="29"/>
    <s v="Low"/>
    <s v="LOW"/>
  </r>
  <r>
    <s v="B-26144"/>
    <n v="3461"/>
    <n v="1537"/>
    <n v="15"/>
    <s v="Furniture"/>
    <s v="Sofas"/>
    <s v="EMI"/>
    <d v="2024-08-23T00:00:00"/>
    <s v="Andrew Griffin"/>
    <s v="Illinois"/>
    <s v="Chicago"/>
    <n v="2024"/>
    <s v="08"/>
    <s v="23"/>
    <s v="High"/>
    <s v="MEDIUM"/>
  </r>
  <r>
    <s v="B-26144"/>
    <n v="5714"/>
    <n v="1438"/>
    <n v="6"/>
    <s v="Electronics"/>
    <s v="Electronic Games"/>
    <s v="Credit Card"/>
    <d v="2024-08-23T00:00:00"/>
    <s v="Andrew Griffin"/>
    <s v="Illinois"/>
    <s v="Chicago"/>
    <n v="2024"/>
    <s v="08"/>
    <s v="23"/>
    <s v="High"/>
    <s v="MEDIUM"/>
  </r>
  <r>
    <s v="B-26144"/>
    <n v="3853"/>
    <n v="1457"/>
    <n v="10"/>
    <s v="Office Supplies"/>
    <s v="Binders"/>
    <s v="COD"/>
    <d v="2024-08-23T00:00:00"/>
    <s v="Andrew Griffin"/>
    <s v="Illinois"/>
    <s v="Chicago"/>
    <n v="2024"/>
    <s v="08"/>
    <s v="23"/>
    <s v="High"/>
    <s v="MEDIUM"/>
  </r>
  <r>
    <s v="B-25462"/>
    <n v="5730"/>
    <n v="482"/>
    <n v="6"/>
    <s v="Electronics"/>
    <s v="Laptops"/>
    <s v="COD"/>
    <d v="2024-08-21T00:00:00"/>
    <s v="Randy Acosta"/>
    <s v="Florida"/>
    <s v="Tampa"/>
    <n v="2024"/>
    <s v="08"/>
    <s v="21"/>
    <s v="Low"/>
    <s v="LOW"/>
  </r>
  <r>
    <s v="B-25443"/>
    <n v="4544"/>
    <n v="1726"/>
    <n v="9"/>
    <s v="Electronics"/>
    <s v="Phones"/>
    <s v="EMI"/>
    <d v="2024-08-21T00:00:00"/>
    <s v="Kathy Wilson"/>
    <s v="Texas"/>
    <s v="Dallas"/>
    <n v="2024"/>
    <s v="08"/>
    <s v="21"/>
    <s v="High"/>
    <s v="MEDIUM"/>
  </r>
  <r>
    <s v="B-25443"/>
    <n v="5900"/>
    <n v="1738"/>
    <n v="20"/>
    <s v="Electronics"/>
    <s v="Phones"/>
    <s v="UPI"/>
    <d v="2024-08-21T00:00:00"/>
    <s v="Kathy Wilson"/>
    <s v="Texas"/>
    <s v="Dallas"/>
    <n v="2024"/>
    <s v="08"/>
    <s v="21"/>
    <s v="High"/>
    <s v="MEDIUM"/>
  </r>
  <r>
    <s v="B-26065"/>
    <n v="7930"/>
    <n v="1981"/>
    <n v="13"/>
    <s v="Furniture"/>
    <s v="Chairs"/>
    <s v="Credit Card"/>
    <d v="2024-08-09T00:00:00"/>
    <s v="Rebecca Owen"/>
    <s v="Illinois"/>
    <s v="Springfield"/>
    <n v="2024"/>
    <s v="08"/>
    <s v="09"/>
    <s v="High"/>
    <s v="MEDIUM"/>
  </r>
  <r>
    <s v="B-25630"/>
    <n v="5951"/>
    <n v="936"/>
    <n v="6"/>
    <s v="Electronics"/>
    <s v="Laptops"/>
    <s v="Debit Card"/>
    <d v="2024-08-07T00:00:00"/>
    <s v="Charles Williams"/>
    <s v="Texas"/>
    <s v="Dallas"/>
    <n v="2024"/>
    <s v="08"/>
    <s v="07"/>
    <s v="Low"/>
    <s v="LOW"/>
  </r>
  <r>
    <s v="B-25032"/>
    <n v="7784"/>
    <n v="2937"/>
    <n v="12"/>
    <s v="Office Supplies"/>
    <s v="Markers"/>
    <s v="UPI"/>
    <d v="2024-08-06T00:00:00"/>
    <s v="Denise Hampton"/>
    <s v="California"/>
    <s v="San Francisco"/>
    <n v="2024"/>
    <s v="08"/>
    <s v="06"/>
    <s v="High"/>
    <s v="HIGH"/>
  </r>
  <r>
    <s v="B-25032"/>
    <n v="5591"/>
    <n v="1696"/>
    <n v="3"/>
    <s v="Office Supplies"/>
    <s v="Pens"/>
    <s v="COD"/>
    <d v="2024-08-06T00:00:00"/>
    <s v="Denise Hampton"/>
    <s v="California"/>
    <s v="San Francisco"/>
    <n v="2024"/>
    <s v="08"/>
    <s v="06"/>
    <s v="High"/>
    <s v="MEDIUM"/>
  </r>
  <r>
    <s v="B-25032"/>
    <n v="5122"/>
    <n v="2413"/>
    <n v="12"/>
    <s v="Electronics"/>
    <s v="Electronic Games"/>
    <s v="COD"/>
    <d v="2024-08-06T00:00:00"/>
    <s v="Denise Hampton"/>
    <s v="California"/>
    <s v="San Francisco"/>
    <n v="2024"/>
    <s v="08"/>
    <s v="06"/>
    <s v="High"/>
    <s v="MEDIUM"/>
  </r>
  <r>
    <s v="B-25159"/>
    <n v="5338"/>
    <n v="1354"/>
    <n v="16"/>
    <s v="Office Supplies"/>
    <s v="Markers"/>
    <s v="UPI"/>
    <d v="2024-08-01T00:00:00"/>
    <s v="Cassandra Jordan"/>
    <s v="Illinois"/>
    <s v="Peoria"/>
    <n v="2024"/>
    <s v="08"/>
    <s v="01"/>
    <s v="High"/>
    <s v="MEDIUM"/>
  </r>
  <r>
    <s v="B-26370"/>
    <n v="8825"/>
    <n v="3594"/>
    <n v="15"/>
    <s v="Furniture"/>
    <s v="Tables"/>
    <s v="Debit Card"/>
    <d v="2024-07-31T00:00:00"/>
    <s v="Megan Mclean"/>
    <s v="New York"/>
    <s v="New York City"/>
    <n v="2024"/>
    <s v="07"/>
    <s v="31"/>
    <s v="High"/>
    <s v="HIGH"/>
  </r>
  <r>
    <s v="B-25564"/>
    <n v="2451"/>
    <n v="342"/>
    <n v="8"/>
    <s v="Office Supplies"/>
    <s v="Paper"/>
    <s v="EMI"/>
    <d v="2024-07-30T00:00:00"/>
    <s v="Zachary Pierce"/>
    <s v="Texas"/>
    <s v="Houston"/>
    <n v="2024"/>
    <s v="07"/>
    <s v="30"/>
    <s v="Low"/>
    <s v="LOW"/>
  </r>
  <r>
    <s v="B-26146"/>
    <n v="2239"/>
    <n v="1094"/>
    <n v="18"/>
    <s v="Electronics"/>
    <s v="Printers"/>
    <s v="COD"/>
    <d v="2024-07-28T00:00:00"/>
    <s v="Megan Charles"/>
    <s v="Florida"/>
    <s v="Tampa"/>
    <n v="2024"/>
    <s v="07"/>
    <s v="28"/>
    <s v="High"/>
    <s v="MEDIUM"/>
  </r>
  <r>
    <s v="B-26146"/>
    <n v="4932"/>
    <n v="1153"/>
    <n v="1"/>
    <s v="Office Supplies"/>
    <s v="Markers"/>
    <s v="COD"/>
    <d v="2024-07-28T00:00:00"/>
    <s v="Megan Charles"/>
    <s v="Florida"/>
    <s v="Tampa"/>
    <n v="2024"/>
    <s v="07"/>
    <s v="28"/>
    <s v="High"/>
    <s v="MEDIUM"/>
  </r>
  <r>
    <s v="B-25477"/>
    <n v="7195"/>
    <n v="1665"/>
    <n v="7"/>
    <s v="Office Supplies"/>
    <s v="Markers"/>
    <s v="COD"/>
    <d v="2024-07-27T00:00:00"/>
    <s v="Cynthia Smith"/>
    <s v="New York"/>
    <s v="Rochester"/>
    <n v="2024"/>
    <s v="07"/>
    <s v="27"/>
    <s v="High"/>
    <s v="MEDIUM"/>
  </r>
  <r>
    <s v="B-25157"/>
    <n v="6471"/>
    <n v="2842"/>
    <n v="18"/>
    <s v="Electronics"/>
    <s v="Electronic Games"/>
    <s v="UPI"/>
    <d v="2024-07-18T00:00:00"/>
    <s v="Lisa Graham"/>
    <s v="Illinois"/>
    <s v="Peoria"/>
    <n v="2024"/>
    <s v="07"/>
    <s v="18"/>
    <s v="High"/>
    <s v="HIGH"/>
  </r>
  <r>
    <s v="B-25006"/>
    <n v="5831"/>
    <n v="1574"/>
    <n v="17"/>
    <s v="Office Supplies"/>
    <s v="Pens"/>
    <s v="Debit Card"/>
    <d v="2024-07-18T00:00:00"/>
    <s v="Daniel Dixon"/>
    <s v="California"/>
    <s v="San Diego"/>
    <n v="2024"/>
    <s v="07"/>
    <s v="18"/>
    <s v="High"/>
    <s v="MEDIUM"/>
  </r>
  <r>
    <s v="B-26607"/>
    <n v="1085"/>
    <n v="301"/>
    <n v="20"/>
    <s v="Furniture"/>
    <s v="Bookcases"/>
    <s v="UPI"/>
    <d v="2024-07-13T00:00:00"/>
    <s v="Maria Miller"/>
    <s v="New York"/>
    <s v="Buffalo"/>
    <n v="2024"/>
    <s v="07"/>
    <s v="13"/>
    <s v="Low"/>
    <s v="LOW"/>
  </r>
  <r>
    <s v="B-26397"/>
    <n v="6200"/>
    <n v="2321"/>
    <n v="18"/>
    <s v="Furniture"/>
    <s v="Tables"/>
    <s v="Credit Card"/>
    <d v="2024-07-11T00:00:00"/>
    <s v="Marcus Flores"/>
    <s v="California"/>
    <s v="Los Angeles"/>
    <n v="2024"/>
    <s v="07"/>
    <s v="11"/>
    <s v="High"/>
    <s v="MEDIUM"/>
  </r>
  <r>
    <s v="B-26496"/>
    <n v="1801"/>
    <n v="641"/>
    <n v="20"/>
    <s v="Office Supplies"/>
    <s v="Markers"/>
    <s v="Credit Card"/>
    <d v="2024-07-09T00:00:00"/>
    <s v="Daniel Mosley"/>
    <s v="California"/>
    <s v="Los Angeles"/>
    <n v="2024"/>
    <s v="07"/>
    <s v="09"/>
    <s v="Low"/>
    <s v="LOW"/>
  </r>
  <r>
    <s v="B-26496"/>
    <n v="5301"/>
    <n v="817"/>
    <n v="10"/>
    <s v="Furniture"/>
    <s v="Tables"/>
    <s v="Debit Card"/>
    <d v="2024-07-09T00:00:00"/>
    <s v="Daniel Mosley"/>
    <s v="California"/>
    <s v="Los Angeles"/>
    <n v="2024"/>
    <s v="07"/>
    <s v="09"/>
    <s v="Low"/>
    <s v="LOW"/>
  </r>
  <r>
    <s v="B-26496"/>
    <n v="1166"/>
    <n v="520"/>
    <n v="12"/>
    <s v="Office Supplies"/>
    <s v="Paper"/>
    <s v="Debit Card"/>
    <d v="2024-07-09T00:00:00"/>
    <s v="Daniel Mosley"/>
    <s v="California"/>
    <s v="Los Angeles"/>
    <n v="2024"/>
    <s v="07"/>
    <s v="09"/>
    <s v="Low"/>
    <s v="LOW"/>
  </r>
  <r>
    <s v="B-26496"/>
    <n v="3196"/>
    <n v="1411"/>
    <n v="15"/>
    <s v="Office Supplies"/>
    <s v="Paper"/>
    <s v="Debit Card"/>
    <d v="2024-07-09T00:00:00"/>
    <s v="Daniel Mosley"/>
    <s v="California"/>
    <s v="Los Angeles"/>
    <n v="2024"/>
    <s v="07"/>
    <s v="09"/>
    <s v="High"/>
    <s v="MEDIUM"/>
  </r>
  <r>
    <s v="B-25200"/>
    <n v="9653"/>
    <n v="2471"/>
    <n v="6"/>
    <s v="Office Supplies"/>
    <s v="Paper"/>
    <s v="UPI"/>
    <d v="2024-07-08T00:00:00"/>
    <s v="Marissa Hartman"/>
    <s v="New York"/>
    <s v="Buffalo"/>
    <n v="2024"/>
    <s v="07"/>
    <s v="08"/>
    <s v="High"/>
    <s v="MEDIUM"/>
  </r>
  <r>
    <s v="B-25328"/>
    <n v="8780"/>
    <n v="3430"/>
    <n v="4"/>
    <s v="Electronics"/>
    <s v="Electronic Games"/>
    <s v="Credit Card"/>
    <d v="2024-07-07T00:00:00"/>
    <s v="Debra Smith"/>
    <s v="Texas"/>
    <s v="Austin"/>
    <n v="2024"/>
    <s v="07"/>
    <s v="07"/>
    <s v="High"/>
    <s v="HIGH"/>
  </r>
  <r>
    <s v="B-26365"/>
    <n v="1895"/>
    <n v="391"/>
    <n v="14"/>
    <s v="Furniture"/>
    <s v="Tables"/>
    <s v="UPI"/>
    <d v="2024-07-05T00:00:00"/>
    <s v="Mr. Curtis Bailey"/>
    <s v="Florida"/>
    <s v="Tampa"/>
    <n v="2024"/>
    <s v="07"/>
    <s v="05"/>
    <s v="Low"/>
    <s v="LOW"/>
  </r>
  <r>
    <s v="B-26365"/>
    <n v="5323"/>
    <n v="322"/>
    <n v="13"/>
    <s v="Office Supplies"/>
    <s v="Binders"/>
    <s v="COD"/>
    <d v="2024-07-05T00:00:00"/>
    <s v="Mr. Curtis Bailey"/>
    <s v="Florida"/>
    <s v="Tampa"/>
    <n v="2024"/>
    <s v="07"/>
    <s v="05"/>
    <s v="Low"/>
    <s v="LOW"/>
  </r>
  <r>
    <s v="B-26018"/>
    <n v="3098"/>
    <n v="957"/>
    <n v="18"/>
    <s v="Furniture"/>
    <s v="Bookcases"/>
    <s v="COD"/>
    <d v="2024-07-04T00:00:00"/>
    <s v="Whitney Stout"/>
    <s v="Texas"/>
    <s v="Austin"/>
    <n v="2024"/>
    <s v="07"/>
    <s v="04"/>
    <s v="Low"/>
    <s v="LOW"/>
  </r>
  <r>
    <s v="B-26287"/>
    <n v="2684"/>
    <n v="670"/>
    <n v="2"/>
    <s v="Office Supplies"/>
    <s v="Paper"/>
    <s v="COD"/>
    <d v="2024-07-02T00:00:00"/>
    <s v="Renee Solomon"/>
    <s v="Florida"/>
    <s v="Tampa"/>
    <n v="2024"/>
    <s v="07"/>
    <s v="02"/>
    <s v="Low"/>
    <s v="LOW"/>
  </r>
  <r>
    <s v="B-26287"/>
    <n v="822"/>
    <n v="147"/>
    <n v="5"/>
    <s v="Furniture"/>
    <s v="Sofas"/>
    <s v="Credit Card"/>
    <d v="2024-07-02T00:00:00"/>
    <s v="Renee Solomon"/>
    <s v="Florida"/>
    <s v="Tampa"/>
    <n v="2024"/>
    <s v="07"/>
    <s v="02"/>
    <s v="Low"/>
    <s v="LOW"/>
  </r>
  <r>
    <s v="B-26287"/>
    <n v="9730"/>
    <n v="2341"/>
    <n v="2"/>
    <s v="Furniture"/>
    <s v="Chairs"/>
    <s v="EMI"/>
    <d v="2024-07-02T00:00:00"/>
    <s v="Renee Solomon"/>
    <s v="Florida"/>
    <s v="Tampa"/>
    <n v="2024"/>
    <s v="07"/>
    <s v="02"/>
    <s v="High"/>
    <s v="MEDIUM"/>
  </r>
  <r>
    <s v="B-26287"/>
    <n v="2483"/>
    <n v="236"/>
    <n v="2"/>
    <s v="Electronics"/>
    <s v="Electronic Games"/>
    <s v="COD"/>
    <d v="2024-07-02T00:00:00"/>
    <s v="Renee Solomon"/>
    <s v="Florida"/>
    <s v="Tampa"/>
    <n v="2024"/>
    <s v="07"/>
    <s v="02"/>
    <s v="Low"/>
    <s v="LOW"/>
  </r>
  <r>
    <s v="B-25742"/>
    <n v="9565"/>
    <n v="1691"/>
    <n v="3"/>
    <s v="Office Supplies"/>
    <s v="Paper"/>
    <s v="Debit Card"/>
    <d v="2024-07-02T00:00:00"/>
    <s v="Taylor White"/>
    <s v="Illinois"/>
    <s v="Springfield"/>
    <n v="2024"/>
    <s v="07"/>
    <s v="02"/>
    <s v="High"/>
    <s v="MEDIUM"/>
  </r>
  <r>
    <s v="B-25742"/>
    <n v="8245"/>
    <n v="324"/>
    <n v="11"/>
    <s v="Office Supplies"/>
    <s v="Paper"/>
    <s v="EMI"/>
    <d v="2024-07-02T00:00:00"/>
    <s v="Taylor White"/>
    <s v="Illinois"/>
    <s v="Springfield"/>
    <n v="2024"/>
    <s v="07"/>
    <s v="02"/>
    <s v="Low"/>
    <s v="LOW"/>
  </r>
  <r>
    <s v="B-26554"/>
    <n v="7564"/>
    <n v="3463"/>
    <n v="5"/>
    <s v="Office Supplies"/>
    <s v="Paper"/>
    <s v="Credit Card"/>
    <d v="2024-07-01T00:00:00"/>
    <s v="Connie Olson"/>
    <s v="Texas"/>
    <s v="Houston"/>
    <n v="2024"/>
    <s v="07"/>
    <s v="01"/>
    <s v="High"/>
    <s v="HIGH"/>
  </r>
  <r>
    <s v="B-26554"/>
    <n v="3409"/>
    <n v="1605"/>
    <n v="20"/>
    <s v="Electronics"/>
    <s v="Electronic Games"/>
    <s v="UPI"/>
    <d v="2024-07-01T00:00:00"/>
    <s v="Connie Olson"/>
    <s v="Texas"/>
    <s v="Houston"/>
    <n v="2024"/>
    <s v="07"/>
    <s v="01"/>
    <s v="High"/>
    <s v="MEDIUM"/>
  </r>
  <r>
    <s v="B-25594"/>
    <n v="2931"/>
    <n v="212"/>
    <n v="7"/>
    <s v="Electronics"/>
    <s v="Electronic Games"/>
    <s v="Credit Card"/>
    <d v="2024-06-26T00:00:00"/>
    <s v="Michael Stewart"/>
    <s v="Illinois"/>
    <s v="Peoria"/>
    <n v="2024"/>
    <s v="06"/>
    <s v="26"/>
    <s v="Low"/>
    <s v="LOW"/>
  </r>
  <r>
    <s v="B-26212"/>
    <n v="8850"/>
    <n v="279"/>
    <n v="13"/>
    <s v="Office Supplies"/>
    <s v="Markers"/>
    <s v="Debit Card"/>
    <d v="2024-06-25T00:00:00"/>
    <s v="Janet Carlson"/>
    <s v="Florida"/>
    <s v="Miami"/>
    <n v="2024"/>
    <s v="06"/>
    <s v="25"/>
    <s v="Low"/>
    <s v="LOW"/>
  </r>
  <r>
    <s v="B-26212"/>
    <n v="8667"/>
    <n v="1266"/>
    <n v="6"/>
    <s v="Office Supplies"/>
    <s v="Paper"/>
    <s v="Debit Card"/>
    <d v="2024-06-25T00:00:00"/>
    <s v="Janet Carlson"/>
    <s v="Florida"/>
    <s v="Miami"/>
    <n v="2024"/>
    <s v="06"/>
    <s v="25"/>
    <s v="High"/>
    <s v="MEDIUM"/>
  </r>
  <r>
    <s v="B-26975"/>
    <n v="622"/>
    <n v="218"/>
    <n v="19"/>
    <s v="Furniture"/>
    <s v="Bookcases"/>
    <s v="Credit Card"/>
    <d v="2024-06-23T00:00:00"/>
    <s v="Elizabeth Gonzalez"/>
    <s v="California"/>
    <s v="San Diego"/>
    <n v="2024"/>
    <s v="06"/>
    <s v="23"/>
    <s v="Low"/>
    <s v="LOW"/>
  </r>
  <r>
    <s v="B-26975"/>
    <n v="1755"/>
    <n v="495"/>
    <n v="18"/>
    <s v="Office Supplies"/>
    <s v="Pens"/>
    <s v="UPI"/>
    <d v="2024-06-23T00:00:00"/>
    <s v="Elizabeth Gonzalez"/>
    <s v="California"/>
    <s v="San Diego"/>
    <n v="2024"/>
    <s v="06"/>
    <s v="23"/>
    <s v="Low"/>
    <s v="LOW"/>
  </r>
  <r>
    <s v="B-26975"/>
    <n v="8020"/>
    <n v="3898"/>
    <n v="20"/>
    <s v="Electronics"/>
    <s v="Electronic Games"/>
    <s v="EMI"/>
    <d v="2024-06-23T00:00:00"/>
    <s v="Elizabeth Gonzalez"/>
    <s v="California"/>
    <s v="San Diego"/>
    <n v="2024"/>
    <s v="06"/>
    <s v="23"/>
    <s v="High"/>
    <s v="HIGH"/>
  </r>
  <r>
    <s v="B-25789"/>
    <n v="3659"/>
    <n v="379"/>
    <n v="5"/>
    <s v="Furniture"/>
    <s v="Bookcases"/>
    <s v="UPI"/>
    <d v="2024-06-22T00:00:00"/>
    <s v="John Silva"/>
    <s v="California"/>
    <s v="Los Angeles"/>
    <n v="2024"/>
    <s v="06"/>
    <s v="22"/>
    <s v="Low"/>
    <s v="LOW"/>
  </r>
  <r>
    <s v="B-25243"/>
    <n v="6113"/>
    <n v="2508"/>
    <n v="6"/>
    <s v="Electronics"/>
    <s v="Laptops"/>
    <s v="UPI"/>
    <d v="2024-06-16T00:00:00"/>
    <s v="Cory Evans"/>
    <s v="Florida"/>
    <s v="Orlando"/>
    <n v="2024"/>
    <s v="06"/>
    <s v="16"/>
    <s v="High"/>
    <s v="HIGH"/>
  </r>
  <r>
    <s v="B-25243"/>
    <n v="7733"/>
    <n v="2784"/>
    <n v="15"/>
    <s v="Furniture"/>
    <s v="Tables"/>
    <s v="EMI"/>
    <d v="2024-06-16T00:00:00"/>
    <s v="Cory Evans"/>
    <s v="Florida"/>
    <s v="Orlando"/>
    <n v="2024"/>
    <s v="06"/>
    <s v="16"/>
    <s v="High"/>
    <s v="HIGH"/>
  </r>
  <r>
    <s v="B-25243"/>
    <n v="8524"/>
    <n v="154"/>
    <n v="14"/>
    <s v="Furniture"/>
    <s v="Tables"/>
    <s v="COD"/>
    <d v="2024-06-16T00:00:00"/>
    <s v="Cory Evans"/>
    <s v="Florida"/>
    <s v="Orlando"/>
    <n v="2024"/>
    <s v="06"/>
    <s v="16"/>
    <s v="Low"/>
    <s v="LOW"/>
  </r>
  <r>
    <s v="B-25243"/>
    <n v="6187"/>
    <n v="2344"/>
    <n v="15"/>
    <s v="Furniture"/>
    <s v="Bookcases"/>
    <s v="EMI"/>
    <d v="2024-06-16T00:00:00"/>
    <s v="Cory Evans"/>
    <s v="Florida"/>
    <s v="Orlando"/>
    <n v="2024"/>
    <s v="06"/>
    <s v="16"/>
    <s v="High"/>
    <s v="MEDIUM"/>
  </r>
  <r>
    <s v="B-26554"/>
    <n v="7564"/>
    <n v="3463"/>
    <n v="5"/>
    <s v="Office Supplies"/>
    <s v="Paper"/>
    <s v="Credit Card"/>
    <d v="2024-06-16T00:00:00"/>
    <s v="Louis Jimenez"/>
    <s v="Florida"/>
    <s v="Tampa"/>
    <n v="2024"/>
    <s v="06"/>
    <s v="16"/>
    <s v="High"/>
    <s v="HIGH"/>
  </r>
  <r>
    <s v="B-26554"/>
    <n v="3409"/>
    <n v="1605"/>
    <n v="20"/>
    <s v="Electronics"/>
    <s v="Electronic Games"/>
    <s v="UPI"/>
    <d v="2024-06-16T00:00:00"/>
    <s v="Louis Jimenez"/>
    <s v="Florida"/>
    <s v="Tampa"/>
    <n v="2024"/>
    <s v="06"/>
    <s v="16"/>
    <s v="High"/>
    <s v="MEDIUM"/>
  </r>
  <r>
    <s v="B-26528"/>
    <n v="2663"/>
    <n v="64"/>
    <n v="19"/>
    <s v="Furniture"/>
    <s v="Sofas"/>
    <s v="COD"/>
    <d v="2024-06-16T00:00:00"/>
    <s v="Donald Hernandez"/>
    <s v="California"/>
    <s v="San Francisco"/>
    <n v="2024"/>
    <s v="06"/>
    <s v="16"/>
    <s v="Low"/>
    <s v="LOW"/>
  </r>
  <r>
    <s v="B-25658"/>
    <n v="1290"/>
    <n v="204"/>
    <n v="12"/>
    <s v="Office Supplies"/>
    <s v="Markers"/>
    <s v="UPI"/>
    <d v="2024-06-15T00:00:00"/>
    <s v="Alison Martin"/>
    <s v="New York"/>
    <s v="Buffalo"/>
    <n v="2024"/>
    <s v="06"/>
    <s v="15"/>
    <s v="Low"/>
    <s v="LOW"/>
  </r>
  <r>
    <s v="B-25873"/>
    <n v="2684"/>
    <n v="713"/>
    <n v="2"/>
    <s v="Electronics"/>
    <s v="Electronic Games"/>
    <s v="UPI"/>
    <d v="2024-06-15T00:00:00"/>
    <s v="Meghan Ballard"/>
    <s v="New York"/>
    <s v="New York City"/>
    <n v="2024"/>
    <s v="06"/>
    <s v="15"/>
    <s v="Low"/>
    <s v="LOW"/>
  </r>
  <r>
    <s v="B-26675"/>
    <n v="6499"/>
    <n v="2189"/>
    <n v="18"/>
    <s v="Electronics"/>
    <s v="Electronic Games"/>
    <s v="EMI"/>
    <d v="2024-06-15T00:00:00"/>
    <s v="Daniel Price"/>
    <s v="New York"/>
    <s v="New York City"/>
    <n v="2024"/>
    <s v="06"/>
    <s v="15"/>
    <s v="High"/>
    <s v="MEDIUM"/>
  </r>
  <r>
    <s v="B-25325"/>
    <n v="3944"/>
    <n v="1559"/>
    <n v="18"/>
    <s v="Electronics"/>
    <s v="Phones"/>
    <s v="Credit Card"/>
    <d v="2024-06-12T00:00:00"/>
    <s v="Jean Jackson"/>
    <s v="California"/>
    <s v="San Francisco"/>
    <n v="2024"/>
    <s v="06"/>
    <s v="12"/>
    <s v="High"/>
    <s v="MEDIUM"/>
  </r>
  <r>
    <s v="B-25325"/>
    <n v="6711"/>
    <n v="1045"/>
    <n v="12"/>
    <s v="Office Supplies"/>
    <s v="Pens"/>
    <s v="Credit Card"/>
    <d v="2024-06-12T00:00:00"/>
    <s v="Jean Jackson"/>
    <s v="California"/>
    <s v="San Francisco"/>
    <n v="2024"/>
    <s v="06"/>
    <s v="12"/>
    <s v="High"/>
    <s v="MEDIUM"/>
  </r>
  <r>
    <s v="B-25325"/>
    <n v="5031"/>
    <n v="714"/>
    <n v="4"/>
    <s v="Furniture"/>
    <s v="Tables"/>
    <s v="Credit Card"/>
    <d v="2024-06-12T00:00:00"/>
    <s v="Jean Jackson"/>
    <s v="California"/>
    <s v="San Francisco"/>
    <n v="2024"/>
    <s v="06"/>
    <s v="12"/>
    <s v="Low"/>
    <s v="LOW"/>
  </r>
  <r>
    <s v="B-25325"/>
    <n v="6295"/>
    <n v="2469"/>
    <n v="14"/>
    <s v="Office Supplies"/>
    <s v="Binders"/>
    <s v="EMI"/>
    <d v="2024-06-12T00:00:00"/>
    <s v="Jean Jackson"/>
    <s v="California"/>
    <s v="San Francisco"/>
    <n v="2024"/>
    <s v="06"/>
    <s v="12"/>
    <s v="High"/>
    <s v="MEDIUM"/>
  </r>
  <r>
    <s v="B-25441"/>
    <n v="9914"/>
    <n v="3858"/>
    <n v="16"/>
    <s v="Furniture"/>
    <s v="Sofas"/>
    <s v="Credit Card"/>
    <d v="2024-06-08T00:00:00"/>
    <s v="Andrew Krueger"/>
    <s v="New York"/>
    <s v="Rochester"/>
    <n v="2024"/>
    <s v="06"/>
    <s v="08"/>
    <s v="High"/>
    <s v="HIGH"/>
  </r>
  <r>
    <s v="B-25441"/>
    <n v="5470"/>
    <n v="292"/>
    <n v="7"/>
    <s v="Office Supplies"/>
    <s v="Pens"/>
    <s v="Debit Card"/>
    <d v="2024-06-08T00:00:00"/>
    <s v="Andrew Krueger"/>
    <s v="New York"/>
    <s v="Rochester"/>
    <n v="2024"/>
    <s v="06"/>
    <s v="08"/>
    <s v="Low"/>
    <s v="LOW"/>
  </r>
  <r>
    <s v="B-25441"/>
    <n v="1496"/>
    <n v="662"/>
    <n v="17"/>
    <s v="Furniture"/>
    <s v="Bookcases"/>
    <s v="UPI"/>
    <d v="2024-06-08T00:00:00"/>
    <s v="Andrew Krueger"/>
    <s v="New York"/>
    <s v="Rochester"/>
    <n v="2024"/>
    <s v="06"/>
    <s v="08"/>
    <s v="Low"/>
    <s v="LOW"/>
  </r>
  <r>
    <s v="B-26890"/>
    <n v="7333"/>
    <n v="1576"/>
    <n v="4"/>
    <s v="Electronics"/>
    <s v="Laptops"/>
    <s v="Credit Card"/>
    <d v="2024-06-07T00:00:00"/>
    <s v="Mr. Eric Lopez"/>
    <s v="New York"/>
    <s v="Buffalo"/>
    <n v="2024"/>
    <s v="06"/>
    <s v="07"/>
    <s v="High"/>
    <s v="MEDIUM"/>
  </r>
  <r>
    <s v="B-25166"/>
    <n v="1133"/>
    <n v="73"/>
    <n v="17"/>
    <s v="Furniture"/>
    <s v="Chairs"/>
    <s v="UPI"/>
    <d v="2024-06-06T00:00:00"/>
    <s v="Sarah Torres"/>
    <s v="California"/>
    <s v="San Diego"/>
    <n v="2024"/>
    <s v="06"/>
    <s v="06"/>
    <s v="Low"/>
    <s v="LOW"/>
  </r>
  <r>
    <s v="B-25166"/>
    <n v="6248"/>
    <n v="1168"/>
    <n v="19"/>
    <s v="Furniture"/>
    <s v="Bookcases"/>
    <s v="COD"/>
    <d v="2024-06-06T00:00:00"/>
    <s v="Sarah Torres"/>
    <s v="California"/>
    <s v="San Diego"/>
    <n v="2024"/>
    <s v="06"/>
    <s v="06"/>
    <s v="High"/>
    <s v="MEDIUM"/>
  </r>
  <r>
    <s v="B-25042"/>
    <n v="6903"/>
    <n v="105"/>
    <n v="1"/>
    <s v="Furniture"/>
    <s v="Tables"/>
    <s v="COD"/>
    <d v="2024-05-31T00:00:00"/>
    <s v="Spencer Spears"/>
    <s v="Illinois"/>
    <s v="Chicago"/>
    <n v="2024"/>
    <s v="05"/>
    <s v="31"/>
    <s v="Low"/>
    <s v="LOW"/>
  </r>
  <r>
    <s v="B-25042"/>
    <n v="8793"/>
    <n v="3010"/>
    <n v="7"/>
    <s v="Office Supplies"/>
    <s v="Pens"/>
    <s v="COD"/>
    <d v="2024-05-31T00:00:00"/>
    <s v="Spencer Spears"/>
    <s v="Illinois"/>
    <s v="Chicago"/>
    <n v="2024"/>
    <s v="05"/>
    <s v="31"/>
    <s v="High"/>
    <s v="HIGH"/>
  </r>
  <r>
    <s v="B-25553"/>
    <n v="9380"/>
    <n v="414"/>
    <n v="11"/>
    <s v="Electronics"/>
    <s v="Phones"/>
    <s v="UPI"/>
    <d v="2024-05-30T00:00:00"/>
    <s v="Karen Johnson"/>
    <s v="New York"/>
    <s v="Rochester"/>
    <n v="2024"/>
    <s v="05"/>
    <s v="30"/>
    <s v="Low"/>
    <s v="LOW"/>
  </r>
  <r>
    <s v="B-25553"/>
    <n v="8558"/>
    <n v="1644"/>
    <n v="18"/>
    <s v="Office Supplies"/>
    <s v="Binders"/>
    <s v="Credit Card"/>
    <d v="2024-05-30T00:00:00"/>
    <s v="Karen Johnson"/>
    <s v="New York"/>
    <s v="Rochester"/>
    <n v="2024"/>
    <s v="05"/>
    <s v="30"/>
    <s v="High"/>
    <s v="MEDIUM"/>
  </r>
  <r>
    <s v="B-25553"/>
    <n v="4080"/>
    <n v="72"/>
    <n v="17"/>
    <s v="Office Supplies"/>
    <s v="Paper"/>
    <s v="COD"/>
    <d v="2024-05-30T00:00:00"/>
    <s v="Karen Johnson"/>
    <s v="New York"/>
    <s v="Rochester"/>
    <n v="2024"/>
    <s v="05"/>
    <s v="30"/>
    <s v="Low"/>
    <s v="LOW"/>
  </r>
  <r>
    <s v="B-25383"/>
    <n v="5410"/>
    <n v="2456"/>
    <n v="8"/>
    <s v="Furniture"/>
    <s v="Chairs"/>
    <s v="Credit Card"/>
    <d v="2024-05-29T00:00:00"/>
    <s v="Kayla Becker"/>
    <s v="California"/>
    <s v="Los Angeles"/>
    <n v="2024"/>
    <s v="05"/>
    <s v="29"/>
    <s v="High"/>
    <s v="MEDIUM"/>
  </r>
  <r>
    <s v="B-26739"/>
    <n v="2689"/>
    <n v="1330"/>
    <n v="3"/>
    <s v="Furniture"/>
    <s v="Tables"/>
    <s v="UPI"/>
    <d v="2024-05-29T00:00:00"/>
    <s v="Brooke Gonzalez"/>
    <s v="Florida"/>
    <s v="Miami"/>
    <n v="2024"/>
    <s v="05"/>
    <s v="29"/>
    <s v="High"/>
    <s v="MEDIUM"/>
  </r>
  <r>
    <s v="B-25106"/>
    <n v="9090"/>
    <n v="3098"/>
    <n v="16"/>
    <s v="Electronics"/>
    <s v="Phones"/>
    <s v="Credit Card"/>
    <d v="2024-05-28T00:00:00"/>
    <s v="Dr. Jennifer Benton DVM"/>
    <s v="Illinois"/>
    <s v="Springfield"/>
    <n v="2024"/>
    <s v="05"/>
    <s v="28"/>
    <s v="High"/>
    <s v="HIGH"/>
  </r>
  <r>
    <s v="B-25106"/>
    <n v="851"/>
    <n v="356"/>
    <n v="11"/>
    <s v="Electronics"/>
    <s v="Electronic Games"/>
    <s v="Credit Card"/>
    <d v="2024-05-28T00:00:00"/>
    <s v="Dr. Jennifer Benton DVM"/>
    <s v="Illinois"/>
    <s v="Springfield"/>
    <n v="2024"/>
    <s v="05"/>
    <s v="28"/>
    <s v="Low"/>
    <s v="LOW"/>
  </r>
  <r>
    <s v="B-26792"/>
    <n v="3288"/>
    <n v="1477"/>
    <n v="3"/>
    <s v="Office Supplies"/>
    <s v="Pens"/>
    <s v="EMI"/>
    <d v="2024-05-26T00:00:00"/>
    <s v="Andrew Macias"/>
    <s v="Texas"/>
    <s v="Austin"/>
    <n v="2024"/>
    <s v="05"/>
    <s v="26"/>
    <s v="High"/>
    <s v="MEDIUM"/>
  </r>
  <r>
    <s v="B-25762"/>
    <n v="2858"/>
    <n v="482"/>
    <n v="13"/>
    <s v="Electronics"/>
    <s v="Electronic Games"/>
    <s v="COD"/>
    <d v="2024-05-24T00:00:00"/>
    <s v="Jason Wilson"/>
    <s v="Texas"/>
    <s v="Austin"/>
    <n v="2024"/>
    <s v="05"/>
    <s v="24"/>
    <s v="Low"/>
    <s v="LOW"/>
  </r>
  <r>
    <s v="B-26138"/>
    <n v="3084"/>
    <n v="611"/>
    <n v="19"/>
    <s v="Furniture"/>
    <s v="Bookcases"/>
    <s v="UPI"/>
    <d v="2024-05-21T00:00:00"/>
    <s v="Carl Ryan"/>
    <s v="Texas"/>
    <s v="Dallas"/>
    <n v="2024"/>
    <s v="05"/>
    <s v="21"/>
    <s v="Low"/>
    <s v="LOW"/>
  </r>
  <r>
    <s v="B-26789"/>
    <n v="4699"/>
    <n v="103"/>
    <n v="12"/>
    <s v="Office Supplies"/>
    <s v="Binders"/>
    <s v="UPI"/>
    <d v="2024-05-21T00:00:00"/>
    <s v="Cheryl Johnson"/>
    <s v="Ohio"/>
    <s v="Cincinnati"/>
    <n v="2024"/>
    <s v="05"/>
    <s v="21"/>
    <s v="Low"/>
    <s v="LOW"/>
  </r>
  <r>
    <s v="B-26309"/>
    <n v="6672"/>
    <n v="3319"/>
    <n v="4"/>
    <s v="Furniture"/>
    <s v="Tables"/>
    <s v="UPI"/>
    <d v="2024-05-20T00:00:00"/>
    <s v="John Jones"/>
    <s v="California"/>
    <s v="San Diego"/>
    <n v="2024"/>
    <s v="05"/>
    <s v="20"/>
    <s v="High"/>
    <s v="HIGH"/>
  </r>
  <r>
    <s v="B-25983"/>
    <n v="6517"/>
    <n v="1581"/>
    <n v="10"/>
    <s v="Office Supplies"/>
    <s v="Paper"/>
    <s v="Debit Card"/>
    <d v="2024-05-19T00:00:00"/>
    <s v="Jeffrey Kline"/>
    <s v="Florida"/>
    <s v="Miami"/>
    <n v="2024"/>
    <s v="05"/>
    <s v="19"/>
    <s v="High"/>
    <s v="MEDIUM"/>
  </r>
  <r>
    <s v="B-25983"/>
    <n v="1166"/>
    <n v="349"/>
    <n v="11"/>
    <s v="Furniture"/>
    <s v="Tables"/>
    <s v="Credit Card"/>
    <d v="2024-05-19T00:00:00"/>
    <s v="Jeffrey Kline"/>
    <s v="Florida"/>
    <s v="Miami"/>
    <n v="2024"/>
    <s v="05"/>
    <s v="19"/>
    <s v="Low"/>
    <s v="LOW"/>
  </r>
  <r>
    <s v="B-25038"/>
    <n v="738"/>
    <n v="342"/>
    <n v="2"/>
    <s v="Furniture"/>
    <s v="Chairs"/>
    <s v="Debit Card"/>
    <d v="2024-05-14T00:00:00"/>
    <s v="Jeff Duncan"/>
    <s v="Ohio"/>
    <s v="Cincinnati"/>
    <n v="2024"/>
    <s v="05"/>
    <s v="14"/>
    <s v="Low"/>
    <s v="LOW"/>
  </r>
  <r>
    <s v="B-25251"/>
    <n v="2895"/>
    <n v="104"/>
    <n v="6"/>
    <s v="Furniture"/>
    <s v="Chairs"/>
    <s v="COD"/>
    <d v="2024-05-13T00:00:00"/>
    <s v="Tiffany Parker"/>
    <s v="Texas"/>
    <s v="Houston"/>
    <n v="2024"/>
    <s v="05"/>
    <s v="13"/>
    <s v="Low"/>
    <s v="LOW"/>
  </r>
  <r>
    <s v="B-25251"/>
    <n v="697"/>
    <n v="116"/>
    <n v="1"/>
    <s v="Furniture"/>
    <s v="Chairs"/>
    <s v="UPI"/>
    <d v="2024-05-13T00:00:00"/>
    <s v="Tiffany Parker"/>
    <s v="Texas"/>
    <s v="Houston"/>
    <n v="2024"/>
    <s v="05"/>
    <s v="13"/>
    <s v="Low"/>
    <s v="LOW"/>
  </r>
  <r>
    <s v="B-26942"/>
    <n v="1525"/>
    <n v="185"/>
    <n v="12"/>
    <s v="Office Supplies"/>
    <s v="Pens"/>
    <s v="Debit Card"/>
    <d v="2024-05-11T00:00:00"/>
    <s v="John Fields"/>
    <s v="Florida"/>
    <s v="Orlando"/>
    <n v="2024"/>
    <s v="05"/>
    <s v="11"/>
    <s v="Low"/>
    <s v="LOW"/>
  </r>
  <r>
    <s v="B-26904"/>
    <n v="594"/>
    <n v="67"/>
    <n v="19"/>
    <s v="Office Supplies"/>
    <s v="Paper"/>
    <s v="Debit Card"/>
    <d v="2024-05-08T00:00:00"/>
    <s v="Devon Schmitt"/>
    <s v="Texas"/>
    <s v="Austin"/>
    <n v="2024"/>
    <s v="05"/>
    <s v="08"/>
    <s v="Low"/>
    <s v="LOW"/>
  </r>
  <r>
    <s v="B-25645"/>
    <n v="8383"/>
    <n v="937"/>
    <n v="4"/>
    <s v="Furniture"/>
    <s v="Sofas"/>
    <s v="UPI"/>
    <d v="2024-05-05T00:00:00"/>
    <s v="Brett Mullins"/>
    <s v="Florida"/>
    <s v="Orlando"/>
    <n v="2024"/>
    <s v="05"/>
    <s v="05"/>
    <s v="Low"/>
    <s v="LOW"/>
  </r>
  <r>
    <s v="B-26409"/>
    <n v="3024"/>
    <n v="1353"/>
    <n v="1"/>
    <s v="Furniture"/>
    <s v="Sofas"/>
    <s v="Credit Card"/>
    <d v="2024-05-02T00:00:00"/>
    <s v="Scott Harris"/>
    <s v="California"/>
    <s v="Los Angeles"/>
    <n v="2024"/>
    <s v="05"/>
    <s v="02"/>
    <s v="High"/>
    <s v="MEDIUM"/>
  </r>
  <r>
    <s v="B-25881"/>
    <n v="8709"/>
    <n v="2322"/>
    <n v="8"/>
    <s v="Furniture"/>
    <s v="Tables"/>
    <s v="Debit Card"/>
    <d v="2024-05-02T00:00:00"/>
    <s v="Sherri Ferguson DVM"/>
    <s v="Texas"/>
    <s v="Austin"/>
    <n v="2024"/>
    <s v="05"/>
    <s v="02"/>
    <s v="High"/>
    <s v="MEDIUM"/>
  </r>
  <r>
    <s v="B-26425"/>
    <n v="6891"/>
    <n v="2529"/>
    <n v="3"/>
    <s v="Office Supplies"/>
    <s v="Binders"/>
    <s v="Debit Card"/>
    <d v="2024-05-01T00:00:00"/>
    <s v="William Cook"/>
    <s v="Ohio"/>
    <s v="Cleveland"/>
    <n v="2024"/>
    <s v="05"/>
    <s v="01"/>
    <s v="High"/>
    <s v="HIGH"/>
  </r>
  <r>
    <s v="B-25916"/>
    <n v="6009"/>
    <n v="2107"/>
    <n v="7"/>
    <s v="Electronics"/>
    <s v="Phones"/>
    <s v="UPI"/>
    <d v="2024-04-29T00:00:00"/>
    <s v="Claudia Curry"/>
    <s v="Texas"/>
    <s v="Austin"/>
    <n v="2024"/>
    <s v="04"/>
    <s v="29"/>
    <s v="High"/>
    <s v="MEDIUM"/>
  </r>
  <r>
    <s v="B-25916"/>
    <n v="2858"/>
    <n v="230"/>
    <n v="3"/>
    <s v="Furniture"/>
    <s v="Tables"/>
    <s v="Credit Card"/>
    <d v="2024-04-29T00:00:00"/>
    <s v="Claudia Curry"/>
    <s v="Texas"/>
    <s v="Austin"/>
    <n v="2024"/>
    <s v="04"/>
    <s v="29"/>
    <s v="Low"/>
    <s v="LOW"/>
  </r>
  <r>
    <s v="B-25916"/>
    <n v="8175"/>
    <n v="525"/>
    <n v="7"/>
    <s v="Furniture"/>
    <s v="Sofas"/>
    <s v="Credit Card"/>
    <d v="2024-04-29T00:00:00"/>
    <s v="Claudia Curry"/>
    <s v="Texas"/>
    <s v="Austin"/>
    <n v="2024"/>
    <s v="04"/>
    <s v="29"/>
    <s v="Low"/>
    <s v="LOW"/>
  </r>
  <r>
    <s v="B-25916"/>
    <n v="5846"/>
    <n v="586"/>
    <n v="18"/>
    <s v="Furniture"/>
    <s v="Sofas"/>
    <s v="UPI"/>
    <d v="2024-04-29T00:00:00"/>
    <s v="Claudia Curry"/>
    <s v="Texas"/>
    <s v="Austin"/>
    <n v="2024"/>
    <s v="04"/>
    <s v="29"/>
    <s v="Low"/>
    <s v="LOW"/>
  </r>
  <r>
    <s v="B-26910"/>
    <n v="9680"/>
    <n v="3295"/>
    <n v="9"/>
    <s v="Furniture"/>
    <s v="Tables"/>
    <s v="COD"/>
    <d v="2024-04-29T00:00:00"/>
    <s v="Mr. Ralph Garcia Jr."/>
    <s v="New York"/>
    <s v="Rochester"/>
    <n v="2024"/>
    <s v="04"/>
    <s v="29"/>
    <s v="High"/>
    <s v="HIGH"/>
  </r>
  <r>
    <s v="B-26910"/>
    <n v="8468"/>
    <n v="3666"/>
    <n v="8"/>
    <s v="Office Supplies"/>
    <s v="Pens"/>
    <s v="UPI"/>
    <d v="2024-04-29T00:00:00"/>
    <s v="Mr. Ralph Garcia Jr."/>
    <s v="New York"/>
    <s v="Rochester"/>
    <n v="2024"/>
    <s v="04"/>
    <s v="29"/>
    <s v="High"/>
    <s v="HIGH"/>
  </r>
  <r>
    <s v="B-26910"/>
    <n v="4441"/>
    <n v="314"/>
    <n v="14"/>
    <s v="Furniture"/>
    <s v="Chairs"/>
    <s v="Debit Card"/>
    <d v="2024-04-29T00:00:00"/>
    <s v="Mr. Ralph Garcia Jr."/>
    <s v="New York"/>
    <s v="Rochester"/>
    <n v="2024"/>
    <s v="04"/>
    <s v="29"/>
    <s v="Low"/>
    <s v="LOW"/>
  </r>
  <r>
    <s v="B-25120"/>
    <n v="7122"/>
    <n v="1836"/>
    <n v="6"/>
    <s v="Electronics"/>
    <s v="Phones"/>
    <s v="Debit Card"/>
    <d v="2024-04-25T00:00:00"/>
    <s v="James Clarke"/>
    <s v="Texas"/>
    <s v="Dallas"/>
    <n v="2024"/>
    <s v="04"/>
    <s v="25"/>
    <s v="High"/>
    <s v="MEDIUM"/>
  </r>
  <r>
    <s v="B-25120"/>
    <n v="7327"/>
    <n v="2596"/>
    <n v="15"/>
    <s v="Office Supplies"/>
    <s v="Markers"/>
    <s v="Credit Card"/>
    <d v="2024-04-25T00:00:00"/>
    <s v="James Clarke"/>
    <s v="Texas"/>
    <s v="Dallas"/>
    <n v="2024"/>
    <s v="04"/>
    <s v="25"/>
    <s v="High"/>
    <s v="HIGH"/>
  </r>
  <r>
    <s v="B-25222"/>
    <n v="4852"/>
    <n v="218"/>
    <n v="2"/>
    <s v="Furniture"/>
    <s v="Tables"/>
    <s v="EMI"/>
    <d v="2024-04-24T00:00:00"/>
    <s v="Alicia Allen"/>
    <s v="Texas"/>
    <s v="Dallas"/>
    <n v="2024"/>
    <s v="04"/>
    <s v="24"/>
    <s v="Low"/>
    <s v="LOW"/>
  </r>
  <r>
    <s v="B-25226"/>
    <n v="9808"/>
    <n v="2117"/>
    <n v="2"/>
    <s v="Office Supplies"/>
    <s v="Pens"/>
    <s v="UPI"/>
    <d v="2024-04-23T00:00:00"/>
    <s v="Nicole Warren"/>
    <s v="California"/>
    <s v="Los Angeles"/>
    <n v="2024"/>
    <s v="04"/>
    <s v="23"/>
    <s v="High"/>
    <s v="MEDIUM"/>
  </r>
  <r>
    <s v="B-25044"/>
    <n v="2493"/>
    <n v="1221"/>
    <n v="9"/>
    <s v="Office Supplies"/>
    <s v="Paper"/>
    <s v="Credit Card"/>
    <d v="2024-04-16T00:00:00"/>
    <s v="April Welch"/>
    <s v="Illinois"/>
    <s v="Springfield"/>
    <n v="2024"/>
    <s v="04"/>
    <s v="16"/>
    <s v="High"/>
    <s v="MEDIUM"/>
  </r>
  <r>
    <s v="B-25044"/>
    <n v="9849"/>
    <n v="963"/>
    <n v="1"/>
    <s v="Office Supplies"/>
    <s v="Pens"/>
    <s v="Credit Card"/>
    <d v="2024-04-16T00:00:00"/>
    <s v="April Welch"/>
    <s v="Illinois"/>
    <s v="Springfield"/>
    <n v="2024"/>
    <s v="04"/>
    <s v="16"/>
    <s v="Low"/>
    <s v="LOW"/>
  </r>
  <r>
    <s v="B-25895"/>
    <n v="7478"/>
    <n v="1381"/>
    <n v="11"/>
    <s v="Electronics"/>
    <s v="Phones"/>
    <s v="EMI"/>
    <d v="2024-04-16T00:00:00"/>
    <s v="Donald Medina"/>
    <s v="Texas"/>
    <s v="Houston"/>
    <n v="2024"/>
    <s v="04"/>
    <s v="16"/>
    <s v="High"/>
    <s v="MEDIUM"/>
  </r>
  <r>
    <s v="B-26159"/>
    <n v="7484"/>
    <n v="2871"/>
    <n v="15"/>
    <s v="Electronics"/>
    <s v="Phones"/>
    <s v="UPI"/>
    <d v="2024-04-16T00:00:00"/>
    <s v="Richard Petersen"/>
    <s v="Illinois"/>
    <s v="Chicago"/>
    <n v="2024"/>
    <s v="04"/>
    <s v="16"/>
    <s v="High"/>
    <s v="HIGH"/>
  </r>
  <r>
    <s v="B-26159"/>
    <n v="7700"/>
    <n v="2712"/>
    <n v="1"/>
    <s v="Furniture"/>
    <s v="Sofas"/>
    <s v="Credit Card"/>
    <d v="2024-04-16T00:00:00"/>
    <s v="Richard Petersen"/>
    <s v="Illinois"/>
    <s v="Chicago"/>
    <n v="2024"/>
    <s v="04"/>
    <s v="16"/>
    <s v="High"/>
    <s v="HIGH"/>
  </r>
  <r>
    <s v="B-26245"/>
    <n v="4172"/>
    <n v="235"/>
    <n v="5"/>
    <s v="Office Supplies"/>
    <s v="Paper"/>
    <s v="EMI"/>
    <d v="2024-04-16T00:00:00"/>
    <s v="Raymond Bean"/>
    <s v="Illinois"/>
    <s v="Springfield"/>
    <n v="2024"/>
    <s v="04"/>
    <s v="16"/>
    <s v="Low"/>
    <s v="LOW"/>
  </r>
  <r>
    <s v="B-26167"/>
    <n v="5343"/>
    <n v="655"/>
    <n v="1"/>
    <s v="Furniture"/>
    <s v="Chairs"/>
    <s v="EMI"/>
    <d v="2024-04-13T00:00:00"/>
    <s v="Shane Clark"/>
    <s v="California"/>
    <s v="San Diego"/>
    <n v="2024"/>
    <s v="04"/>
    <s v="13"/>
    <s v="Low"/>
    <s v="LOW"/>
  </r>
  <r>
    <s v="B-25978"/>
    <n v="6622"/>
    <n v="2673"/>
    <n v="8"/>
    <s v="Furniture"/>
    <s v="Sofas"/>
    <s v="COD"/>
    <d v="2024-04-10T00:00:00"/>
    <s v="Malik Walker"/>
    <s v="New York"/>
    <s v="New York City"/>
    <n v="2024"/>
    <s v="04"/>
    <s v="10"/>
    <s v="High"/>
    <s v="HIGH"/>
  </r>
  <r>
    <s v="B-26955"/>
    <n v="7301"/>
    <n v="3602"/>
    <n v="3"/>
    <s v="Office Supplies"/>
    <s v="Binders"/>
    <s v="Debit Card"/>
    <d v="2024-04-07T00:00:00"/>
    <s v="Kristine Carter"/>
    <s v="Texas"/>
    <s v="Houston"/>
    <n v="2024"/>
    <s v="04"/>
    <s v="07"/>
    <s v="High"/>
    <s v="HIGH"/>
  </r>
  <r>
    <s v="B-25234"/>
    <n v="5024"/>
    <n v="379"/>
    <n v="2"/>
    <s v="Office Supplies"/>
    <s v="Paper"/>
    <s v="UPI"/>
    <d v="2024-04-02T00:00:00"/>
    <s v="Nancy Kennedy"/>
    <s v="Texas"/>
    <s v="Dallas"/>
    <n v="2024"/>
    <s v="04"/>
    <s v="02"/>
    <s v="Low"/>
    <s v="LOW"/>
  </r>
  <r>
    <s v="B-25851"/>
    <n v="3273"/>
    <n v="85"/>
    <n v="16"/>
    <s v="Electronics"/>
    <s v="Phones"/>
    <s v="UPI"/>
    <d v="2024-03-30T00:00:00"/>
    <s v="Julie Chavez"/>
    <s v="Ohio"/>
    <s v="Cincinnati"/>
    <n v="2024"/>
    <s v="03"/>
    <s v="30"/>
    <s v="Low"/>
    <s v="LOW"/>
  </r>
  <r>
    <s v="B-26456"/>
    <n v="5954"/>
    <n v="2618"/>
    <n v="11"/>
    <s v="Furniture"/>
    <s v="Tables"/>
    <s v="COD"/>
    <d v="2024-03-30T00:00:00"/>
    <s v="Robert Mosley"/>
    <s v="Ohio"/>
    <s v="Cincinnati"/>
    <n v="2024"/>
    <s v="03"/>
    <s v="30"/>
    <s v="High"/>
    <s v="HIGH"/>
  </r>
  <r>
    <s v="B-26598"/>
    <n v="1093"/>
    <n v="397"/>
    <n v="17"/>
    <s v="Electronics"/>
    <s v="Printers"/>
    <s v="Credit Card"/>
    <d v="2024-03-27T00:00:00"/>
    <s v="Jessica Barajas"/>
    <s v="Illinois"/>
    <s v="Peoria"/>
    <n v="2024"/>
    <s v="03"/>
    <s v="27"/>
    <s v="Low"/>
    <s v="LOW"/>
  </r>
  <r>
    <s v="B-26598"/>
    <n v="2636"/>
    <n v="88"/>
    <n v="11"/>
    <s v="Office Supplies"/>
    <s v="Paper"/>
    <s v="Debit Card"/>
    <d v="2024-03-27T00:00:00"/>
    <s v="Jessica Barajas"/>
    <s v="Illinois"/>
    <s v="Peoria"/>
    <n v="2024"/>
    <s v="03"/>
    <s v="27"/>
    <s v="Low"/>
    <s v="LOW"/>
  </r>
  <r>
    <s v="B-26279"/>
    <n v="3747"/>
    <n v="410"/>
    <n v="5"/>
    <s v="Office Supplies"/>
    <s v="Markers"/>
    <s v="Credit Card"/>
    <d v="2024-03-27T00:00:00"/>
    <s v="Mrs. Lauren Potter DDS"/>
    <s v="Ohio"/>
    <s v="Columbus"/>
    <n v="2024"/>
    <s v="03"/>
    <s v="27"/>
    <s v="Low"/>
    <s v="LOW"/>
  </r>
  <r>
    <s v="B-26279"/>
    <n v="3194"/>
    <n v="534"/>
    <n v="4"/>
    <s v="Office Supplies"/>
    <s v="Binders"/>
    <s v="UPI"/>
    <d v="2024-03-27T00:00:00"/>
    <s v="Mrs. Lauren Potter DDS"/>
    <s v="Ohio"/>
    <s v="Columbus"/>
    <n v="2024"/>
    <s v="03"/>
    <s v="27"/>
    <s v="Low"/>
    <s v="LOW"/>
  </r>
  <r>
    <s v="B-25714"/>
    <n v="6962"/>
    <n v="3429"/>
    <n v="12"/>
    <s v="Electronics"/>
    <s v="Electronic Games"/>
    <s v="UPI"/>
    <d v="2024-03-24T00:00:00"/>
    <s v="Charles Lane"/>
    <s v="Texas"/>
    <s v="Dallas"/>
    <n v="2024"/>
    <s v="03"/>
    <s v="24"/>
    <s v="High"/>
    <s v="HIGH"/>
  </r>
  <r>
    <s v="B-25673"/>
    <n v="5306"/>
    <n v="2405"/>
    <n v="17"/>
    <s v="Furniture"/>
    <s v="Tables"/>
    <s v="EMI"/>
    <d v="2024-03-23T00:00:00"/>
    <s v="Kimberly Fuller"/>
    <s v="New York"/>
    <s v="Buffalo"/>
    <n v="2024"/>
    <s v="03"/>
    <s v="23"/>
    <s v="High"/>
    <s v="MEDIUM"/>
  </r>
  <r>
    <s v="B-25381"/>
    <n v="4220"/>
    <n v="945"/>
    <n v="13"/>
    <s v="Office Supplies"/>
    <s v="Markers"/>
    <s v="EMI"/>
    <d v="2024-03-21T00:00:00"/>
    <s v="Barry Garcia"/>
    <s v="Illinois"/>
    <s v="Springfield"/>
    <n v="2024"/>
    <s v="03"/>
    <s v="21"/>
    <s v="Low"/>
    <s v="LOW"/>
  </r>
  <r>
    <s v="B-26209"/>
    <n v="4404"/>
    <n v="858"/>
    <n v="17"/>
    <s v="Office Supplies"/>
    <s v="Pens"/>
    <s v="Debit Card"/>
    <d v="2024-03-17T00:00:00"/>
    <s v="Bianca Brown"/>
    <s v="Ohio"/>
    <s v="Columbus"/>
    <n v="2024"/>
    <s v="03"/>
    <s v="17"/>
    <s v="Low"/>
    <s v="LOW"/>
  </r>
  <r>
    <s v="B-26209"/>
    <n v="8776"/>
    <n v="2529"/>
    <n v="15"/>
    <s v="Furniture"/>
    <s v="Sofas"/>
    <s v="Credit Card"/>
    <d v="2024-03-17T00:00:00"/>
    <s v="Bianca Brown"/>
    <s v="Ohio"/>
    <s v="Columbus"/>
    <n v="2024"/>
    <s v="03"/>
    <s v="17"/>
    <s v="High"/>
    <s v="HIGH"/>
  </r>
  <r>
    <s v="B-26522"/>
    <n v="5994"/>
    <n v="2826"/>
    <n v="9"/>
    <s v="Furniture"/>
    <s v="Bookcases"/>
    <s v="EMI"/>
    <d v="2024-03-17T00:00:00"/>
    <s v="Sarah Miller"/>
    <s v="New York"/>
    <s v="New York City"/>
    <n v="2024"/>
    <s v="03"/>
    <s v="17"/>
    <s v="High"/>
    <s v="HIGH"/>
  </r>
  <r>
    <s v="B-25976"/>
    <n v="4307"/>
    <n v="615"/>
    <n v="3"/>
    <s v="Electronics"/>
    <s v="Electronic Games"/>
    <s v="UPI"/>
    <d v="2024-03-15T00:00:00"/>
    <s v="Martha Carney"/>
    <s v="New York"/>
    <s v="New York City"/>
    <n v="2024"/>
    <s v="03"/>
    <s v="15"/>
    <s v="Low"/>
    <s v="LOW"/>
  </r>
  <r>
    <s v="B-25976"/>
    <n v="5694"/>
    <n v="1134"/>
    <n v="5"/>
    <s v="Furniture"/>
    <s v="Chairs"/>
    <s v="EMI"/>
    <d v="2024-03-15T00:00:00"/>
    <s v="Martha Carney"/>
    <s v="New York"/>
    <s v="New York City"/>
    <n v="2024"/>
    <s v="03"/>
    <s v="15"/>
    <s v="High"/>
    <s v="MEDIUM"/>
  </r>
  <r>
    <s v="B-26601"/>
    <n v="9574"/>
    <n v="4045"/>
    <n v="19"/>
    <s v="Furniture"/>
    <s v="Bookcases"/>
    <s v="UPI"/>
    <d v="2024-03-13T00:00:00"/>
    <s v="Melinda Montoya"/>
    <s v="California"/>
    <s v="San Francisco"/>
    <n v="2024"/>
    <s v="03"/>
    <s v="13"/>
    <s v="High"/>
    <s v="HIGH"/>
  </r>
  <r>
    <s v="B-26601"/>
    <n v="4382"/>
    <n v="482"/>
    <n v="17"/>
    <s v="Electronics"/>
    <s v="Electronic Games"/>
    <s v="COD"/>
    <d v="2024-03-13T00:00:00"/>
    <s v="Melinda Montoya"/>
    <s v="California"/>
    <s v="San Francisco"/>
    <n v="2024"/>
    <s v="03"/>
    <s v="13"/>
    <s v="Low"/>
    <s v="LOW"/>
  </r>
  <r>
    <s v="B-26522"/>
    <n v="5994"/>
    <n v="2826"/>
    <n v="9"/>
    <s v="Furniture"/>
    <s v="Bookcases"/>
    <s v="EMI"/>
    <d v="2024-03-12T00:00:00"/>
    <s v="Bryan Anderson"/>
    <s v="California"/>
    <s v="Los Angeles"/>
    <n v="2024"/>
    <s v="03"/>
    <s v="12"/>
    <s v="High"/>
    <s v="HIGH"/>
  </r>
  <r>
    <s v="B-25735"/>
    <n v="7122"/>
    <n v="1982"/>
    <n v="7"/>
    <s v="Office Supplies"/>
    <s v="Markers"/>
    <s v="EMI"/>
    <d v="2024-03-11T00:00:00"/>
    <s v="Bryan Baird"/>
    <s v="Illinois"/>
    <s v="Peoria"/>
    <n v="2024"/>
    <s v="03"/>
    <s v="11"/>
    <s v="High"/>
    <s v="MEDIUM"/>
  </r>
  <r>
    <s v="B-26842"/>
    <n v="6402"/>
    <n v="2770"/>
    <n v="19"/>
    <s v="Office Supplies"/>
    <s v="Markers"/>
    <s v="Debit Card"/>
    <d v="2024-03-10T00:00:00"/>
    <s v="Joseph Perkins"/>
    <s v="Florida"/>
    <s v="Orlando"/>
    <n v="2024"/>
    <s v="03"/>
    <s v="10"/>
    <s v="High"/>
    <s v="HIGH"/>
  </r>
  <r>
    <s v="B-26842"/>
    <n v="5916"/>
    <n v="1594"/>
    <n v="19"/>
    <s v="Electronics"/>
    <s v="Printers"/>
    <s v="Debit Card"/>
    <d v="2024-03-10T00:00:00"/>
    <s v="Joseph Perkins"/>
    <s v="Florida"/>
    <s v="Orlando"/>
    <n v="2024"/>
    <s v="03"/>
    <s v="10"/>
    <s v="High"/>
    <s v="MEDIUM"/>
  </r>
  <r>
    <s v="B-26321"/>
    <n v="2062"/>
    <n v="848"/>
    <n v="6"/>
    <s v="Office Supplies"/>
    <s v="Markers"/>
    <s v="Credit Card"/>
    <d v="2024-03-04T00:00:00"/>
    <s v="Christine Wheeler"/>
    <s v="Florida"/>
    <s v="Tampa"/>
    <n v="2024"/>
    <s v="03"/>
    <s v="04"/>
    <s v="Low"/>
    <s v="LOW"/>
  </r>
  <r>
    <s v="B-26969"/>
    <n v="3348"/>
    <n v="568"/>
    <n v="5"/>
    <s v="Office Supplies"/>
    <s v="Markers"/>
    <s v="Credit Card"/>
    <d v="2024-03-02T00:00:00"/>
    <s v="Connie Richards"/>
    <s v="Ohio"/>
    <s v="Cleveland"/>
    <n v="2024"/>
    <s v="03"/>
    <s v="02"/>
    <s v="Low"/>
    <s v="LOW"/>
  </r>
  <r>
    <s v="B-26969"/>
    <n v="8856"/>
    <n v="2020"/>
    <n v="9"/>
    <s v="Office Supplies"/>
    <s v="Pens"/>
    <s v="Debit Card"/>
    <d v="2024-03-02T00:00:00"/>
    <s v="Connie Richards"/>
    <s v="Ohio"/>
    <s v="Cleveland"/>
    <n v="2024"/>
    <s v="03"/>
    <s v="02"/>
    <s v="High"/>
    <s v="MEDIUM"/>
  </r>
  <r>
    <s v="B-25329"/>
    <n v="5412"/>
    <n v="1192"/>
    <n v="18"/>
    <s v="Furniture"/>
    <s v="Tables"/>
    <s v="Credit Card"/>
    <d v="2024-02-28T00:00:00"/>
    <s v="Stephanie Flores"/>
    <s v="California"/>
    <s v="San Diego"/>
    <n v="2024"/>
    <s v="02"/>
    <s v="28"/>
    <s v="High"/>
    <s v="MEDIUM"/>
  </r>
  <r>
    <s v="B-26508"/>
    <n v="9204"/>
    <n v="3289"/>
    <n v="16"/>
    <s v="Electronics"/>
    <s v="Laptops"/>
    <s v="Credit Card"/>
    <d v="2024-02-25T00:00:00"/>
    <s v="Christopher Kirk"/>
    <s v="Florida"/>
    <s v="Miami"/>
    <n v="2024"/>
    <s v="02"/>
    <s v="25"/>
    <s v="High"/>
    <s v="HIGH"/>
  </r>
  <r>
    <s v="B-26508"/>
    <n v="9894"/>
    <n v="3698"/>
    <n v="20"/>
    <s v="Office Supplies"/>
    <s v="Paper"/>
    <s v="EMI"/>
    <d v="2024-02-25T00:00:00"/>
    <s v="Christopher Kirk"/>
    <s v="Florida"/>
    <s v="Miami"/>
    <n v="2024"/>
    <s v="02"/>
    <s v="25"/>
    <s v="High"/>
    <s v="HIGH"/>
  </r>
  <r>
    <s v="B-26980"/>
    <n v="9752"/>
    <n v="3618"/>
    <n v="5"/>
    <s v="Furniture"/>
    <s v="Bookcases"/>
    <s v="Debit Card"/>
    <d v="2024-02-21T00:00:00"/>
    <s v="Mary Johnson"/>
    <s v="New York"/>
    <s v="Rochester"/>
    <n v="2024"/>
    <s v="02"/>
    <s v="21"/>
    <s v="High"/>
    <s v="HIGH"/>
  </r>
  <r>
    <s v="B-26885"/>
    <n v="9024"/>
    <n v="730"/>
    <n v="4"/>
    <s v="Furniture"/>
    <s v="Tables"/>
    <s v="Credit Card"/>
    <d v="2024-02-20T00:00:00"/>
    <s v="Peter Castro"/>
    <s v="Texas"/>
    <s v="Dallas"/>
    <n v="2024"/>
    <s v="02"/>
    <s v="20"/>
    <s v="Low"/>
    <s v="LOW"/>
  </r>
  <r>
    <s v="B-26885"/>
    <n v="2468"/>
    <n v="418"/>
    <n v="4"/>
    <s v="Electronics"/>
    <s v="Laptops"/>
    <s v="Credit Card"/>
    <d v="2024-02-20T00:00:00"/>
    <s v="Peter Castro"/>
    <s v="Texas"/>
    <s v="Dallas"/>
    <n v="2024"/>
    <s v="02"/>
    <s v="20"/>
    <s v="Low"/>
    <s v="LOW"/>
  </r>
  <r>
    <s v="B-26999"/>
    <n v="3756"/>
    <n v="1318"/>
    <n v="5"/>
    <s v="Furniture"/>
    <s v="Tables"/>
    <s v="UPI"/>
    <d v="2024-02-19T00:00:00"/>
    <s v="Edward Valencia"/>
    <s v="Florida"/>
    <s v="Miami"/>
    <n v="2024"/>
    <s v="02"/>
    <s v="19"/>
    <s v="High"/>
    <s v="MEDIUM"/>
  </r>
  <r>
    <s v="B-26564"/>
    <n v="1297"/>
    <n v="600"/>
    <n v="7"/>
    <s v="Office Supplies"/>
    <s v="Binders"/>
    <s v="Credit Card"/>
    <d v="2024-02-16T00:00:00"/>
    <s v="Daryl Miles"/>
    <s v="Florida"/>
    <s v="Orlando"/>
    <n v="2024"/>
    <s v="02"/>
    <s v="16"/>
    <s v="Low"/>
    <s v="LOW"/>
  </r>
  <r>
    <s v="B-26564"/>
    <n v="7909"/>
    <n v="1942"/>
    <n v="19"/>
    <s v="Electronics"/>
    <s v="Phones"/>
    <s v="COD"/>
    <d v="2024-02-16T00:00:00"/>
    <s v="Daryl Miles"/>
    <s v="Florida"/>
    <s v="Orlando"/>
    <n v="2024"/>
    <s v="02"/>
    <s v="16"/>
    <s v="High"/>
    <s v="MEDIUM"/>
  </r>
  <r>
    <s v="B-26661"/>
    <n v="2386"/>
    <n v="999"/>
    <n v="3"/>
    <s v="Office Supplies"/>
    <s v="Pens"/>
    <s v="COD"/>
    <d v="2024-02-13T00:00:00"/>
    <s v="Jason Norman"/>
    <s v="Florida"/>
    <s v="Miami"/>
    <n v="2024"/>
    <s v="02"/>
    <s v="13"/>
    <s v="Low"/>
    <s v="LOW"/>
  </r>
  <r>
    <s v="B-26405"/>
    <n v="7497"/>
    <n v="319"/>
    <n v="18"/>
    <s v="Furniture"/>
    <s v="Chairs"/>
    <s v="COD"/>
    <d v="2024-02-12T00:00:00"/>
    <s v="Christopher Brooks"/>
    <s v="Illinois"/>
    <s v="Peoria"/>
    <n v="2024"/>
    <s v="02"/>
    <s v="12"/>
    <s v="Low"/>
    <s v="LOW"/>
  </r>
  <r>
    <s v="B-25456"/>
    <n v="5632"/>
    <n v="2358"/>
    <n v="20"/>
    <s v="Furniture"/>
    <s v="Sofas"/>
    <s v="Credit Card"/>
    <d v="2024-02-11T00:00:00"/>
    <s v="Stephanie Sanchez"/>
    <s v="Florida"/>
    <s v="Miami"/>
    <n v="2024"/>
    <s v="02"/>
    <s v="11"/>
    <s v="High"/>
    <s v="MEDIUM"/>
  </r>
  <r>
    <s v="B-25444"/>
    <n v="7626"/>
    <n v="229"/>
    <n v="5"/>
    <s v="Office Supplies"/>
    <s v="Pens"/>
    <s v="EMI"/>
    <d v="2024-02-11T00:00:00"/>
    <s v="Jessica Hunt"/>
    <s v="Illinois"/>
    <s v="Springfield"/>
    <n v="2024"/>
    <s v="02"/>
    <s v="11"/>
    <s v="Low"/>
    <s v="LOW"/>
  </r>
  <r>
    <s v="B-25011"/>
    <n v="3913"/>
    <n v="961"/>
    <n v="15"/>
    <s v="Furniture"/>
    <s v="Sofas"/>
    <s v="UPI"/>
    <d v="2024-02-10T00:00:00"/>
    <s v="Eric Bates"/>
    <s v="Ohio"/>
    <s v="Columbus"/>
    <n v="2024"/>
    <s v="02"/>
    <s v="10"/>
    <s v="Low"/>
    <s v="LOW"/>
  </r>
  <r>
    <s v="B-25548"/>
    <n v="8851"/>
    <n v="999"/>
    <n v="12"/>
    <s v="Electronics"/>
    <s v="Laptops"/>
    <s v="UPI"/>
    <d v="2024-02-07T00:00:00"/>
    <s v="Joseph Wilson"/>
    <s v="Ohio"/>
    <s v="Cincinnati"/>
    <n v="2024"/>
    <s v="02"/>
    <s v="07"/>
    <s v="Low"/>
    <s v="LOW"/>
  </r>
  <r>
    <s v="B-26393"/>
    <n v="2258"/>
    <n v="135"/>
    <n v="18"/>
    <s v="Electronics"/>
    <s v="Printers"/>
    <s v="Credit Card"/>
    <d v="2024-02-07T00:00:00"/>
    <s v="Ashley Palmer"/>
    <s v="Florida"/>
    <s v="Miami"/>
    <n v="2024"/>
    <s v="02"/>
    <s v="07"/>
    <s v="Low"/>
    <s v="LOW"/>
  </r>
  <r>
    <s v="B-25486"/>
    <n v="4215"/>
    <n v="432"/>
    <n v="14"/>
    <s v="Furniture"/>
    <s v="Chairs"/>
    <s v="Debit Card"/>
    <d v="2024-02-02T00:00:00"/>
    <s v="Melissa Wise"/>
    <s v="Ohio"/>
    <s v="Columbus"/>
    <n v="2024"/>
    <s v="02"/>
    <s v="02"/>
    <s v="Low"/>
    <s v="LOW"/>
  </r>
  <r>
    <s v="B-25915"/>
    <n v="3433"/>
    <n v="1169"/>
    <n v="10"/>
    <s v="Office Supplies"/>
    <s v="Binders"/>
    <s v="COD"/>
    <d v="2024-02-01T00:00:00"/>
    <s v="Adam Clark"/>
    <s v="California"/>
    <s v="San Francisco"/>
    <n v="2024"/>
    <s v="02"/>
    <s v="01"/>
    <s v="High"/>
    <s v="MEDIUM"/>
  </r>
  <r>
    <s v="B-25915"/>
    <n v="3887"/>
    <n v="1490"/>
    <n v="1"/>
    <s v="Office Supplies"/>
    <s v="Binders"/>
    <s v="Debit Card"/>
    <d v="2024-02-01T00:00:00"/>
    <s v="Adam Clark"/>
    <s v="California"/>
    <s v="San Francisco"/>
    <n v="2024"/>
    <s v="02"/>
    <s v="01"/>
    <s v="High"/>
    <s v="MEDIUM"/>
  </r>
  <r>
    <s v="B-25295"/>
    <n v="2025"/>
    <n v="528"/>
    <n v="1"/>
    <s v="Office Supplies"/>
    <s v="Pens"/>
    <s v="Credit Card"/>
    <d v="2024-01-28T00:00:00"/>
    <s v="Paul Rogers"/>
    <s v="Florida"/>
    <s v="Miami"/>
    <n v="2024"/>
    <s v="01"/>
    <s v="28"/>
    <s v="Low"/>
    <s v="LOW"/>
  </r>
  <r>
    <s v="B-25295"/>
    <n v="6800"/>
    <n v="167"/>
    <n v="16"/>
    <s v="Office Supplies"/>
    <s v="Binders"/>
    <s v="EMI"/>
    <d v="2024-01-28T00:00:00"/>
    <s v="Paul Rogers"/>
    <s v="Florida"/>
    <s v="Miami"/>
    <n v="2024"/>
    <s v="01"/>
    <s v="28"/>
    <s v="Low"/>
    <s v="LOW"/>
  </r>
  <r>
    <s v="B-26137"/>
    <n v="3423"/>
    <n v="804"/>
    <n v="4"/>
    <s v="Electronics"/>
    <s v="Printers"/>
    <s v="Credit Card"/>
    <d v="2024-01-24T00:00:00"/>
    <s v="Amy Williams"/>
    <s v="Texas"/>
    <s v="Austin"/>
    <n v="2024"/>
    <s v="01"/>
    <s v="24"/>
    <s v="Low"/>
    <s v="LOW"/>
  </r>
  <r>
    <s v="B-26510"/>
    <n v="1629"/>
    <n v="265"/>
    <n v="1"/>
    <s v="Office Supplies"/>
    <s v="Paper"/>
    <s v="UPI"/>
    <d v="2024-01-23T00:00:00"/>
    <s v="Ricardo Andrews"/>
    <s v="California"/>
    <s v="San Diego"/>
    <n v="2024"/>
    <s v="01"/>
    <s v="23"/>
    <s v="Low"/>
    <s v="LOW"/>
  </r>
  <r>
    <s v="B-25842"/>
    <n v="1248"/>
    <n v="584"/>
    <n v="13"/>
    <s v="Office Supplies"/>
    <s v="Pens"/>
    <s v="EMI"/>
    <d v="2024-01-22T00:00:00"/>
    <s v="Christina Conner"/>
    <s v="Ohio"/>
    <s v="Columbus"/>
    <n v="2024"/>
    <s v="01"/>
    <s v="22"/>
    <s v="Low"/>
    <s v="LOW"/>
  </r>
  <r>
    <s v="B-25842"/>
    <n v="3669"/>
    <n v="154"/>
    <n v="14"/>
    <s v="Office Supplies"/>
    <s v="Markers"/>
    <s v="EMI"/>
    <d v="2024-01-22T00:00:00"/>
    <s v="Christina Conner"/>
    <s v="Ohio"/>
    <s v="Columbus"/>
    <n v="2024"/>
    <s v="01"/>
    <s v="22"/>
    <s v="Low"/>
    <s v="LOW"/>
  </r>
  <r>
    <s v="B-25842"/>
    <n v="514"/>
    <n v="109"/>
    <n v="15"/>
    <s v="Office Supplies"/>
    <s v="Paper"/>
    <s v="Debit Card"/>
    <d v="2024-01-22T00:00:00"/>
    <s v="Christina Conner"/>
    <s v="Ohio"/>
    <s v="Columbus"/>
    <n v="2024"/>
    <s v="01"/>
    <s v="22"/>
    <s v="Low"/>
    <s v="LOW"/>
  </r>
  <r>
    <s v="B-25232"/>
    <n v="7792"/>
    <n v="1403"/>
    <n v="13"/>
    <s v="Office Supplies"/>
    <s v="Paper"/>
    <s v="UPI"/>
    <d v="2024-01-19T00:00:00"/>
    <s v="Kristy Hernandez"/>
    <s v="California"/>
    <s v="San Diego"/>
    <n v="2024"/>
    <s v="01"/>
    <s v="19"/>
    <s v="High"/>
    <s v="MEDIUM"/>
  </r>
  <r>
    <s v="B-25232"/>
    <n v="2346"/>
    <n v="388"/>
    <n v="14"/>
    <s v="Furniture"/>
    <s v="Chairs"/>
    <s v="Debit Card"/>
    <d v="2024-01-19T00:00:00"/>
    <s v="Kristy Hernandez"/>
    <s v="California"/>
    <s v="San Diego"/>
    <n v="2024"/>
    <s v="01"/>
    <s v="19"/>
    <s v="Low"/>
    <s v="LOW"/>
  </r>
  <r>
    <s v="B-26083"/>
    <n v="3265"/>
    <n v="1390"/>
    <n v="16"/>
    <s v="Office Supplies"/>
    <s v="Paper"/>
    <s v="Credit Card"/>
    <d v="2024-01-17T00:00:00"/>
    <s v="Bethany Harrison"/>
    <s v="California"/>
    <s v="Los Angeles"/>
    <n v="2024"/>
    <s v="01"/>
    <s v="17"/>
    <s v="High"/>
    <s v="MEDIUM"/>
  </r>
  <r>
    <s v="B-26872"/>
    <n v="992"/>
    <n v="177"/>
    <n v="6"/>
    <s v="Electronics"/>
    <s v="Phones"/>
    <s v="UPI"/>
    <d v="2024-01-13T00:00:00"/>
    <s v="Scott Gibbs"/>
    <s v="California"/>
    <s v="Los Angeles"/>
    <n v="2024"/>
    <s v="01"/>
    <s v="13"/>
    <s v="Low"/>
    <s v="LOW"/>
  </r>
  <r>
    <s v="B-26872"/>
    <n v="4699"/>
    <n v="625"/>
    <n v="18"/>
    <s v="Office Supplies"/>
    <s v="Markers"/>
    <s v="EMI"/>
    <d v="2024-01-13T00:00:00"/>
    <s v="Scott Gibbs"/>
    <s v="California"/>
    <s v="Los Angeles"/>
    <n v="2024"/>
    <s v="01"/>
    <s v="13"/>
    <s v="Low"/>
    <s v="LOW"/>
  </r>
  <r>
    <s v="B-25364"/>
    <n v="8649"/>
    <n v="2631"/>
    <n v="13"/>
    <s v="Electronics"/>
    <s v="Laptops"/>
    <s v="EMI"/>
    <d v="2024-01-10T00:00:00"/>
    <s v="Alisha Saunders"/>
    <s v="California"/>
    <s v="San Francisco"/>
    <n v="2024"/>
    <s v="01"/>
    <s v="10"/>
    <s v="High"/>
    <s v="HIGH"/>
  </r>
  <r>
    <s v="B-26904"/>
    <n v="594"/>
    <n v="67"/>
    <n v="19"/>
    <s v="Office Supplies"/>
    <s v="Paper"/>
    <s v="Debit Card"/>
    <d v="2024-01-05T00:00:00"/>
    <s v="Terry Gilbert"/>
    <s v="Florida"/>
    <s v="Miami"/>
    <n v="2024"/>
    <s v="01"/>
    <s v="05"/>
    <s v="Low"/>
    <s v="LOW"/>
  </r>
  <r>
    <s v="B-26034"/>
    <n v="9789"/>
    <n v="2071"/>
    <n v="18"/>
    <s v="Furniture"/>
    <s v="Bookcases"/>
    <s v="Debit Card"/>
    <d v="2023-12-28T00:00:00"/>
    <s v="Aaron Johnson"/>
    <s v="New York"/>
    <s v="Rochester"/>
    <n v="2023"/>
    <s v="12"/>
    <s v="28"/>
    <s v="High"/>
    <s v="MEDIUM"/>
  </r>
  <r>
    <s v="B-26034"/>
    <n v="9229"/>
    <n v="4090"/>
    <n v="8"/>
    <s v="Electronics"/>
    <s v="Electronic Games"/>
    <s v="COD"/>
    <d v="2023-12-28T00:00:00"/>
    <s v="Aaron Johnson"/>
    <s v="New York"/>
    <s v="Rochester"/>
    <n v="2023"/>
    <s v="12"/>
    <s v="28"/>
    <s v="High"/>
    <s v="HIGH"/>
  </r>
  <r>
    <s v="B-26443"/>
    <n v="9869"/>
    <n v="4299"/>
    <n v="12"/>
    <s v="Electronics"/>
    <s v="Printers"/>
    <s v="Debit Card"/>
    <d v="2023-12-28T00:00:00"/>
    <s v="Joseph Hooper"/>
    <s v="New York"/>
    <s v="Buffalo"/>
    <n v="2023"/>
    <s v="12"/>
    <s v="28"/>
    <s v="High"/>
    <s v="HIGH"/>
  </r>
  <r>
    <s v="B-26938"/>
    <n v="3281"/>
    <n v="471"/>
    <n v="7"/>
    <s v="Furniture"/>
    <s v="Sofas"/>
    <s v="EMI"/>
    <d v="2023-12-27T00:00:00"/>
    <s v="Erin Hernandez"/>
    <s v="California"/>
    <s v="Los Angeles"/>
    <n v="2023"/>
    <s v="12"/>
    <s v="27"/>
    <s v="Low"/>
    <s v="LOW"/>
  </r>
  <r>
    <s v="B-26032"/>
    <n v="8346"/>
    <n v="1176"/>
    <n v="1"/>
    <s v="Electronics"/>
    <s v="Phones"/>
    <s v="COD"/>
    <d v="2023-12-24T00:00:00"/>
    <s v="Anna Ferguson"/>
    <s v="California"/>
    <s v="San Francisco"/>
    <n v="2023"/>
    <s v="12"/>
    <s v="24"/>
    <s v="High"/>
    <s v="MEDIUM"/>
  </r>
  <r>
    <s v="B-26032"/>
    <n v="6218"/>
    <n v="1125"/>
    <n v="5"/>
    <s v="Furniture"/>
    <s v="Tables"/>
    <s v="Debit Card"/>
    <d v="2023-12-24T00:00:00"/>
    <s v="Anna Ferguson"/>
    <s v="California"/>
    <s v="San Francisco"/>
    <n v="2023"/>
    <s v="12"/>
    <s v="24"/>
    <s v="High"/>
    <s v="MEDIUM"/>
  </r>
  <r>
    <s v="B-26032"/>
    <n v="5167"/>
    <n v="253"/>
    <n v="14"/>
    <s v="Electronics"/>
    <s v="Printers"/>
    <s v="Credit Card"/>
    <d v="2023-12-24T00:00:00"/>
    <s v="Anna Ferguson"/>
    <s v="California"/>
    <s v="San Francisco"/>
    <n v="2023"/>
    <s v="12"/>
    <s v="24"/>
    <s v="Low"/>
    <s v="LOW"/>
  </r>
  <r>
    <s v="B-26032"/>
    <n v="2799"/>
    <n v="1239"/>
    <n v="5"/>
    <s v="Furniture"/>
    <s v="Sofas"/>
    <s v="Debit Card"/>
    <d v="2023-12-24T00:00:00"/>
    <s v="Anna Ferguson"/>
    <s v="California"/>
    <s v="San Francisco"/>
    <n v="2023"/>
    <s v="12"/>
    <s v="24"/>
    <s v="High"/>
    <s v="MEDIUM"/>
  </r>
  <r>
    <s v="B-26537"/>
    <n v="3260"/>
    <n v="207"/>
    <n v="17"/>
    <s v="Furniture"/>
    <s v="Tables"/>
    <s v="UPI"/>
    <d v="2023-12-21T00:00:00"/>
    <s v="Tanya Walker"/>
    <s v="California"/>
    <s v="San Diego"/>
    <n v="2023"/>
    <s v="12"/>
    <s v="21"/>
    <s v="Low"/>
    <s v="LOW"/>
  </r>
  <r>
    <s v="B-26507"/>
    <n v="9895"/>
    <n v="1598"/>
    <n v="20"/>
    <s v="Furniture"/>
    <s v="Bookcases"/>
    <s v="COD"/>
    <d v="2023-12-16T00:00:00"/>
    <s v="Janet Guerrero"/>
    <s v="New York"/>
    <s v="Rochester"/>
    <n v="2023"/>
    <s v="12"/>
    <s v="16"/>
    <s v="High"/>
    <s v="MEDIUM"/>
  </r>
  <r>
    <s v="B-26157"/>
    <n v="6045"/>
    <n v="1606"/>
    <n v="4"/>
    <s v="Office Supplies"/>
    <s v="Paper"/>
    <s v="COD"/>
    <d v="2023-12-14T00:00:00"/>
    <s v="Sierra Rios"/>
    <s v="Florida"/>
    <s v="Orlando"/>
    <n v="2023"/>
    <s v="12"/>
    <s v="14"/>
    <s v="High"/>
    <s v="MEDIUM"/>
  </r>
  <r>
    <s v="B-26157"/>
    <n v="9337"/>
    <n v="554"/>
    <n v="11"/>
    <s v="Office Supplies"/>
    <s v="Pens"/>
    <s v="COD"/>
    <d v="2023-12-14T00:00:00"/>
    <s v="Sierra Rios"/>
    <s v="Florida"/>
    <s v="Orlando"/>
    <n v="2023"/>
    <s v="12"/>
    <s v="14"/>
    <s v="Low"/>
    <s v="LOW"/>
  </r>
  <r>
    <s v="B-25970"/>
    <n v="9132"/>
    <n v="3096"/>
    <n v="14"/>
    <s v="Furniture"/>
    <s v="Chairs"/>
    <s v="Debit Card"/>
    <d v="2023-12-14T00:00:00"/>
    <s v="Kevin Cooper"/>
    <s v="Florida"/>
    <s v="Tampa"/>
    <n v="2023"/>
    <s v="12"/>
    <s v="14"/>
    <s v="High"/>
    <s v="HIGH"/>
  </r>
  <r>
    <s v="B-26224"/>
    <n v="5564"/>
    <n v="175"/>
    <n v="11"/>
    <s v="Electronics"/>
    <s v="Laptops"/>
    <s v="COD"/>
    <d v="2023-12-13T00:00:00"/>
    <s v="Juan Kelly"/>
    <s v="Florida"/>
    <s v="Miami"/>
    <n v="2023"/>
    <s v="12"/>
    <s v="13"/>
    <s v="Low"/>
    <s v="LOW"/>
  </r>
  <r>
    <s v="B-26224"/>
    <n v="3953"/>
    <n v="1776"/>
    <n v="15"/>
    <s v="Electronics"/>
    <s v="Electronic Games"/>
    <s v="UPI"/>
    <d v="2023-12-13T00:00:00"/>
    <s v="Juan Kelly"/>
    <s v="Florida"/>
    <s v="Miami"/>
    <n v="2023"/>
    <s v="12"/>
    <s v="13"/>
    <s v="High"/>
    <s v="MEDIUM"/>
  </r>
  <r>
    <s v="B-26723"/>
    <n v="5322"/>
    <n v="1423"/>
    <n v="18"/>
    <s v="Furniture"/>
    <s v="Sofas"/>
    <s v="COD"/>
    <d v="2023-12-09T00:00:00"/>
    <s v="James Jones"/>
    <s v="Texas"/>
    <s v="Dallas"/>
    <n v="2023"/>
    <s v="12"/>
    <s v="09"/>
    <s v="High"/>
    <s v="MEDIUM"/>
  </r>
  <r>
    <s v="B-25594"/>
    <n v="2931"/>
    <n v="212"/>
    <n v="7"/>
    <s v="Electronics"/>
    <s v="Electronic Games"/>
    <s v="Credit Card"/>
    <d v="2023-12-08T00:00:00"/>
    <s v="Kevin Johnson"/>
    <s v="Florida"/>
    <s v="Tampa"/>
    <n v="2023"/>
    <s v="12"/>
    <s v="08"/>
    <s v="Low"/>
    <s v="LOW"/>
  </r>
  <r>
    <s v="B-25843"/>
    <n v="7524"/>
    <n v="2308"/>
    <n v="15"/>
    <s v="Electronics"/>
    <s v="Laptops"/>
    <s v="EMI"/>
    <d v="2023-12-07T00:00:00"/>
    <s v="Stephanie Hayes"/>
    <s v="Texas"/>
    <s v="Austin"/>
    <n v="2023"/>
    <s v="12"/>
    <s v="07"/>
    <s v="High"/>
    <s v="MEDIUM"/>
  </r>
  <r>
    <s v="B-25843"/>
    <n v="6864"/>
    <n v="1824"/>
    <n v="14"/>
    <s v="Electronics"/>
    <s v="Printers"/>
    <s v="Credit Card"/>
    <d v="2023-12-07T00:00:00"/>
    <s v="Stephanie Hayes"/>
    <s v="Texas"/>
    <s v="Austin"/>
    <n v="2023"/>
    <s v="12"/>
    <s v="07"/>
    <s v="High"/>
    <s v="MEDIUM"/>
  </r>
  <r>
    <s v="B-25266"/>
    <n v="4164"/>
    <n v="905"/>
    <n v="11"/>
    <s v="Electronics"/>
    <s v="Phones"/>
    <s v="COD"/>
    <d v="2023-12-04T00:00:00"/>
    <s v="Lori Adkins"/>
    <s v="California"/>
    <s v="San Diego"/>
    <n v="2023"/>
    <s v="12"/>
    <s v="04"/>
    <s v="Low"/>
    <s v="LOW"/>
  </r>
  <r>
    <s v="B-25266"/>
    <n v="5389"/>
    <n v="2196"/>
    <n v="5"/>
    <s v="Furniture"/>
    <s v="Tables"/>
    <s v="UPI"/>
    <d v="2023-12-04T00:00:00"/>
    <s v="Lori Adkins"/>
    <s v="California"/>
    <s v="San Diego"/>
    <n v="2023"/>
    <s v="12"/>
    <s v="04"/>
    <s v="High"/>
    <s v="MEDIUM"/>
  </r>
  <r>
    <s v="B-25955"/>
    <n v="655"/>
    <n v="297"/>
    <n v="4"/>
    <s v="Office Supplies"/>
    <s v="Markers"/>
    <s v="Debit Card"/>
    <d v="2023-11-30T00:00:00"/>
    <s v="Ashlee Mills"/>
    <s v="Florida"/>
    <s v="Orlando"/>
    <n v="2023"/>
    <s v="11"/>
    <s v="30"/>
    <s v="Low"/>
    <s v="LOW"/>
  </r>
  <r>
    <s v="B-26309"/>
    <n v="6672"/>
    <n v="3319"/>
    <n v="4"/>
    <s v="Furniture"/>
    <s v="Tables"/>
    <s v="UPI"/>
    <d v="2023-11-29T00:00:00"/>
    <s v="Joshua Murray"/>
    <s v="Texas"/>
    <s v="Dallas"/>
    <n v="2023"/>
    <s v="11"/>
    <s v="29"/>
    <s v="High"/>
    <s v="HIGH"/>
  </r>
  <r>
    <s v="B-25507"/>
    <n v="6392"/>
    <n v="444"/>
    <n v="18"/>
    <s v="Electronics"/>
    <s v="Electronic Games"/>
    <s v="Credit Card"/>
    <d v="2023-11-28T00:00:00"/>
    <s v="Debra Rodriguez"/>
    <s v="Florida"/>
    <s v="Tampa"/>
    <n v="2023"/>
    <s v="11"/>
    <s v="28"/>
    <s v="Low"/>
    <s v="LOW"/>
  </r>
  <r>
    <s v="B-26734"/>
    <n v="847"/>
    <n v="355"/>
    <n v="17"/>
    <s v="Furniture"/>
    <s v="Tables"/>
    <s v="COD"/>
    <d v="2023-11-28T00:00:00"/>
    <s v="Emily Frederick"/>
    <s v="Texas"/>
    <s v="Austin"/>
    <n v="2023"/>
    <s v="11"/>
    <s v="28"/>
    <s v="Low"/>
    <s v="LOW"/>
  </r>
  <r>
    <s v="B-25101"/>
    <n v="1638"/>
    <n v="661"/>
    <n v="13"/>
    <s v="Furniture"/>
    <s v="Chairs"/>
    <s v="EMI"/>
    <d v="2023-11-25T00:00:00"/>
    <s v="Steven Steele"/>
    <s v="Illinois"/>
    <s v="Springfield"/>
    <n v="2023"/>
    <s v="11"/>
    <s v="25"/>
    <s v="Low"/>
    <s v="LOW"/>
  </r>
  <r>
    <s v="B-26426"/>
    <n v="8644"/>
    <n v="1968"/>
    <n v="9"/>
    <s v="Office Supplies"/>
    <s v="Paper"/>
    <s v="Debit Card"/>
    <d v="2023-11-24T00:00:00"/>
    <s v="Melissa Mitchell"/>
    <s v="Illinois"/>
    <s v="Chicago"/>
    <n v="2023"/>
    <s v="11"/>
    <s v="24"/>
    <s v="High"/>
    <s v="MEDIUM"/>
  </r>
  <r>
    <s v="B-26112"/>
    <n v="1476"/>
    <n v="247"/>
    <n v="5"/>
    <s v="Furniture"/>
    <s v="Bookcases"/>
    <s v="COD"/>
    <d v="2023-11-18T00:00:00"/>
    <s v="Jacob Martinez"/>
    <s v="California"/>
    <s v="Los Angeles"/>
    <n v="2023"/>
    <s v="11"/>
    <s v="18"/>
    <s v="Low"/>
    <s v="LOW"/>
  </r>
  <r>
    <s v="B-25890"/>
    <n v="2516"/>
    <n v="734"/>
    <n v="19"/>
    <s v="Furniture"/>
    <s v="Chairs"/>
    <s v="UPI"/>
    <d v="2023-11-12T00:00:00"/>
    <s v="Jacqueline Hubbard"/>
    <s v="New York"/>
    <s v="New York City"/>
    <n v="2023"/>
    <s v="11"/>
    <s v="12"/>
    <s v="Low"/>
    <s v="LOW"/>
  </r>
  <r>
    <s v="B-25962"/>
    <n v="4202"/>
    <n v="1171"/>
    <n v="3"/>
    <s v="Office Supplies"/>
    <s v="Markers"/>
    <s v="COD"/>
    <d v="2023-11-12T00:00:00"/>
    <s v="Jesus Zuniga"/>
    <s v="Texas"/>
    <s v="Houston"/>
    <n v="2023"/>
    <s v="11"/>
    <s v="12"/>
    <s v="High"/>
    <s v="MEDIUM"/>
  </r>
  <r>
    <s v="B-25238"/>
    <n v="7600"/>
    <n v="1098"/>
    <n v="10"/>
    <s v="Office Supplies"/>
    <s v="Pens"/>
    <s v="UPI"/>
    <d v="2023-11-09T00:00:00"/>
    <s v="Walter Crawford"/>
    <s v="Illinois"/>
    <s v="Springfield"/>
    <n v="2023"/>
    <s v="11"/>
    <s v="09"/>
    <s v="High"/>
    <s v="MEDIUM"/>
  </r>
  <r>
    <s v="B-25238"/>
    <n v="7501"/>
    <n v="262"/>
    <n v="18"/>
    <s v="Office Supplies"/>
    <s v="Paper"/>
    <s v="COD"/>
    <d v="2023-11-09T00:00:00"/>
    <s v="Walter Crawford"/>
    <s v="Illinois"/>
    <s v="Springfield"/>
    <n v="2023"/>
    <s v="11"/>
    <s v="09"/>
    <s v="Low"/>
    <s v="LOW"/>
  </r>
  <r>
    <s v="B-26159"/>
    <n v="7484"/>
    <n v="2871"/>
    <n v="15"/>
    <s v="Electronics"/>
    <s v="Phones"/>
    <s v="UPI"/>
    <d v="2023-11-07T00:00:00"/>
    <s v="Cheyenne Rose"/>
    <s v="Florida"/>
    <s v="Orlando"/>
    <n v="2023"/>
    <s v="11"/>
    <s v="07"/>
    <s v="High"/>
    <s v="HIGH"/>
  </r>
  <r>
    <s v="B-26159"/>
    <n v="7700"/>
    <n v="2712"/>
    <n v="1"/>
    <s v="Furniture"/>
    <s v="Sofas"/>
    <s v="Credit Card"/>
    <d v="2023-11-07T00:00:00"/>
    <s v="Cheyenne Rose"/>
    <s v="Florida"/>
    <s v="Orlando"/>
    <n v="2023"/>
    <s v="11"/>
    <s v="07"/>
    <s v="High"/>
    <s v="HIGH"/>
  </r>
  <r>
    <s v="B-25962"/>
    <n v="4202"/>
    <n v="1171"/>
    <n v="3"/>
    <s v="Office Supplies"/>
    <s v="Markers"/>
    <s v="COD"/>
    <d v="2023-11-06T00:00:00"/>
    <s v="William Wu"/>
    <s v="Florida"/>
    <s v="Tampa"/>
    <n v="2023"/>
    <s v="11"/>
    <s v="06"/>
    <s v="High"/>
    <s v="MEDIUM"/>
  </r>
  <r>
    <s v="B-26485"/>
    <n v="9084"/>
    <n v="3253"/>
    <n v="12"/>
    <s v="Office Supplies"/>
    <s v="Pens"/>
    <s v="Debit Card"/>
    <d v="2023-11-05T00:00:00"/>
    <s v="Marisa Prince"/>
    <s v="New York"/>
    <s v="Buffalo"/>
    <n v="2023"/>
    <s v="11"/>
    <s v="05"/>
    <s v="High"/>
    <s v="HIGH"/>
  </r>
  <r>
    <s v="B-26724"/>
    <n v="9694"/>
    <n v="4361"/>
    <n v="1"/>
    <s v="Furniture"/>
    <s v="Chairs"/>
    <s v="EMI"/>
    <d v="2023-11-04T00:00:00"/>
    <s v="Roberto Parrish"/>
    <s v="Illinois"/>
    <s v="Springfield"/>
    <n v="2023"/>
    <s v="11"/>
    <s v="04"/>
    <s v="High"/>
    <s v="HIGH"/>
  </r>
  <r>
    <s v="B-25819"/>
    <n v="2589"/>
    <n v="605"/>
    <n v="11"/>
    <s v="Office Supplies"/>
    <s v="Pens"/>
    <s v="EMI"/>
    <d v="2023-11-02T00:00:00"/>
    <s v="Robert Rojas"/>
    <s v="California"/>
    <s v="San Francisco"/>
    <n v="2023"/>
    <s v="11"/>
    <s v="02"/>
    <s v="Low"/>
    <s v="LOW"/>
  </r>
  <r>
    <s v="B-25703"/>
    <n v="9438"/>
    <n v="1801"/>
    <n v="4"/>
    <s v="Electronics"/>
    <s v="Electronic Games"/>
    <s v="COD"/>
    <d v="2023-10-29T00:00:00"/>
    <s v="Lindsay Jackson"/>
    <s v="Texas"/>
    <s v="Austin"/>
    <n v="2023"/>
    <s v="10"/>
    <s v="29"/>
    <s v="High"/>
    <s v="MEDIUM"/>
  </r>
  <r>
    <s v="B-25999"/>
    <n v="7895"/>
    <n v="1005"/>
    <n v="1"/>
    <s v="Furniture"/>
    <s v="Chairs"/>
    <s v="Credit Card"/>
    <d v="2023-10-28T00:00:00"/>
    <s v="Nancy Boyd"/>
    <s v="Ohio"/>
    <s v="Cincinnati"/>
    <n v="2023"/>
    <s v="10"/>
    <s v="28"/>
    <s v="High"/>
    <s v="MEDIUM"/>
  </r>
  <r>
    <s v="B-25999"/>
    <n v="2740"/>
    <n v="558"/>
    <n v="8"/>
    <s v="Office Supplies"/>
    <s v="Pens"/>
    <s v="UPI"/>
    <d v="2023-10-28T00:00:00"/>
    <s v="Nancy Boyd"/>
    <s v="Ohio"/>
    <s v="Cincinnati"/>
    <n v="2023"/>
    <s v="10"/>
    <s v="28"/>
    <s v="Low"/>
    <s v="LOW"/>
  </r>
  <r>
    <s v="B-26489"/>
    <n v="2791"/>
    <n v="894"/>
    <n v="14"/>
    <s v="Electronics"/>
    <s v="Laptops"/>
    <s v="COD"/>
    <d v="2023-10-27T00:00:00"/>
    <s v="Anna Blackburn"/>
    <s v="Ohio"/>
    <s v="Cincinnati"/>
    <n v="2023"/>
    <s v="10"/>
    <s v="27"/>
    <s v="Low"/>
    <s v="LOW"/>
  </r>
  <r>
    <s v="B-26489"/>
    <n v="6223"/>
    <n v="1478"/>
    <n v="3"/>
    <s v="Furniture"/>
    <s v="Sofas"/>
    <s v="Debit Card"/>
    <d v="2023-10-27T00:00:00"/>
    <s v="Anna Blackburn"/>
    <s v="Ohio"/>
    <s v="Cincinnati"/>
    <n v="2023"/>
    <s v="10"/>
    <s v="27"/>
    <s v="High"/>
    <s v="MEDIUM"/>
  </r>
  <r>
    <s v="B-26489"/>
    <n v="8943"/>
    <n v="3121"/>
    <n v="17"/>
    <s v="Furniture"/>
    <s v="Chairs"/>
    <s v="Debit Card"/>
    <d v="2023-10-27T00:00:00"/>
    <s v="Anna Blackburn"/>
    <s v="Ohio"/>
    <s v="Cincinnati"/>
    <n v="2023"/>
    <s v="10"/>
    <s v="27"/>
    <s v="High"/>
    <s v="HIGH"/>
  </r>
  <r>
    <s v="B-26489"/>
    <n v="3297"/>
    <n v="102"/>
    <n v="12"/>
    <s v="Electronics"/>
    <s v="Phones"/>
    <s v="Credit Card"/>
    <d v="2023-10-27T00:00:00"/>
    <s v="Anna Blackburn"/>
    <s v="Ohio"/>
    <s v="Cincinnati"/>
    <n v="2023"/>
    <s v="10"/>
    <s v="27"/>
    <s v="Low"/>
    <s v="LOW"/>
  </r>
  <r>
    <s v="B-25949"/>
    <n v="4510"/>
    <n v="1896"/>
    <n v="5"/>
    <s v="Office Supplies"/>
    <s v="Paper"/>
    <s v="EMI"/>
    <d v="2023-10-25T00:00:00"/>
    <s v="Johnny Simon"/>
    <s v="California"/>
    <s v="Los Angeles"/>
    <n v="2023"/>
    <s v="10"/>
    <s v="25"/>
    <s v="High"/>
    <s v="MEDIUM"/>
  </r>
  <r>
    <s v="B-25465"/>
    <n v="717"/>
    <n v="158"/>
    <n v="16"/>
    <s v="Furniture"/>
    <s v="Tables"/>
    <s v="Credit Card"/>
    <d v="2023-10-24T00:00:00"/>
    <s v="Sylvia Barron"/>
    <s v="New York"/>
    <s v="Rochester"/>
    <n v="2023"/>
    <s v="10"/>
    <s v="24"/>
    <s v="Low"/>
    <s v="LOW"/>
  </r>
  <r>
    <s v="B-25465"/>
    <n v="508"/>
    <n v="177"/>
    <n v="17"/>
    <s v="Furniture"/>
    <s v="Sofas"/>
    <s v="UPI"/>
    <d v="2023-10-24T00:00:00"/>
    <s v="Sylvia Barron"/>
    <s v="New York"/>
    <s v="Rochester"/>
    <n v="2023"/>
    <s v="10"/>
    <s v="24"/>
    <s v="Low"/>
    <s v="LOW"/>
  </r>
  <r>
    <s v="B-25669"/>
    <n v="5899"/>
    <n v="2264"/>
    <n v="6"/>
    <s v="Office Supplies"/>
    <s v="Binders"/>
    <s v="EMI"/>
    <d v="2023-10-20T00:00:00"/>
    <s v="Adam Stevens"/>
    <s v="New York"/>
    <s v="Buffalo"/>
    <n v="2023"/>
    <s v="10"/>
    <s v="20"/>
    <s v="High"/>
    <s v="MEDIUM"/>
  </r>
  <r>
    <s v="B-25620"/>
    <n v="721"/>
    <n v="258"/>
    <n v="13"/>
    <s v="Electronics"/>
    <s v="Laptops"/>
    <s v="Debit Card"/>
    <d v="2023-10-18T00:00:00"/>
    <s v="Benjamin Meadows"/>
    <s v="Illinois"/>
    <s v="Peoria"/>
    <n v="2023"/>
    <s v="10"/>
    <s v="18"/>
    <s v="Low"/>
    <s v="LOW"/>
  </r>
  <r>
    <s v="B-25620"/>
    <n v="8364"/>
    <n v="3055"/>
    <n v="17"/>
    <s v="Electronics"/>
    <s v="Laptops"/>
    <s v="Credit Card"/>
    <d v="2023-10-18T00:00:00"/>
    <s v="Benjamin Meadows"/>
    <s v="Illinois"/>
    <s v="Peoria"/>
    <n v="2023"/>
    <s v="10"/>
    <s v="18"/>
    <s v="High"/>
    <s v="HIGH"/>
  </r>
  <r>
    <s v="B-25620"/>
    <n v="5234"/>
    <n v="2021"/>
    <n v="15"/>
    <s v="Furniture"/>
    <s v="Bookcases"/>
    <s v="EMI"/>
    <d v="2023-10-18T00:00:00"/>
    <s v="Benjamin Meadows"/>
    <s v="Illinois"/>
    <s v="Peoria"/>
    <n v="2023"/>
    <s v="10"/>
    <s v="18"/>
    <s v="High"/>
    <s v="MEDIUM"/>
  </r>
  <r>
    <s v="B-25010"/>
    <n v="7870"/>
    <n v="1057"/>
    <n v="15"/>
    <s v="Office Supplies"/>
    <s v="Pens"/>
    <s v="Credit Card"/>
    <d v="2023-10-18T00:00:00"/>
    <s v="Howard Esparza"/>
    <s v="Texas"/>
    <s v="Houston"/>
    <n v="2023"/>
    <s v="10"/>
    <s v="18"/>
    <s v="High"/>
    <s v="MEDIUM"/>
  </r>
  <r>
    <s v="B-25830"/>
    <n v="3839"/>
    <n v="1415"/>
    <n v="10"/>
    <s v="Office Supplies"/>
    <s v="Binders"/>
    <s v="UPI"/>
    <d v="2023-10-17T00:00:00"/>
    <s v="Vincent Roth"/>
    <s v="California"/>
    <s v="Los Angeles"/>
    <n v="2023"/>
    <s v="10"/>
    <s v="17"/>
    <s v="High"/>
    <s v="MEDIUM"/>
  </r>
  <r>
    <s v="B-25612"/>
    <n v="7163"/>
    <n v="1536"/>
    <n v="1"/>
    <s v="Electronics"/>
    <s v="Phones"/>
    <s v="EMI"/>
    <d v="2023-10-17T00:00:00"/>
    <s v="Carlos Wells"/>
    <s v="California"/>
    <s v="San Diego"/>
    <n v="2023"/>
    <s v="10"/>
    <s v="17"/>
    <s v="High"/>
    <s v="MEDIUM"/>
  </r>
  <r>
    <s v="B-26125"/>
    <n v="7690"/>
    <n v="1134"/>
    <n v="4"/>
    <s v="Electronics"/>
    <s v="Electronic Games"/>
    <s v="COD"/>
    <d v="2023-10-13T00:00:00"/>
    <s v="Benjamin Higgins"/>
    <s v="New York"/>
    <s v="Rochester"/>
    <n v="2023"/>
    <s v="10"/>
    <s v="13"/>
    <s v="High"/>
    <s v="MEDIUM"/>
  </r>
  <r>
    <s v="B-26125"/>
    <n v="912"/>
    <n v="246"/>
    <n v="2"/>
    <s v="Furniture"/>
    <s v="Sofas"/>
    <s v="EMI"/>
    <d v="2023-10-13T00:00:00"/>
    <s v="Benjamin Higgins"/>
    <s v="New York"/>
    <s v="Rochester"/>
    <n v="2023"/>
    <s v="10"/>
    <s v="13"/>
    <s v="Low"/>
    <s v="LOW"/>
  </r>
  <r>
    <s v="B-26284"/>
    <n v="5152"/>
    <n v="2045"/>
    <n v="14"/>
    <s v="Electronics"/>
    <s v="Phones"/>
    <s v="UPI"/>
    <d v="2023-10-11T00:00:00"/>
    <s v="Daniel Burns"/>
    <s v="New York"/>
    <s v="Rochester"/>
    <n v="2023"/>
    <s v="10"/>
    <s v="11"/>
    <s v="High"/>
    <s v="MEDIUM"/>
  </r>
  <r>
    <s v="B-25545"/>
    <n v="3900"/>
    <n v="115"/>
    <n v="9"/>
    <s v="Furniture"/>
    <s v="Chairs"/>
    <s v="COD"/>
    <d v="2023-10-07T00:00:00"/>
    <s v="Lawrence Oliver"/>
    <s v="Illinois"/>
    <s v="Springfield"/>
    <n v="2023"/>
    <s v="10"/>
    <s v="07"/>
    <s v="Low"/>
    <s v="LOW"/>
  </r>
  <r>
    <s v="B-25064"/>
    <n v="6109"/>
    <n v="3040"/>
    <n v="9"/>
    <s v="Furniture"/>
    <s v="Chairs"/>
    <s v="EMI"/>
    <d v="2023-10-05T00:00:00"/>
    <s v="Kelly Jones"/>
    <s v="New York"/>
    <s v="Rochester"/>
    <n v="2023"/>
    <s v="10"/>
    <s v="05"/>
    <s v="High"/>
    <s v="HIGH"/>
  </r>
  <r>
    <s v="B-25064"/>
    <n v="4628"/>
    <n v="1491"/>
    <n v="17"/>
    <s v="Electronics"/>
    <s v="Electronic Games"/>
    <s v="UPI"/>
    <d v="2023-10-05T00:00:00"/>
    <s v="Kelly Jones"/>
    <s v="New York"/>
    <s v="Rochester"/>
    <n v="2023"/>
    <s v="10"/>
    <s v="05"/>
    <s v="High"/>
    <s v="MEDIUM"/>
  </r>
  <r>
    <s v="B-26842"/>
    <n v="6402"/>
    <n v="2770"/>
    <n v="19"/>
    <s v="Office Supplies"/>
    <s v="Markers"/>
    <s v="Debit Card"/>
    <d v="2023-10-05T00:00:00"/>
    <s v="Ashley Adams MD"/>
    <s v="Florida"/>
    <s v="Orlando"/>
    <n v="2023"/>
    <s v="10"/>
    <s v="05"/>
    <s v="High"/>
    <s v="HIGH"/>
  </r>
  <r>
    <s v="B-26842"/>
    <n v="5916"/>
    <n v="1594"/>
    <n v="19"/>
    <s v="Electronics"/>
    <s v="Printers"/>
    <s v="Debit Card"/>
    <d v="2023-10-05T00:00:00"/>
    <s v="Ashley Adams MD"/>
    <s v="Florida"/>
    <s v="Orlando"/>
    <n v="2023"/>
    <s v="10"/>
    <s v="05"/>
    <s v="High"/>
    <s v="MEDIUM"/>
  </r>
  <r>
    <s v="B-26586"/>
    <n v="2239"/>
    <n v="828"/>
    <n v="1"/>
    <s v="Electronics"/>
    <s v="Printers"/>
    <s v="UPI"/>
    <d v="2023-09-30T00:00:00"/>
    <s v="Robert Daniels"/>
    <s v="Illinois"/>
    <s v="Chicago"/>
    <n v="2023"/>
    <s v="09"/>
    <s v="30"/>
    <s v="Low"/>
    <s v="LOW"/>
  </r>
  <r>
    <s v="B-26586"/>
    <n v="2450"/>
    <n v="1002"/>
    <n v="4"/>
    <s v="Electronics"/>
    <s v="Phones"/>
    <s v="Debit Card"/>
    <d v="2023-09-30T00:00:00"/>
    <s v="Robert Daniels"/>
    <s v="Illinois"/>
    <s v="Chicago"/>
    <n v="2023"/>
    <s v="09"/>
    <s v="30"/>
    <s v="High"/>
    <s v="MEDIUM"/>
  </r>
  <r>
    <s v="B-26740"/>
    <n v="9369"/>
    <n v="3297"/>
    <n v="6"/>
    <s v="Electronics"/>
    <s v="Printers"/>
    <s v="Debit Card"/>
    <d v="2023-09-27T00:00:00"/>
    <s v="Stephanie Manning"/>
    <s v="Florida"/>
    <s v="Orlando"/>
    <n v="2023"/>
    <s v="09"/>
    <s v="27"/>
    <s v="High"/>
    <s v="HIGH"/>
  </r>
  <r>
    <s v="B-26740"/>
    <n v="8680"/>
    <n v="4068"/>
    <n v="20"/>
    <s v="Electronics"/>
    <s v="Printers"/>
    <s v="Credit Card"/>
    <d v="2023-09-27T00:00:00"/>
    <s v="Stephanie Manning"/>
    <s v="Florida"/>
    <s v="Orlando"/>
    <n v="2023"/>
    <s v="09"/>
    <s v="27"/>
    <s v="High"/>
    <s v="HIGH"/>
  </r>
  <r>
    <s v="B-26740"/>
    <n v="3067"/>
    <n v="1475"/>
    <n v="8"/>
    <s v="Electronics"/>
    <s v="Laptops"/>
    <s v="UPI"/>
    <d v="2023-09-27T00:00:00"/>
    <s v="Stephanie Manning"/>
    <s v="Florida"/>
    <s v="Orlando"/>
    <n v="2023"/>
    <s v="09"/>
    <s v="27"/>
    <s v="High"/>
    <s v="MEDIUM"/>
  </r>
  <r>
    <s v="B-25350"/>
    <n v="7699"/>
    <n v="246"/>
    <n v="5"/>
    <s v="Electronics"/>
    <s v="Electronic Games"/>
    <s v="Debit Card"/>
    <d v="2023-09-23T00:00:00"/>
    <s v="Mark Fry"/>
    <s v="Texas"/>
    <s v="Austin"/>
    <n v="2023"/>
    <s v="09"/>
    <s v="23"/>
    <s v="Low"/>
    <s v="LOW"/>
  </r>
  <r>
    <s v="B-26698"/>
    <n v="1860"/>
    <n v="457"/>
    <n v="13"/>
    <s v="Electronics"/>
    <s v="Printers"/>
    <s v="EMI"/>
    <d v="2023-09-20T00:00:00"/>
    <s v="Susan Ramirez"/>
    <s v="Ohio"/>
    <s v="Cleveland"/>
    <n v="2023"/>
    <s v="09"/>
    <s v="20"/>
    <s v="Low"/>
    <s v="LOW"/>
  </r>
  <r>
    <s v="B-26119"/>
    <n v="3956"/>
    <n v="142"/>
    <n v="12"/>
    <s v="Office Supplies"/>
    <s v="Pens"/>
    <s v="Debit Card"/>
    <d v="2023-09-20T00:00:00"/>
    <s v="Jeffrey Henderson"/>
    <s v="Florida"/>
    <s v="Tampa"/>
    <n v="2023"/>
    <s v="09"/>
    <s v="20"/>
    <s v="Low"/>
    <s v="LOW"/>
  </r>
  <r>
    <s v="B-26119"/>
    <n v="6449"/>
    <n v="2628"/>
    <n v="11"/>
    <s v="Furniture"/>
    <s v="Bookcases"/>
    <s v="EMI"/>
    <d v="2023-09-20T00:00:00"/>
    <s v="Jeffrey Henderson"/>
    <s v="Florida"/>
    <s v="Tampa"/>
    <n v="2023"/>
    <s v="09"/>
    <s v="20"/>
    <s v="High"/>
    <s v="HIGH"/>
  </r>
  <r>
    <s v="B-26672"/>
    <n v="1366"/>
    <n v="242"/>
    <n v="17"/>
    <s v="Electronics"/>
    <s v="Electronic Games"/>
    <s v="EMI"/>
    <d v="2023-09-18T00:00:00"/>
    <s v="Renee Robinson"/>
    <s v="Ohio"/>
    <s v="Columbus"/>
    <n v="2023"/>
    <s v="09"/>
    <s v="18"/>
    <s v="Low"/>
    <s v="LOW"/>
  </r>
  <r>
    <s v="B-26672"/>
    <n v="1518"/>
    <n v="155"/>
    <n v="13"/>
    <s v="Office Supplies"/>
    <s v="Markers"/>
    <s v="Credit Card"/>
    <d v="2023-09-18T00:00:00"/>
    <s v="Renee Robinson"/>
    <s v="Ohio"/>
    <s v="Columbus"/>
    <n v="2023"/>
    <s v="09"/>
    <s v="18"/>
    <s v="Low"/>
    <s v="LOW"/>
  </r>
  <r>
    <s v="B-25747"/>
    <n v="2962"/>
    <n v="1470"/>
    <n v="1"/>
    <s v="Electronics"/>
    <s v="Phones"/>
    <s v="COD"/>
    <d v="2023-09-17T00:00:00"/>
    <s v="Nicholas Martin"/>
    <s v="Florida"/>
    <s v="Tampa"/>
    <n v="2023"/>
    <s v="09"/>
    <s v="17"/>
    <s v="High"/>
    <s v="MEDIUM"/>
  </r>
  <r>
    <s v="B-25747"/>
    <n v="7131"/>
    <n v="718"/>
    <n v="12"/>
    <s v="Electronics"/>
    <s v="Printers"/>
    <s v="UPI"/>
    <d v="2023-09-17T00:00:00"/>
    <s v="Nicholas Martin"/>
    <s v="Florida"/>
    <s v="Tampa"/>
    <n v="2023"/>
    <s v="09"/>
    <s v="17"/>
    <s v="Low"/>
    <s v="LOW"/>
  </r>
  <r>
    <s v="B-25747"/>
    <n v="4200"/>
    <n v="855"/>
    <n v="10"/>
    <s v="Office Supplies"/>
    <s v="Markers"/>
    <s v="EMI"/>
    <d v="2023-09-17T00:00:00"/>
    <s v="Nicholas Martin"/>
    <s v="Florida"/>
    <s v="Tampa"/>
    <n v="2023"/>
    <s v="09"/>
    <s v="17"/>
    <s v="Low"/>
    <s v="LOW"/>
  </r>
  <r>
    <s v="B-26679"/>
    <n v="8102"/>
    <n v="1800"/>
    <n v="5"/>
    <s v="Office Supplies"/>
    <s v="Markers"/>
    <s v="UPI"/>
    <d v="2023-09-14T00:00:00"/>
    <s v="Leonard Gonzalez"/>
    <s v="California"/>
    <s v="San Francisco"/>
    <n v="2023"/>
    <s v="09"/>
    <s v="14"/>
    <s v="High"/>
    <s v="MEDIUM"/>
  </r>
  <r>
    <s v="B-26679"/>
    <n v="3234"/>
    <n v="1274"/>
    <n v="10"/>
    <s v="Furniture"/>
    <s v="Tables"/>
    <s v="EMI"/>
    <d v="2023-09-14T00:00:00"/>
    <s v="Leonard Gonzalez"/>
    <s v="California"/>
    <s v="San Francisco"/>
    <n v="2023"/>
    <s v="09"/>
    <s v="14"/>
    <s v="High"/>
    <s v="MEDIUM"/>
  </r>
  <r>
    <s v="B-25701"/>
    <n v="1167"/>
    <n v="463"/>
    <n v="5"/>
    <s v="Office Supplies"/>
    <s v="Pens"/>
    <s v="UPI"/>
    <d v="2023-09-13T00:00:00"/>
    <s v="Suzanne Cross"/>
    <s v="Texas"/>
    <s v="Austin"/>
    <n v="2023"/>
    <s v="09"/>
    <s v="13"/>
    <s v="Low"/>
    <s v="LOW"/>
  </r>
  <r>
    <s v="B-25701"/>
    <n v="2841"/>
    <n v="803"/>
    <n v="20"/>
    <s v="Electronics"/>
    <s v="Laptops"/>
    <s v="Credit Card"/>
    <d v="2023-09-13T00:00:00"/>
    <s v="Suzanne Cross"/>
    <s v="Texas"/>
    <s v="Austin"/>
    <n v="2023"/>
    <s v="09"/>
    <s v="13"/>
    <s v="Low"/>
    <s v="LOW"/>
  </r>
  <r>
    <s v="B-25701"/>
    <n v="5680"/>
    <n v="2159"/>
    <n v="19"/>
    <s v="Furniture"/>
    <s v="Tables"/>
    <s v="UPI"/>
    <d v="2023-09-13T00:00:00"/>
    <s v="Suzanne Cross"/>
    <s v="Texas"/>
    <s v="Austin"/>
    <n v="2023"/>
    <s v="09"/>
    <s v="13"/>
    <s v="High"/>
    <s v="MEDIUM"/>
  </r>
  <r>
    <s v="B-26904"/>
    <n v="594"/>
    <n v="67"/>
    <n v="19"/>
    <s v="Office Supplies"/>
    <s v="Paper"/>
    <s v="Debit Card"/>
    <d v="2023-09-10T00:00:00"/>
    <s v="Maria Davis"/>
    <s v="New York"/>
    <s v="Buffalo"/>
    <n v="2023"/>
    <s v="09"/>
    <s v="10"/>
    <s v="Low"/>
    <s v="LOW"/>
  </r>
  <r>
    <s v="B-25222"/>
    <n v="4852"/>
    <n v="218"/>
    <n v="2"/>
    <s v="Furniture"/>
    <s v="Tables"/>
    <s v="EMI"/>
    <d v="2023-09-07T00:00:00"/>
    <s v="Brandon Norton"/>
    <s v="Illinois"/>
    <s v="Springfield"/>
    <n v="2023"/>
    <s v="09"/>
    <s v="07"/>
    <s v="Low"/>
    <s v="LOW"/>
  </r>
  <r>
    <s v="B-26912"/>
    <n v="8752"/>
    <n v="1686"/>
    <n v="9"/>
    <s v="Furniture"/>
    <s v="Tables"/>
    <s v="Debit Card"/>
    <d v="2023-09-04T00:00:00"/>
    <s v="John Cox"/>
    <s v="Illinois"/>
    <s v="Peoria"/>
    <n v="2023"/>
    <s v="09"/>
    <s v="04"/>
    <s v="High"/>
    <s v="MEDIUM"/>
  </r>
  <r>
    <s v="B-25004"/>
    <n v="9965"/>
    <n v="3033"/>
    <n v="16"/>
    <s v="Office Supplies"/>
    <s v="Markers"/>
    <s v="COD"/>
    <d v="2023-09-01T00:00:00"/>
    <s v="Frank Garcia"/>
    <s v="New York"/>
    <s v="Buffalo"/>
    <n v="2023"/>
    <s v="09"/>
    <s v="01"/>
    <s v="High"/>
    <s v="HIGH"/>
  </r>
  <r>
    <s v="B-26324"/>
    <n v="6355"/>
    <n v="1335"/>
    <n v="15"/>
    <s v="Electronics"/>
    <s v="Electronic Games"/>
    <s v="Debit Card"/>
    <d v="2023-08-31T00:00:00"/>
    <s v="Jacob Mann"/>
    <s v="Texas"/>
    <s v="Austin"/>
    <n v="2023"/>
    <s v="08"/>
    <s v="31"/>
    <s v="High"/>
    <s v="MEDIUM"/>
  </r>
  <r>
    <s v="B-26284"/>
    <n v="5152"/>
    <n v="2045"/>
    <n v="14"/>
    <s v="Electronics"/>
    <s v="Phones"/>
    <s v="UPI"/>
    <d v="2023-08-23T00:00:00"/>
    <s v="Larry Casey"/>
    <s v="Illinois"/>
    <s v="Chicago"/>
    <n v="2023"/>
    <s v="08"/>
    <s v="23"/>
    <s v="High"/>
    <s v="MEDIUM"/>
  </r>
  <r>
    <s v="B-25730"/>
    <n v="8293"/>
    <n v="2632"/>
    <n v="8"/>
    <s v="Office Supplies"/>
    <s v="Binders"/>
    <s v="COD"/>
    <d v="2023-08-21T00:00:00"/>
    <s v="Austin White"/>
    <s v="California"/>
    <s v="Los Angeles"/>
    <n v="2023"/>
    <s v="08"/>
    <s v="21"/>
    <s v="High"/>
    <s v="HIGH"/>
  </r>
  <r>
    <s v="B-25730"/>
    <n v="2863"/>
    <n v="205"/>
    <n v="17"/>
    <s v="Electronics"/>
    <s v="Phones"/>
    <s v="UPI"/>
    <d v="2023-08-21T00:00:00"/>
    <s v="Austin White"/>
    <s v="California"/>
    <s v="Los Angeles"/>
    <n v="2023"/>
    <s v="08"/>
    <s v="21"/>
    <s v="Low"/>
    <s v="LOW"/>
  </r>
  <r>
    <s v="B-26743"/>
    <n v="7684"/>
    <n v="1157"/>
    <n v="12"/>
    <s v="Furniture"/>
    <s v="Sofas"/>
    <s v="COD"/>
    <d v="2023-08-21T00:00:00"/>
    <s v="Pamela Callahan DVM"/>
    <s v="Ohio"/>
    <s v="Columbus"/>
    <n v="2023"/>
    <s v="08"/>
    <s v="21"/>
    <s v="High"/>
    <s v="MEDIUM"/>
  </r>
  <r>
    <s v="B-25640"/>
    <n v="670"/>
    <n v="85"/>
    <n v="9"/>
    <s v="Office Supplies"/>
    <s v="Pens"/>
    <s v="EMI"/>
    <d v="2023-08-21T00:00:00"/>
    <s v="Claire Cole"/>
    <s v="Texas"/>
    <s v="Houston"/>
    <n v="2023"/>
    <s v="08"/>
    <s v="21"/>
    <s v="Low"/>
    <s v="LOW"/>
  </r>
  <r>
    <s v="B-25504"/>
    <n v="8178"/>
    <n v="2462"/>
    <n v="10"/>
    <s v="Office Supplies"/>
    <s v="Pens"/>
    <s v="UPI"/>
    <d v="2023-08-20T00:00:00"/>
    <s v="David Bell"/>
    <s v="California"/>
    <s v="Los Angeles"/>
    <n v="2023"/>
    <s v="08"/>
    <s v="20"/>
    <s v="High"/>
    <s v="MEDIUM"/>
  </r>
  <r>
    <s v="B-25022"/>
    <n v="6646"/>
    <n v="848"/>
    <n v="15"/>
    <s v="Furniture"/>
    <s v="Sofas"/>
    <s v="Debit Card"/>
    <d v="2023-08-19T00:00:00"/>
    <s v="Nicole Dudley"/>
    <s v="New York"/>
    <s v="New York City"/>
    <n v="2023"/>
    <s v="08"/>
    <s v="19"/>
    <s v="Low"/>
    <s v="LOW"/>
  </r>
  <r>
    <s v="B-26726"/>
    <n v="7213"/>
    <n v="508"/>
    <n v="19"/>
    <s v="Electronics"/>
    <s v="Electronic Games"/>
    <s v="Debit Card"/>
    <d v="2023-08-17T00:00:00"/>
    <s v="Brandon Hughes"/>
    <s v="Texas"/>
    <s v="Dallas"/>
    <n v="2023"/>
    <s v="08"/>
    <s v="17"/>
    <s v="Low"/>
    <s v="LOW"/>
  </r>
  <r>
    <s v="B-26726"/>
    <n v="3176"/>
    <n v="586"/>
    <n v="9"/>
    <s v="Furniture"/>
    <s v="Tables"/>
    <s v="EMI"/>
    <d v="2023-08-17T00:00:00"/>
    <s v="Brandon Hughes"/>
    <s v="Texas"/>
    <s v="Dallas"/>
    <n v="2023"/>
    <s v="08"/>
    <s v="17"/>
    <s v="Low"/>
    <s v="LOW"/>
  </r>
  <r>
    <s v="B-25388"/>
    <n v="5047"/>
    <n v="2211"/>
    <n v="13"/>
    <s v="Furniture"/>
    <s v="Sofas"/>
    <s v="EMI"/>
    <d v="2023-08-13T00:00:00"/>
    <s v="Alexandra Moran"/>
    <s v="California"/>
    <s v="San Francisco"/>
    <n v="2023"/>
    <s v="08"/>
    <s v="13"/>
    <s v="High"/>
    <s v="MEDIUM"/>
  </r>
  <r>
    <s v="B-26796"/>
    <n v="6669"/>
    <n v="3063"/>
    <n v="19"/>
    <s v="Electronics"/>
    <s v="Printers"/>
    <s v="UPI"/>
    <d v="2023-08-12T00:00:00"/>
    <s v="Mary Crawford"/>
    <s v="Ohio"/>
    <s v="Cincinnati"/>
    <n v="2023"/>
    <s v="08"/>
    <s v="12"/>
    <s v="High"/>
    <s v="HIGH"/>
  </r>
  <r>
    <s v="B-25880"/>
    <n v="907"/>
    <n v="391"/>
    <n v="9"/>
    <s v="Office Supplies"/>
    <s v="Pens"/>
    <s v="Credit Card"/>
    <d v="2023-08-04T00:00:00"/>
    <s v="Kaitlyn Graham MD"/>
    <s v="New York"/>
    <s v="New York City"/>
    <n v="2023"/>
    <s v="08"/>
    <s v="04"/>
    <s v="Low"/>
    <s v="LOW"/>
  </r>
  <r>
    <s v="B-25401"/>
    <n v="6017"/>
    <n v="2230"/>
    <n v="13"/>
    <s v="Electronics"/>
    <s v="Printers"/>
    <s v="Debit Card"/>
    <d v="2023-08-04T00:00:00"/>
    <s v="Scott Craig"/>
    <s v="Illinois"/>
    <s v="Peoria"/>
    <n v="2023"/>
    <s v="08"/>
    <s v="04"/>
    <s v="High"/>
    <s v="MEDIUM"/>
  </r>
  <r>
    <s v="B-25549"/>
    <n v="4609"/>
    <n v="1084"/>
    <n v="8"/>
    <s v="Electronics"/>
    <s v="Printers"/>
    <s v="UPI"/>
    <d v="2023-07-30T00:00:00"/>
    <s v="Amy Duran MD"/>
    <s v="Florida"/>
    <s v="Orlando"/>
    <n v="2023"/>
    <s v="07"/>
    <s v="30"/>
    <s v="High"/>
    <s v="MEDIUM"/>
  </r>
  <r>
    <s v="B-25549"/>
    <n v="2328"/>
    <n v="788"/>
    <n v="4"/>
    <s v="Office Supplies"/>
    <s v="Paper"/>
    <s v="UPI"/>
    <d v="2023-07-30T00:00:00"/>
    <s v="Amy Duran MD"/>
    <s v="Florida"/>
    <s v="Orlando"/>
    <n v="2023"/>
    <s v="07"/>
    <s v="30"/>
    <s v="Low"/>
    <s v="LOW"/>
  </r>
  <r>
    <s v="B-25549"/>
    <n v="4734"/>
    <n v="958"/>
    <n v="7"/>
    <s v="Electronics"/>
    <s v="Printers"/>
    <s v="Debit Card"/>
    <d v="2023-07-30T00:00:00"/>
    <s v="Amy Duran MD"/>
    <s v="Florida"/>
    <s v="Orlando"/>
    <n v="2023"/>
    <s v="07"/>
    <s v="30"/>
    <s v="Low"/>
    <s v="LOW"/>
  </r>
  <r>
    <s v="B-25605"/>
    <n v="4026"/>
    <n v="163"/>
    <n v="6"/>
    <s v="Electronics"/>
    <s v="Phones"/>
    <s v="COD"/>
    <d v="2023-07-28T00:00:00"/>
    <s v="Randall Bell"/>
    <s v="New York"/>
    <s v="New York City"/>
    <n v="2023"/>
    <s v="07"/>
    <s v="28"/>
    <s v="Low"/>
    <s v="LOW"/>
  </r>
  <r>
    <s v="B-25328"/>
    <n v="8780"/>
    <n v="3430"/>
    <n v="4"/>
    <s v="Electronics"/>
    <s v="Electronic Games"/>
    <s v="Credit Card"/>
    <d v="2023-07-25T00:00:00"/>
    <s v="Jasmine James"/>
    <s v="Texas"/>
    <s v="Austin"/>
    <n v="2023"/>
    <s v="07"/>
    <s v="25"/>
    <s v="High"/>
    <s v="HIGH"/>
  </r>
  <r>
    <s v="B-25566"/>
    <n v="3877"/>
    <n v="481"/>
    <n v="16"/>
    <s v="Furniture"/>
    <s v="Chairs"/>
    <s v="Debit Card"/>
    <d v="2023-07-22T00:00:00"/>
    <s v="Kenneth Matthews"/>
    <s v="New York"/>
    <s v="Rochester"/>
    <n v="2023"/>
    <s v="07"/>
    <s v="22"/>
    <s v="Low"/>
    <s v="LOW"/>
  </r>
  <r>
    <s v="B-25196"/>
    <n v="7806"/>
    <n v="1127"/>
    <n v="1"/>
    <s v="Office Supplies"/>
    <s v="Markers"/>
    <s v="Credit Card"/>
    <d v="2023-07-20T00:00:00"/>
    <s v="William Hill"/>
    <s v="Texas"/>
    <s v="Dallas"/>
    <n v="2023"/>
    <s v="07"/>
    <s v="20"/>
    <s v="High"/>
    <s v="MEDIUM"/>
  </r>
  <r>
    <s v="B-26352"/>
    <n v="9382"/>
    <n v="1085"/>
    <n v="3"/>
    <s v="Electronics"/>
    <s v="Printers"/>
    <s v="Debit Card"/>
    <d v="2023-07-18T00:00:00"/>
    <s v="Marcus Brown"/>
    <s v="Illinois"/>
    <s v="Chicago"/>
    <n v="2023"/>
    <s v="07"/>
    <s v="18"/>
    <s v="High"/>
    <s v="MEDIUM"/>
  </r>
  <r>
    <s v="B-26352"/>
    <n v="4936"/>
    <n v="576"/>
    <n v="19"/>
    <s v="Furniture"/>
    <s v="Tables"/>
    <s v="COD"/>
    <d v="2023-07-18T00:00:00"/>
    <s v="Marcus Brown"/>
    <s v="Illinois"/>
    <s v="Chicago"/>
    <n v="2023"/>
    <s v="07"/>
    <s v="18"/>
    <s v="Low"/>
    <s v="LOW"/>
  </r>
  <r>
    <s v="B-25931"/>
    <n v="6485"/>
    <n v="3178"/>
    <n v="18"/>
    <s v="Furniture"/>
    <s v="Sofas"/>
    <s v="UPI"/>
    <d v="2023-07-18T00:00:00"/>
    <s v="Amanda Williams"/>
    <s v="Ohio"/>
    <s v="Columbus"/>
    <n v="2023"/>
    <s v="07"/>
    <s v="18"/>
    <s v="High"/>
    <s v="HIGH"/>
  </r>
  <r>
    <s v="B-25331"/>
    <n v="2514"/>
    <n v="95"/>
    <n v="8"/>
    <s v="Office Supplies"/>
    <s v="Pens"/>
    <s v="UPI"/>
    <d v="2023-07-17T00:00:00"/>
    <s v="Miguel Alvarez"/>
    <s v="New York"/>
    <s v="Rochester"/>
    <n v="2023"/>
    <s v="07"/>
    <s v="17"/>
    <s v="Low"/>
    <s v="LOW"/>
  </r>
  <r>
    <s v="B-26795"/>
    <n v="5224"/>
    <n v="1958"/>
    <n v="16"/>
    <s v="Furniture"/>
    <s v="Chairs"/>
    <s v="Credit Card"/>
    <d v="2023-07-16T00:00:00"/>
    <s v="Karen Townsend"/>
    <s v="Texas"/>
    <s v="Houston"/>
    <n v="2023"/>
    <s v="07"/>
    <s v="16"/>
    <s v="High"/>
    <s v="MEDIUM"/>
  </r>
  <r>
    <s v="B-26795"/>
    <n v="5002"/>
    <n v="1801"/>
    <n v="11"/>
    <s v="Office Supplies"/>
    <s v="Markers"/>
    <s v="Credit Card"/>
    <d v="2023-07-16T00:00:00"/>
    <s v="Karen Townsend"/>
    <s v="Texas"/>
    <s v="Houston"/>
    <n v="2023"/>
    <s v="07"/>
    <s v="16"/>
    <s v="High"/>
    <s v="MEDIUM"/>
  </r>
  <r>
    <s v="B-26795"/>
    <n v="7380"/>
    <n v="1673"/>
    <n v="18"/>
    <s v="Office Supplies"/>
    <s v="Markers"/>
    <s v="COD"/>
    <d v="2023-07-16T00:00:00"/>
    <s v="Karen Townsend"/>
    <s v="Texas"/>
    <s v="Houston"/>
    <n v="2023"/>
    <s v="07"/>
    <s v="16"/>
    <s v="High"/>
    <s v="MEDIUM"/>
  </r>
  <r>
    <s v="B-25006"/>
    <n v="5831"/>
    <n v="1574"/>
    <n v="17"/>
    <s v="Office Supplies"/>
    <s v="Pens"/>
    <s v="Debit Card"/>
    <d v="2023-07-16T00:00:00"/>
    <s v="Tiffany Robinson"/>
    <s v="Florida"/>
    <s v="Miami"/>
    <n v="2023"/>
    <s v="07"/>
    <s v="16"/>
    <s v="High"/>
    <s v="MEDIUM"/>
  </r>
  <r>
    <s v="B-25861"/>
    <n v="9851"/>
    <n v="2669"/>
    <n v="19"/>
    <s v="Electronics"/>
    <s v="Electronic Games"/>
    <s v="Debit Card"/>
    <d v="2023-07-15T00:00:00"/>
    <s v="Jennifer Chase"/>
    <s v="New York"/>
    <s v="Buffalo"/>
    <n v="2023"/>
    <s v="07"/>
    <s v="15"/>
    <s v="High"/>
    <s v="HIGH"/>
  </r>
  <r>
    <s v="B-25861"/>
    <n v="9989"/>
    <n v="3930"/>
    <n v="14"/>
    <s v="Furniture"/>
    <s v="Tables"/>
    <s v="Debit Card"/>
    <d v="2023-07-15T00:00:00"/>
    <s v="Jennifer Chase"/>
    <s v="New York"/>
    <s v="Buffalo"/>
    <n v="2023"/>
    <s v="07"/>
    <s v="15"/>
    <s v="High"/>
    <s v="HIGH"/>
  </r>
  <r>
    <s v="B-25022"/>
    <n v="6646"/>
    <n v="848"/>
    <n v="15"/>
    <s v="Furniture"/>
    <s v="Sofas"/>
    <s v="Debit Card"/>
    <d v="2023-07-14T00:00:00"/>
    <s v="Lori Colon"/>
    <s v="New York"/>
    <s v="Buffalo"/>
    <n v="2023"/>
    <s v="07"/>
    <s v="14"/>
    <s v="Low"/>
    <s v="LOW"/>
  </r>
  <r>
    <s v="B-25560"/>
    <n v="7533"/>
    <n v="3508"/>
    <n v="12"/>
    <s v="Furniture"/>
    <s v="Tables"/>
    <s v="UPI"/>
    <d v="2023-07-13T00:00:00"/>
    <s v="Andrew Allen"/>
    <s v="California"/>
    <s v="San Diego"/>
    <n v="2023"/>
    <s v="07"/>
    <s v="13"/>
    <s v="High"/>
    <s v="HIGH"/>
  </r>
  <r>
    <s v="B-25560"/>
    <n v="4734"/>
    <n v="1178"/>
    <n v="16"/>
    <s v="Office Supplies"/>
    <s v="Binders"/>
    <s v="Credit Card"/>
    <d v="2023-07-13T00:00:00"/>
    <s v="Andrew Allen"/>
    <s v="California"/>
    <s v="San Diego"/>
    <n v="2023"/>
    <s v="07"/>
    <s v="13"/>
    <s v="High"/>
    <s v="MEDIUM"/>
  </r>
  <r>
    <s v="B-25560"/>
    <n v="4074"/>
    <n v="1175"/>
    <n v="6"/>
    <s v="Electronics"/>
    <s v="Electronic Games"/>
    <s v="Debit Card"/>
    <d v="2023-07-13T00:00:00"/>
    <s v="Andrew Allen"/>
    <s v="California"/>
    <s v="San Diego"/>
    <n v="2023"/>
    <s v="07"/>
    <s v="13"/>
    <s v="High"/>
    <s v="MEDIUM"/>
  </r>
  <r>
    <s v="B-25560"/>
    <n v="2334"/>
    <n v="484"/>
    <n v="3"/>
    <s v="Furniture"/>
    <s v="Sofas"/>
    <s v="Credit Card"/>
    <d v="2023-07-13T00:00:00"/>
    <s v="Andrew Allen"/>
    <s v="California"/>
    <s v="San Diego"/>
    <n v="2023"/>
    <s v="07"/>
    <s v="13"/>
    <s v="Low"/>
    <s v="LOW"/>
  </r>
  <r>
    <s v="B-25120"/>
    <n v="7122"/>
    <n v="1836"/>
    <n v="6"/>
    <s v="Electronics"/>
    <s v="Phones"/>
    <s v="Debit Card"/>
    <d v="2023-07-10T00:00:00"/>
    <s v="Ronald Frey Jr."/>
    <s v="New York"/>
    <s v="New York City"/>
    <n v="2023"/>
    <s v="07"/>
    <s v="10"/>
    <s v="High"/>
    <s v="MEDIUM"/>
  </r>
  <r>
    <s v="B-25120"/>
    <n v="7327"/>
    <n v="2596"/>
    <n v="15"/>
    <s v="Office Supplies"/>
    <s v="Markers"/>
    <s v="Credit Card"/>
    <d v="2023-07-10T00:00:00"/>
    <s v="Ronald Frey Jr."/>
    <s v="New York"/>
    <s v="New York City"/>
    <n v="2023"/>
    <s v="07"/>
    <s v="10"/>
    <s v="High"/>
    <s v="HIGH"/>
  </r>
  <r>
    <s v="B-26347"/>
    <n v="8586"/>
    <n v="3826"/>
    <n v="7"/>
    <s v="Furniture"/>
    <s v="Bookcases"/>
    <s v="UPI"/>
    <d v="2023-07-07T00:00:00"/>
    <s v="Lance Cain"/>
    <s v="Florida"/>
    <s v="Tampa"/>
    <n v="2023"/>
    <s v="07"/>
    <s v="07"/>
    <s v="High"/>
    <s v="HIGH"/>
  </r>
  <r>
    <s v="B-25992"/>
    <n v="8572"/>
    <n v="2041"/>
    <n v="8"/>
    <s v="Furniture"/>
    <s v="Tables"/>
    <s v="EMI"/>
    <d v="2023-07-05T00:00:00"/>
    <s v="Rebecca Huff"/>
    <s v="Illinois"/>
    <s v="Springfield"/>
    <n v="2023"/>
    <s v="07"/>
    <s v="05"/>
    <s v="High"/>
    <s v="MEDIUM"/>
  </r>
  <r>
    <s v="B-25992"/>
    <n v="8059"/>
    <n v="1834"/>
    <n v="10"/>
    <s v="Electronics"/>
    <s v="Printers"/>
    <s v="Credit Card"/>
    <d v="2023-07-05T00:00:00"/>
    <s v="Rebecca Huff"/>
    <s v="Illinois"/>
    <s v="Springfield"/>
    <n v="2023"/>
    <s v="07"/>
    <s v="05"/>
    <s v="High"/>
    <s v="MEDIUM"/>
  </r>
  <r>
    <s v="B-25555"/>
    <n v="4051"/>
    <n v="1848"/>
    <n v="12"/>
    <s v="Electronics"/>
    <s v="Phones"/>
    <s v="Credit Card"/>
    <d v="2023-07-03T00:00:00"/>
    <s v="Jessica Richardson"/>
    <s v="California"/>
    <s v="San Diego"/>
    <n v="2023"/>
    <s v="07"/>
    <s v="03"/>
    <s v="High"/>
    <s v="MEDIUM"/>
  </r>
  <r>
    <s v="B-25555"/>
    <n v="5011"/>
    <n v="866"/>
    <n v="11"/>
    <s v="Furniture"/>
    <s v="Bookcases"/>
    <s v="Credit Card"/>
    <d v="2023-07-03T00:00:00"/>
    <s v="Jessica Richardson"/>
    <s v="California"/>
    <s v="San Diego"/>
    <n v="2023"/>
    <s v="07"/>
    <s v="03"/>
    <s v="Low"/>
    <s v="LOW"/>
  </r>
  <r>
    <s v="B-25792"/>
    <n v="4751"/>
    <n v="781"/>
    <n v="9"/>
    <s v="Office Supplies"/>
    <s v="Paper"/>
    <s v="EMI"/>
    <d v="2023-07-02T00:00:00"/>
    <s v="Kyle Jackson"/>
    <s v="New York"/>
    <s v="Buffalo"/>
    <n v="2023"/>
    <s v="07"/>
    <s v="02"/>
    <s v="Low"/>
    <s v="LOW"/>
  </r>
  <r>
    <s v="B-26776"/>
    <n v="9726"/>
    <n v="1275"/>
    <n v="5"/>
    <s v="Electronics"/>
    <s v="Electronic Games"/>
    <s v="UPI"/>
    <d v="2023-06-27T00:00:00"/>
    <s v="David Padilla"/>
    <s v="Florida"/>
    <s v="Miami"/>
    <n v="2023"/>
    <s v="06"/>
    <s v="27"/>
    <s v="High"/>
    <s v="MEDIUM"/>
  </r>
  <r>
    <s v="B-26776"/>
    <n v="9726"/>
    <n v="1330"/>
    <n v="14"/>
    <s v="Electronics"/>
    <s v="Printers"/>
    <s v="UPI"/>
    <d v="2023-06-27T00:00:00"/>
    <s v="David Padilla"/>
    <s v="Florida"/>
    <s v="Miami"/>
    <n v="2023"/>
    <s v="06"/>
    <s v="27"/>
    <s v="High"/>
    <s v="MEDIUM"/>
  </r>
  <r>
    <s v="B-26586"/>
    <n v="2239"/>
    <n v="828"/>
    <n v="1"/>
    <s v="Electronics"/>
    <s v="Printers"/>
    <s v="UPI"/>
    <d v="2023-06-26T00:00:00"/>
    <s v="Michael Gallegos"/>
    <s v="California"/>
    <s v="Los Angeles"/>
    <n v="2023"/>
    <s v="06"/>
    <s v="26"/>
    <s v="Low"/>
    <s v="LOW"/>
  </r>
  <r>
    <s v="B-26586"/>
    <n v="2450"/>
    <n v="1002"/>
    <n v="4"/>
    <s v="Electronics"/>
    <s v="Phones"/>
    <s v="Debit Card"/>
    <d v="2023-06-26T00:00:00"/>
    <s v="Michael Gallegos"/>
    <s v="California"/>
    <s v="Los Angeles"/>
    <n v="2023"/>
    <s v="06"/>
    <s v="26"/>
    <s v="High"/>
    <s v="MEDIUM"/>
  </r>
  <r>
    <s v="B-26938"/>
    <n v="3281"/>
    <n v="471"/>
    <n v="7"/>
    <s v="Furniture"/>
    <s v="Sofas"/>
    <s v="EMI"/>
    <d v="2023-06-25T00:00:00"/>
    <s v="Jacob Guzman"/>
    <s v="Illinois"/>
    <s v="Peoria"/>
    <n v="2023"/>
    <s v="06"/>
    <s v="25"/>
    <s v="Low"/>
    <s v="LOW"/>
  </r>
  <r>
    <s v="B-25965"/>
    <n v="544"/>
    <n v="272"/>
    <n v="2"/>
    <s v="Electronics"/>
    <s v="Laptops"/>
    <s v="Debit Card"/>
    <d v="2023-06-25T00:00:00"/>
    <s v="Michael Nash"/>
    <s v="New York"/>
    <s v="Buffalo"/>
    <n v="2023"/>
    <s v="06"/>
    <s v="25"/>
    <s v="Low"/>
    <s v="LOW"/>
  </r>
  <r>
    <s v="B-26928"/>
    <n v="2553"/>
    <n v="907"/>
    <n v="6"/>
    <s v="Electronics"/>
    <s v="Laptops"/>
    <s v="Credit Card"/>
    <d v="2023-06-22T00:00:00"/>
    <s v="William Carr"/>
    <s v="Texas"/>
    <s v="Dallas"/>
    <n v="2023"/>
    <s v="06"/>
    <s v="22"/>
    <s v="Low"/>
    <s v="LOW"/>
  </r>
  <r>
    <s v="B-26805"/>
    <n v="7664"/>
    <n v="1753"/>
    <n v="19"/>
    <s v="Electronics"/>
    <s v="Phones"/>
    <s v="Debit Card"/>
    <d v="2023-06-15T00:00:00"/>
    <s v="Heather Gray"/>
    <s v="Ohio"/>
    <s v="Cincinnati"/>
    <n v="2023"/>
    <s v="06"/>
    <s v="15"/>
    <s v="High"/>
    <s v="MEDIUM"/>
  </r>
  <r>
    <s v="B-26213"/>
    <n v="1523"/>
    <n v="234"/>
    <n v="3"/>
    <s v="Furniture"/>
    <s v="Sofas"/>
    <s v="UPI"/>
    <d v="2023-06-08T00:00:00"/>
    <s v="Terri Madden"/>
    <s v="New York"/>
    <s v="Rochester"/>
    <n v="2023"/>
    <s v="06"/>
    <s v="08"/>
    <s v="Low"/>
    <s v="LOW"/>
  </r>
  <r>
    <s v="B-26213"/>
    <n v="9073"/>
    <n v="424"/>
    <n v="7"/>
    <s v="Electronics"/>
    <s v="Electronic Games"/>
    <s v="Debit Card"/>
    <d v="2023-06-08T00:00:00"/>
    <s v="Terri Madden"/>
    <s v="New York"/>
    <s v="Rochester"/>
    <n v="2023"/>
    <s v="06"/>
    <s v="08"/>
    <s v="Low"/>
    <s v="LOW"/>
  </r>
  <r>
    <s v="B-26576"/>
    <n v="8218"/>
    <n v="1430"/>
    <n v="19"/>
    <s v="Furniture"/>
    <s v="Bookcases"/>
    <s v="Credit Card"/>
    <d v="2023-06-08T00:00:00"/>
    <s v="William Walters"/>
    <s v="California"/>
    <s v="San Francisco"/>
    <n v="2023"/>
    <s v="06"/>
    <s v="08"/>
    <s v="High"/>
    <s v="MEDIUM"/>
  </r>
  <r>
    <s v="B-26357"/>
    <n v="9879"/>
    <n v="4930"/>
    <n v="15"/>
    <s v="Electronics"/>
    <s v="Laptops"/>
    <s v="Debit Card"/>
    <d v="2023-06-08T00:00:00"/>
    <s v="Brandi Vasquez"/>
    <s v="New York"/>
    <s v="Rochester"/>
    <n v="2023"/>
    <s v="06"/>
    <s v="08"/>
    <s v="High"/>
    <s v="HIGH"/>
  </r>
  <r>
    <s v="B-25159"/>
    <n v="5338"/>
    <n v="1354"/>
    <n v="16"/>
    <s v="Office Supplies"/>
    <s v="Markers"/>
    <s v="UPI"/>
    <d v="2023-06-07T00:00:00"/>
    <s v="Evelyn Harris"/>
    <s v="New York"/>
    <s v="Buffalo"/>
    <n v="2023"/>
    <s v="06"/>
    <s v="07"/>
    <s v="High"/>
    <s v="MEDIUM"/>
  </r>
  <r>
    <s v="B-25193"/>
    <n v="8974"/>
    <n v="4441"/>
    <n v="16"/>
    <s v="Electronics"/>
    <s v="Printers"/>
    <s v="EMI"/>
    <d v="2023-06-05T00:00:00"/>
    <s v="Angela Todd"/>
    <s v="New York"/>
    <s v="New York City"/>
    <n v="2023"/>
    <s v="06"/>
    <s v="05"/>
    <s v="High"/>
    <s v="HIGH"/>
  </r>
  <r>
    <s v="B-26251"/>
    <n v="883"/>
    <n v="127"/>
    <n v="7"/>
    <s v="Furniture"/>
    <s v="Chairs"/>
    <s v="COD"/>
    <d v="2023-06-04T00:00:00"/>
    <s v="Brenda Murphy"/>
    <s v="California"/>
    <s v="San Francisco"/>
    <n v="2023"/>
    <s v="06"/>
    <s v="04"/>
    <s v="Low"/>
    <s v="LOW"/>
  </r>
  <r>
    <s v="B-26251"/>
    <n v="4539"/>
    <n v="1155"/>
    <n v="8"/>
    <s v="Furniture"/>
    <s v="Bookcases"/>
    <s v="Debit Card"/>
    <d v="2023-06-04T00:00:00"/>
    <s v="Brenda Murphy"/>
    <s v="California"/>
    <s v="San Francisco"/>
    <n v="2023"/>
    <s v="06"/>
    <s v="04"/>
    <s v="High"/>
    <s v="MEDIUM"/>
  </r>
  <r>
    <s v="B-26251"/>
    <n v="9659"/>
    <n v="2226"/>
    <n v="16"/>
    <s v="Office Supplies"/>
    <s v="Binders"/>
    <s v="Debit Card"/>
    <d v="2023-06-04T00:00:00"/>
    <s v="Brenda Murphy"/>
    <s v="California"/>
    <s v="San Francisco"/>
    <n v="2023"/>
    <s v="06"/>
    <s v="04"/>
    <s v="High"/>
    <s v="MEDIUM"/>
  </r>
  <r>
    <s v="B-26114"/>
    <n v="6252"/>
    <n v="1377"/>
    <n v="2"/>
    <s v="Electronics"/>
    <s v="Printers"/>
    <s v="EMI"/>
    <d v="2023-06-01T00:00:00"/>
    <s v="Sarah Montgomery"/>
    <s v="Illinois"/>
    <s v="Chicago"/>
    <n v="2023"/>
    <s v="06"/>
    <s v="01"/>
    <s v="High"/>
    <s v="MEDIUM"/>
  </r>
  <r>
    <s v="B-25889"/>
    <n v="7992"/>
    <n v="893"/>
    <n v="12"/>
    <s v="Electronics"/>
    <s v="Laptops"/>
    <s v="Credit Card"/>
    <d v="2023-05-31T00:00:00"/>
    <s v="Ashley Aguilar"/>
    <s v="Illinois"/>
    <s v="Chicago"/>
    <n v="2023"/>
    <s v="05"/>
    <s v="31"/>
    <s v="Low"/>
    <s v="LOW"/>
  </r>
  <r>
    <s v="B-26195"/>
    <n v="874"/>
    <n v="235"/>
    <n v="15"/>
    <s v="Office Supplies"/>
    <s v="Binders"/>
    <s v="Debit Card"/>
    <d v="2023-05-29T00:00:00"/>
    <s v="Bryan Brown"/>
    <s v="New York"/>
    <s v="Rochester"/>
    <n v="2023"/>
    <s v="05"/>
    <s v="29"/>
    <s v="Low"/>
    <s v="LOW"/>
  </r>
  <r>
    <s v="B-26470"/>
    <n v="3090"/>
    <n v="573"/>
    <n v="6"/>
    <s v="Furniture"/>
    <s v="Tables"/>
    <s v="EMI"/>
    <d v="2023-05-27T00:00:00"/>
    <s v="Ashley Rodriguez"/>
    <s v="Texas"/>
    <s v="Austin"/>
    <n v="2023"/>
    <s v="05"/>
    <s v="27"/>
    <s v="Low"/>
    <s v="LOW"/>
  </r>
  <r>
    <s v="B-26470"/>
    <n v="9683"/>
    <n v="1014"/>
    <n v="5"/>
    <s v="Electronics"/>
    <s v="Printers"/>
    <s v="UPI"/>
    <d v="2023-05-27T00:00:00"/>
    <s v="Ashley Rodriguez"/>
    <s v="Texas"/>
    <s v="Austin"/>
    <n v="2023"/>
    <s v="05"/>
    <s v="27"/>
    <s v="High"/>
    <s v="MEDIUM"/>
  </r>
  <r>
    <s v="B-26896"/>
    <n v="6488"/>
    <n v="1591"/>
    <n v="18"/>
    <s v="Electronics"/>
    <s v="Printers"/>
    <s v="EMI"/>
    <d v="2023-05-24T00:00:00"/>
    <s v="Morgan Mccarthy"/>
    <s v="Texas"/>
    <s v="Dallas"/>
    <n v="2023"/>
    <s v="05"/>
    <s v="24"/>
    <s v="High"/>
    <s v="MEDIUM"/>
  </r>
  <r>
    <s v="B-26522"/>
    <n v="5994"/>
    <n v="2826"/>
    <n v="9"/>
    <s v="Furniture"/>
    <s v="Bookcases"/>
    <s v="EMI"/>
    <d v="2023-05-24T00:00:00"/>
    <s v="John Thomas"/>
    <s v="California"/>
    <s v="San Francisco"/>
    <n v="2023"/>
    <s v="05"/>
    <s v="24"/>
    <s v="High"/>
    <s v="HIGH"/>
  </r>
  <r>
    <s v="B-26383"/>
    <n v="798"/>
    <n v="308"/>
    <n v="10"/>
    <s v="Electronics"/>
    <s v="Phones"/>
    <s v="Debit Card"/>
    <d v="2023-05-19T00:00:00"/>
    <s v="Eddie Gonzales"/>
    <s v="Ohio"/>
    <s v="Cleveland"/>
    <n v="2023"/>
    <s v="05"/>
    <s v="19"/>
    <s v="Low"/>
    <s v="LOW"/>
  </r>
  <r>
    <s v="B-26383"/>
    <n v="7967"/>
    <n v="2504"/>
    <n v="13"/>
    <s v="Electronics"/>
    <s v="Printers"/>
    <s v="EMI"/>
    <d v="2023-05-19T00:00:00"/>
    <s v="Eddie Gonzales"/>
    <s v="Ohio"/>
    <s v="Cleveland"/>
    <n v="2023"/>
    <s v="05"/>
    <s v="19"/>
    <s v="High"/>
    <s v="HIGH"/>
  </r>
  <r>
    <s v="B-25237"/>
    <n v="5250"/>
    <n v="187"/>
    <n v="1"/>
    <s v="Office Supplies"/>
    <s v="Binders"/>
    <s v="COD"/>
    <d v="2023-05-14T00:00:00"/>
    <s v="David Hamilton"/>
    <s v="Texas"/>
    <s v="Houston"/>
    <n v="2023"/>
    <s v="05"/>
    <s v="14"/>
    <s v="Low"/>
    <s v="LOW"/>
  </r>
  <r>
    <s v="B-25363"/>
    <n v="3918"/>
    <n v="749"/>
    <n v="8"/>
    <s v="Electronics"/>
    <s v="Laptops"/>
    <s v="Credit Card"/>
    <d v="2023-05-10T00:00:00"/>
    <s v="Jamie Bradley"/>
    <s v="California"/>
    <s v="San Diego"/>
    <n v="2023"/>
    <s v="05"/>
    <s v="10"/>
    <s v="Low"/>
    <s v="LOW"/>
  </r>
  <r>
    <s v="B-25510"/>
    <n v="2478"/>
    <n v="92"/>
    <n v="12"/>
    <s v="Furniture"/>
    <s v="Bookcases"/>
    <s v="COD"/>
    <d v="2023-05-08T00:00:00"/>
    <s v="Jason Randolph"/>
    <s v="California"/>
    <s v="San Francisco"/>
    <n v="2023"/>
    <s v="05"/>
    <s v="08"/>
    <s v="Low"/>
    <s v="LOW"/>
  </r>
  <r>
    <s v="B-26065"/>
    <n v="7930"/>
    <n v="1981"/>
    <n v="13"/>
    <s v="Furniture"/>
    <s v="Chairs"/>
    <s v="Credit Card"/>
    <d v="2023-05-04T00:00:00"/>
    <s v="Kaitlyn Flores"/>
    <s v="Ohio"/>
    <s v="Cleveland"/>
    <n v="2023"/>
    <s v="05"/>
    <s v="04"/>
    <s v="High"/>
    <s v="MEDIUM"/>
  </r>
  <r>
    <s v="B-25541"/>
    <n v="2401"/>
    <n v="1163"/>
    <n v="10"/>
    <s v="Furniture"/>
    <s v="Bookcases"/>
    <s v="UPI"/>
    <d v="2023-05-04T00:00:00"/>
    <s v="April Marquez"/>
    <s v="Ohio"/>
    <s v="Cleveland"/>
    <n v="2023"/>
    <s v="05"/>
    <s v="04"/>
    <s v="High"/>
    <s v="MEDIUM"/>
  </r>
  <r>
    <s v="B-25541"/>
    <n v="1045"/>
    <n v="267"/>
    <n v="11"/>
    <s v="Electronics"/>
    <s v="Phones"/>
    <s v="Debit Card"/>
    <d v="2023-05-04T00:00:00"/>
    <s v="April Marquez"/>
    <s v="Ohio"/>
    <s v="Cleveland"/>
    <n v="2023"/>
    <s v="05"/>
    <s v="04"/>
    <s v="Low"/>
    <s v="LOW"/>
  </r>
  <r>
    <s v="B-25889"/>
    <n v="7992"/>
    <n v="893"/>
    <n v="12"/>
    <s v="Electronics"/>
    <s v="Laptops"/>
    <s v="Credit Card"/>
    <d v="2023-05-04T00:00:00"/>
    <s v="Shannon Warren"/>
    <s v="New York"/>
    <s v="New York City"/>
    <n v="2023"/>
    <s v="05"/>
    <s v="04"/>
    <s v="Low"/>
    <s v="LOW"/>
  </r>
  <r>
    <s v="B-26552"/>
    <n v="2804"/>
    <n v="936"/>
    <n v="10"/>
    <s v="Electronics"/>
    <s v="Electronic Games"/>
    <s v="Credit Card"/>
    <d v="2023-05-03T00:00:00"/>
    <s v="Mrs. Rachel Cannon DDS"/>
    <s v="Florida"/>
    <s v="Tampa"/>
    <n v="2023"/>
    <s v="05"/>
    <s v="03"/>
    <s v="Low"/>
    <s v="LOW"/>
  </r>
  <r>
    <s v="B-25065"/>
    <n v="6596"/>
    <n v="1439"/>
    <n v="9"/>
    <s v="Office Supplies"/>
    <s v="Paper"/>
    <s v="Debit Card"/>
    <d v="2023-05-03T00:00:00"/>
    <s v="Craig Ortega"/>
    <s v="Ohio"/>
    <s v="Cincinnati"/>
    <n v="2023"/>
    <s v="05"/>
    <s v="03"/>
    <s v="High"/>
    <s v="MEDIUM"/>
  </r>
  <r>
    <s v="B-25038"/>
    <n v="738"/>
    <n v="342"/>
    <n v="2"/>
    <s v="Furniture"/>
    <s v="Chairs"/>
    <s v="Debit Card"/>
    <d v="2023-04-28T00:00:00"/>
    <s v="Terry Mcdaniel"/>
    <s v="Ohio"/>
    <s v="Cincinnati"/>
    <n v="2023"/>
    <s v="04"/>
    <s v="28"/>
    <s v="Low"/>
    <s v="LOW"/>
  </r>
  <r>
    <s v="B-26353"/>
    <n v="5317"/>
    <n v="1345"/>
    <n v="18"/>
    <s v="Furniture"/>
    <s v="Chairs"/>
    <s v="Debit Card"/>
    <d v="2023-04-28T00:00:00"/>
    <s v="Robert Stokes"/>
    <s v="Florida"/>
    <s v="Orlando"/>
    <n v="2023"/>
    <s v="04"/>
    <s v="28"/>
    <s v="High"/>
    <s v="MEDIUM"/>
  </r>
  <r>
    <s v="B-26353"/>
    <n v="6304"/>
    <n v="766"/>
    <n v="14"/>
    <s v="Furniture"/>
    <s v="Tables"/>
    <s v="EMI"/>
    <d v="2023-04-28T00:00:00"/>
    <s v="Robert Stokes"/>
    <s v="Florida"/>
    <s v="Orlando"/>
    <n v="2023"/>
    <s v="04"/>
    <s v="28"/>
    <s v="Low"/>
    <s v="LOW"/>
  </r>
  <r>
    <s v="B-25198"/>
    <n v="9840"/>
    <n v="3870"/>
    <n v="11"/>
    <s v="Electronics"/>
    <s v="Printers"/>
    <s v="Debit Card"/>
    <d v="2023-04-25T00:00:00"/>
    <s v="Cynthia Ferguson"/>
    <s v="Texas"/>
    <s v="Austin"/>
    <n v="2023"/>
    <s v="04"/>
    <s v="25"/>
    <s v="High"/>
    <s v="HIGH"/>
  </r>
  <r>
    <s v="B-25510"/>
    <n v="2478"/>
    <n v="92"/>
    <n v="12"/>
    <s v="Furniture"/>
    <s v="Bookcases"/>
    <s v="COD"/>
    <d v="2023-04-24T00:00:00"/>
    <s v="Anthony Evans"/>
    <s v="Ohio"/>
    <s v="Cleveland"/>
    <n v="2023"/>
    <s v="04"/>
    <s v="24"/>
    <s v="Low"/>
    <s v="LOW"/>
  </r>
  <r>
    <s v="B-25703"/>
    <n v="9438"/>
    <n v="1801"/>
    <n v="4"/>
    <s v="Electronics"/>
    <s v="Electronic Games"/>
    <s v="COD"/>
    <d v="2023-04-19T00:00:00"/>
    <s v="Steven Acosta"/>
    <s v="Florida"/>
    <s v="Orlando"/>
    <n v="2023"/>
    <s v="04"/>
    <s v="19"/>
    <s v="High"/>
    <s v="MEDIUM"/>
  </r>
  <r>
    <s v="B-26032"/>
    <n v="8346"/>
    <n v="1176"/>
    <n v="1"/>
    <s v="Electronics"/>
    <s v="Phones"/>
    <s v="COD"/>
    <d v="2023-04-17T00:00:00"/>
    <s v="Eric Griffith"/>
    <s v="Illinois"/>
    <s v="Chicago"/>
    <n v="2023"/>
    <s v="04"/>
    <s v="17"/>
    <s v="High"/>
    <s v="MEDIUM"/>
  </r>
  <r>
    <s v="B-26032"/>
    <n v="6218"/>
    <n v="1125"/>
    <n v="5"/>
    <s v="Furniture"/>
    <s v="Tables"/>
    <s v="Debit Card"/>
    <d v="2023-04-17T00:00:00"/>
    <s v="Eric Griffith"/>
    <s v="Illinois"/>
    <s v="Chicago"/>
    <n v="2023"/>
    <s v="04"/>
    <s v="17"/>
    <s v="High"/>
    <s v="MEDIUM"/>
  </r>
  <r>
    <s v="B-26032"/>
    <n v="5167"/>
    <n v="253"/>
    <n v="14"/>
    <s v="Electronics"/>
    <s v="Printers"/>
    <s v="Credit Card"/>
    <d v="2023-04-17T00:00:00"/>
    <s v="Eric Griffith"/>
    <s v="Illinois"/>
    <s v="Chicago"/>
    <n v="2023"/>
    <s v="04"/>
    <s v="17"/>
    <s v="Low"/>
    <s v="LOW"/>
  </r>
  <r>
    <s v="B-26032"/>
    <n v="2799"/>
    <n v="1239"/>
    <n v="5"/>
    <s v="Furniture"/>
    <s v="Sofas"/>
    <s v="Debit Card"/>
    <d v="2023-04-17T00:00:00"/>
    <s v="Eric Griffith"/>
    <s v="Illinois"/>
    <s v="Chicago"/>
    <n v="2023"/>
    <s v="04"/>
    <s v="17"/>
    <s v="High"/>
    <s v="MEDIUM"/>
  </r>
  <r>
    <s v="B-26580"/>
    <n v="4007"/>
    <n v="201"/>
    <n v="13"/>
    <s v="Furniture"/>
    <s v="Bookcases"/>
    <s v="COD"/>
    <d v="2023-04-17T00:00:00"/>
    <s v="Kyle Dickson"/>
    <s v="Texas"/>
    <s v="Dallas"/>
    <n v="2023"/>
    <s v="04"/>
    <s v="17"/>
    <s v="Low"/>
    <s v="LOW"/>
  </r>
  <r>
    <s v="B-25352"/>
    <n v="3333"/>
    <n v="700"/>
    <n v="18"/>
    <s v="Electronics"/>
    <s v="Printers"/>
    <s v="COD"/>
    <d v="2023-04-17T00:00:00"/>
    <s v="Jacob Stewart"/>
    <s v="Florida"/>
    <s v="Miami"/>
    <n v="2023"/>
    <s v="04"/>
    <s v="17"/>
    <s v="Low"/>
    <s v="LOW"/>
  </r>
  <r>
    <s v="B-26120"/>
    <n v="2101"/>
    <n v="287"/>
    <n v="8"/>
    <s v="Office Supplies"/>
    <s v="Pens"/>
    <s v="COD"/>
    <d v="2023-04-09T00:00:00"/>
    <s v="Erica Scott"/>
    <s v="Illinois"/>
    <s v="Chicago"/>
    <n v="2023"/>
    <s v="04"/>
    <s v="09"/>
    <s v="Low"/>
    <s v="LOW"/>
  </r>
  <r>
    <s v="B-26215"/>
    <n v="4171"/>
    <n v="1450"/>
    <n v="18"/>
    <s v="Office Supplies"/>
    <s v="Markers"/>
    <s v="COD"/>
    <d v="2023-04-07T00:00:00"/>
    <s v="Richard Lyons"/>
    <s v="Texas"/>
    <s v="Dallas"/>
    <n v="2023"/>
    <s v="04"/>
    <s v="07"/>
    <s v="High"/>
    <s v="MEDIUM"/>
  </r>
  <r>
    <s v="B-26026"/>
    <n v="953"/>
    <n v="93"/>
    <n v="2"/>
    <s v="Office Supplies"/>
    <s v="Paper"/>
    <s v="Debit Card"/>
    <d v="2023-04-06T00:00:00"/>
    <s v="Katherine Harris"/>
    <s v="California"/>
    <s v="Los Angeles"/>
    <n v="2023"/>
    <s v="04"/>
    <s v="06"/>
    <s v="Low"/>
    <s v="LOW"/>
  </r>
  <r>
    <s v="B-26026"/>
    <n v="7355"/>
    <n v="1034"/>
    <n v="3"/>
    <s v="Furniture"/>
    <s v="Sofas"/>
    <s v="COD"/>
    <d v="2023-04-06T00:00:00"/>
    <s v="Katherine Harris"/>
    <s v="California"/>
    <s v="Los Angeles"/>
    <n v="2023"/>
    <s v="04"/>
    <s v="06"/>
    <s v="High"/>
    <s v="MEDIUM"/>
  </r>
  <r>
    <s v="B-26026"/>
    <n v="1843"/>
    <n v="248"/>
    <n v="3"/>
    <s v="Electronics"/>
    <s v="Phones"/>
    <s v="Credit Card"/>
    <d v="2023-04-06T00:00:00"/>
    <s v="Katherine Harris"/>
    <s v="California"/>
    <s v="Los Angeles"/>
    <n v="2023"/>
    <s v="04"/>
    <s v="06"/>
    <s v="Low"/>
    <s v="LOW"/>
  </r>
  <r>
    <s v="B-26026"/>
    <n v="1603"/>
    <n v="361"/>
    <n v="10"/>
    <s v="Office Supplies"/>
    <s v="Pens"/>
    <s v="Debit Card"/>
    <d v="2023-04-06T00:00:00"/>
    <s v="Katherine Harris"/>
    <s v="California"/>
    <s v="Los Angeles"/>
    <n v="2023"/>
    <s v="04"/>
    <s v="06"/>
    <s v="Low"/>
    <s v="LOW"/>
  </r>
  <r>
    <s v="B-25715"/>
    <n v="6089"/>
    <n v="139"/>
    <n v="19"/>
    <s v="Furniture"/>
    <s v="Tables"/>
    <s v="Debit Card"/>
    <d v="2023-04-05T00:00:00"/>
    <s v="Shelby Browning"/>
    <s v="Illinois"/>
    <s v="Chicago"/>
    <n v="2023"/>
    <s v="04"/>
    <s v="05"/>
    <s v="Low"/>
    <s v="LOW"/>
  </r>
  <r>
    <s v="B-25715"/>
    <n v="2586"/>
    <n v="800"/>
    <n v="16"/>
    <s v="Furniture"/>
    <s v="Tables"/>
    <s v="UPI"/>
    <d v="2023-04-05T00:00:00"/>
    <s v="Shelby Browning"/>
    <s v="Illinois"/>
    <s v="Chicago"/>
    <n v="2023"/>
    <s v="04"/>
    <s v="05"/>
    <s v="Low"/>
    <s v="LOW"/>
  </r>
  <r>
    <s v="B-25715"/>
    <n v="3757"/>
    <n v="1626"/>
    <n v="9"/>
    <s v="Office Supplies"/>
    <s v="Paper"/>
    <s v="UPI"/>
    <d v="2023-04-05T00:00:00"/>
    <s v="Shelby Browning"/>
    <s v="Illinois"/>
    <s v="Chicago"/>
    <n v="2023"/>
    <s v="04"/>
    <s v="05"/>
    <s v="High"/>
    <s v="MEDIUM"/>
  </r>
  <r>
    <s v="B-26926"/>
    <n v="4629"/>
    <n v="1660"/>
    <n v="16"/>
    <s v="Office Supplies"/>
    <s v="Markers"/>
    <s v="EMI"/>
    <d v="2023-04-02T00:00:00"/>
    <s v="Steven Herrera"/>
    <s v="California"/>
    <s v="San Diego"/>
    <n v="2023"/>
    <s v="04"/>
    <s v="02"/>
    <s v="High"/>
    <s v="MEDIUM"/>
  </r>
  <r>
    <s v="B-26863"/>
    <n v="4037"/>
    <n v="1494"/>
    <n v="15"/>
    <s v="Furniture"/>
    <s v="Chairs"/>
    <s v="EMI"/>
    <d v="2023-04-01T00:00:00"/>
    <s v="Brenda Davis"/>
    <s v="California"/>
    <s v="San Francisco"/>
    <n v="2023"/>
    <s v="04"/>
    <s v="01"/>
    <s v="High"/>
    <s v="MEDIUM"/>
  </r>
  <r>
    <s v="B-25894"/>
    <n v="8200"/>
    <n v="257"/>
    <n v="19"/>
    <s v="Electronics"/>
    <s v="Laptops"/>
    <s v="COD"/>
    <d v="2023-03-21T00:00:00"/>
    <s v="Tammy Bell"/>
    <s v="Ohio"/>
    <s v="Cincinnati"/>
    <n v="2023"/>
    <s v="03"/>
    <s v="21"/>
    <s v="Low"/>
    <s v="LOW"/>
  </r>
  <r>
    <s v="B-25894"/>
    <n v="9316"/>
    <n v="3003"/>
    <n v="13"/>
    <s v="Furniture"/>
    <s v="Sofas"/>
    <s v="Credit Card"/>
    <d v="2023-03-21T00:00:00"/>
    <s v="Tammy Bell"/>
    <s v="Ohio"/>
    <s v="Cincinnati"/>
    <n v="2023"/>
    <s v="03"/>
    <s v="21"/>
    <s v="High"/>
    <s v="HIGH"/>
  </r>
  <r>
    <s v="B-25894"/>
    <n v="6379"/>
    <n v="3128"/>
    <n v="15"/>
    <s v="Electronics"/>
    <s v="Electronic Games"/>
    <s v="COD"/>
    <d v="2023-03-21T00:00:00"/>
    <s v="Tammy Bell"/>
    <s v="Ohio"/>
    <s v="Cincinnati"/>
    <n v="2023"/>
    <s v="03"/>
    <s v="21"/>
    <s v="High"/>
    <s v="HIGH"/>
  </r>
  <r>
    <s v="B-25153"/>
    <n v="8526"/>
    <n v="1704"/>
    <n v="4"/>
    <s v="Office Supplies"/>
    <s v="Binders"/>
    <s v="Debit Card"/>
    <d v="2023-03-21T00:00:00"/>
    <s v="Patricia Sanford"/>
    <s v="Texas"/>
    <s v="Austin"/>
    <n v="2023"/>
    <s v="03"/>
    <s v="21"/>
    <s v="High"/>
    <s v="MEDIUM"/>
  </r>
  <r>
    <s v="B-26443"/>
    <n v="9869"/>
    <n v="4299"/>
    <n v="12"/>
    <s v="Electronics"/>
    <s v="Printers"/>
    <s v="Debit Card"/>
    <d v="2023-03-21T00:00:00"/>
    <s v="Dale Craig"/>
    <s v="California"/>
    <s v="San Diego"/>
    <n v="2023"/>
    <s v="03"/>
    <s v="21"/>
    <s v="High"/>
    <s v="HIGH"/>
  </r>
  <r>
    <s v="B-25905"/>
    <n v="8490"/>
    <n v="3485"/>
    <n v="3"/>
    <s v="Electronics"/>
    <s v="Phones"/>
    <s v="Credit Card"/>
    <d v="2023-03-21T00:00:00"/>
    <s v="Jeffrey Dixon"/>
    <s v="New York"/>
    <s v="New York City"/>
    <n v="2023"/>
    <s v="03"/>
    <s v="21"/>
    <s v="High"/>
    <s v="HIGH"/>
  </r>
  <r>
    <s v="B-25423"/>
    <n v="6385"/>
    <n v="2656"/>
    <n v="11"/>
    <s v="Electronics"/>
    <s v="Printers"/>
    <s v="Credit Card"/>
    <d v="2023-03-18T00:00:00"/>
    <s v="Matthew Kelley"/>
    <s v="Florida"/>
    <s v="Orlando"/>
    <n v="2023"/>
    <s v="03"/>
    <s v="18"/>
    <s v="High"/>
    <s v="HIGH"/>
  </r>
  <r>
    <s v="B-25684"/>
    <n v="3560"/>
    <n v="1335"/>
    <n v="15"/>
    <s v="Electronics"/>
    <s v="Electronic Games"/>
    <s v="COD"/>
    <d v="2023-03-16T00:00:00"/>
    <s v="Frank Reynolds"/>
    <s v="Illinois"/>
    <s v="Springfield"/>
    <n v="2023"/>
    <s v="03"/>
    <s v="16"/>
    <s v="High"/>
    <s v="MEDIUM"/>
  </r>
  <r>
    <s v="B-25071"/>
    <n v="6147"/>
    <n v="2526"/>
    <n v="6"/>
    <s v="Office Supplies"/>
    <s v="Pens"/>
    <s v="Debit Card"/>
    <d v="2023-03-14T00:00:00"/>
    <s v="Hailey Chandler"/>
    <s v="Texas"/>
    <s v="Dallas"/>
    <n v="2023"/>
    <s v="03"/>
    <s v="14"/>
    <s v="High"/>
    <s v="HIGH"/>
  </r>
  <r>
    <s v="B-25120"/>
    <n v="7122"/>
    <n v="1836"/>
    <n v="6"/>
    <s v="Electronics"/>
    <s v="Phones"/>
    <s v="Debit Card"/>
    <d v="2023-03-10T00:00:00"/>
    <s v="Julia Gallagher"/>
    <s v="Texas"/>
    <s v="Houston"/>
    <n v="2023"/>
    <s v="03"/>
    <s v="10"/>
    <s v="High"/>
    <s v="MEDIUM"/>
  </r>
  <r>
    <s v="B-25120"/>
    <n v="7327"/>
    <n v="2596"/>
    <n v="15"/>
    <s v="Office Supplies"/>
    <s v="Markers"/>
    <s v="Credit Card"/>
    <d v="2023-03-10T00:00:00"/>
    <s v="Julia Gallagher"/>
    <s v="Texas"/>
    <s v="Houston"/>
    <n v="2023"/>
    <s v="03"/>
    <s v="10"/>
    <s v="High"/>
    <s v="HIGH"/>
  </r>
  <r>
    <s v="B-25945"/>
    <n v="9952"/>
    <n v="3301"/>
    <n v="15"/>
    <s v="Electronics"/>
    <s v="Electronic Games"/>
    <s v="Debit Card"/>
    <d v="2023-03-10T00:00:00"/>
    <s v="Tanya Thomas MD"/>
    <s v="Texas"/>
    <s v="Dallas"/>
    <n v="2023"/>
    <s v="03"/>
    <s v="10"/>
    <s v="High"/>
    <s v="HIGH"/>
  </r>
  <r>
    <s v="B-26835"/>
    <n v="5427"/>
    <n v="728"/>
    <n v="3"/>
    <s v="Electronics"/>
    <s v="Phones"/>
    <s v="UPI"/>
    <d v="2023-03-09T00:00:00"/>
    <s v="Keith Smith"/>
    <s v="Florida"/>
    <s v="Miami"/>
    <n v="2023"/>
    <s v="03"/>
    <s v="09"/>
    <s v="Low"/>
    <s v="LOW"/>
  </r>
  <r>
    <s v="B-25303"/>
    <n v="770"/>
    <n v="241"/>
    <n v="11"/>
    <s v="Furniture"/>
    <s v="Sofas"/>
    <s v="COD"/>
    <d v="2023-03-04T00:00:00"/>
    <s v="Michelle Hunter"/>
    <s v="Ohio"/>
    <s v="Cincinnati"/>
    <n v="2023"/>
    <s v="03"/>
    <s v="04"/>
    <s v="Low"/>
    <s v="LOW"/>
  </r>
  <r>
    <s v="B-26299"/>
    <n v="1676"/>
    <n v="330"/>
    <n v="14"/>
    <s v="Electronics"/>
    <s v="Laptops"/>
    <s v="EMI"/>
    <d v="2023-03-01T00:00:00"/>
    <s v="Lauren Harris"/>
    <s v="Ohio"/>
    <s v="Cleveland"/>
    <n v="2023"/>
    <s v="03"/>
    <s v="01"/>
    <s v="Low"/>
    <s v="LOW"/>
  </r>
  <r>
    <s v="B-26299"/>
    <n v="3927"/>
    <n v="1133"/>
    <n v="12"/>
    <s v="Furniture"/>
    <s v="Bookcases"/>
    <s v="COD"/>
    <d v="2023-03-01T00:00:00"/>
    <s v="Lauren Harris"/>
    <s v="Ohio"/>
    <s v="Cleveland"/>
    <n v="2023"/>
    <s v="03"/>
    <s v="01"/>
    <s v="High"/>
    <s v="MEDIUM"/>
  </r>
  <r>
    <s v="B-26299"/>
    <n v="2776"/>
    <n v="887"/>
    <n v="9"/>
    <s v="Electronics"/>
    <s v="Phones"/>
    <s v="Debit Card"/>
    <d v="2023-03-01T00:00:00"/>
    <s v="Lauren Harris"/>
    <s v="Ohio"/>
    <s v="Cleveland"/>
    <n v="2023"/>
    <s v="03"/>
    <s v="01"/>
    <s v="Low"/>
    <s v="LOW"/>
  </r>
  <r>
    <s v="B-25856"/>
    <n v="3428"/>
    <n v="350"/>
    <n v="1"/>
    <s v="Furniture"/>
    <s v="Chairs"/>
    <s v="Credit Card"/>
    <d v="2023-02-28T00:00:00"/>
    <s v="Monica Gibson"/>
    <s v="Illinois"/>
    <s v="Springfield"/>
    <n v="2023"/>
    <s v="02"/>
    <s v="28"/>
    <s v="Low"/>
    <s v="LOW"/>
  </r>
  <r>
    <s v="B-25856"/>
    <n v="7223"/>
    <n v="2433"/>
    <n v="12"/>
    <s v="Office Supplies"/>
    <s v="Binders"/>
    <s v="Credit Card"/>
    <d v="2023-02-28T00:00:00"/>
    <s v="Monica Gibson"/>
    <s v="Illinois"/>
    <s v="Springfield"/>
    <n v="2023"/>
    <s v="02"/>
    <s v="28"/>
    <s v="High"/>
    <s v="MEDIUM"/>
  </r>
  <r>
    <s v="B-25856"/>
    <n v="3731"/>
    <n v="647"/>
    <n v="1"/>
    <s v="Office Supplies"/>
    <s v="Pens"/>
    <s v="Credit Card"/>
    <d v="2023-02-28T00:00:00"/>
    <s v="Monica Gibson"/>
    <s v="Illinois"/>
    <s v="Springfield"/>
    <n v="2023"/>
    <s v="02"/>
    <s v="28"/>
    <s v="Low"/>
    <s v="LOW"/>
  </r>
  <r>
    <s v="B-25552"/>
    <n v="1732"/>
    <n v="766"/>
    <n v="7"/>
    <s v="Office Supplies"/>
    <s v="Binders"/>
    <s v="UPI"/>
    <d v="2023-02-28T00:00:00"/>
    <s v="Danny Ramirez"/>
    <s v="New York"/>
    <s v="New York City"/>
    <n v="2023"/>
    <s v="02"/>
    <s v="28"/>
    <s v="Low"/>
    <s v="LOW"/>
  </r>
  <r>
    <s v="B-25552"/>
    <n v="8788"/>
    <n v="3944"/>
    <n v="19"/>
    <s v="Office Supplies"/>
    <s v="Paper"/>
    <s v="EMI"/>
    <d v="2023-02-28T00:00:00"/>
    <s v="Danny Ramirez"/>
    <s v="New York"/>
    <s v="New York City"/>
    <n v="2023"/>
    <s v="02"/>
    <s v="28"/>
    <s v="High"/>
    <s v="HIGH"/>
  </r>
  <r>
    <s v="B-25166"/>
    <n v="1133"/>
    <n v="73"/>
    <n v="17"/>
    <s v="Furniture"/>
    <s v="Chairs"/>
    <s v="UPI"/>
    <d v="2023-02-23T00:00:00"/>
    <s v="Richard Castaneda"/>
    <s v="Ohio"/>
    <s v="Cleveland"/>
    <n v="2023"/>
    <s v="02"/>
    <s v="23"/>
    <s v="Low"/>
    <s v="LOW"/>
  </r>
  <r>
    <s v="B-25166"/>
    <n v="6248"/>
    <n v="1168"/>
    <n v="19"/>
    <s v="Furniture"/>
    <s v="Bookcases"/>
    <s v="COD"/>
    <d v="2023-02-23T00:00:00"/>
    <s v="Richard Castaneda"/>
    <s v="Ohio"/>
    <s v="Cleveland"/>
    <n v="2023"/>
    <s v="02"/>
    <s v="23"/>
    <s v="High"/>
    <s v="MEDIUM"/>
  </r>
  <r>
    <s v="B-26279"/>
    <n v="3747"/>
    <n v="410"/>
    <n v="5"/>
    <s v="Office Supplies"/>
    <s v="Markers"/>
    <s v="Credit Card"/>
    <d v="2023-02-17T00:00:00"/>
    <s v="Jason Brown"/>
    <s v="Illinois"/>
    <s v="Chicago"/>
    <n v="2023"/>
    <s v="02"/>
    <s v="17"/>
    <s v="Low"/>
    <s v="LOW"/>
  </r>
  <r>
    <s v="B-26279"/>
    <n v="3194"/>
    <n v="534"/>
    <n v="4"/>
    <s v="Office Supplies"/>
    <s v="Binders"/>
    <s v="UPI"/>
    <d v="2023-02-17T00:00:00"/>
    <s v="Jason Brown"/>
    <s v="Illinois"/>
    <s v="Chicago"/>
    <n v="2023"/>
    <s v="02"/>
    <s v="17"/>
    <s v="Low"/>
    <s v="LOW"/>
  </r>
  <r>
    <s v="B-26232"/>
    <n v="5219"/>
    <n v="1180"/>
    <n v="20"/>
    <s v="Office Supplies"/>
    <s v="Binders"/>
    <s v="COD"/>
    <d v="2023-02-03T00:00:00"/>
    <s v="Jacqueline Harris"/>
    <s v="California"/>
    <s v="San Francisco"/>
    <n v="2023"/>
    <s v="02"/>
    <s v="03"/>
    <s v="High"/>
    <s v="MEDIUM"/>
  </r>
  <r>
    <s v="B-26353"/>
    <n v="5317"/>
    <n v="1345"/>
    <n v="18"/>
    <s v="Furniture"/>
    <s v="Chairs"/>
    <s v="Debit Card"/>
    <d v="2023-02-03T00:00:00"/>
    <s v="Samuel Moore"/>
    <s v="Ohio"/>
    <s v="Columbus"/>
    <n v="2023"/>
    <s v="02"/>
    <s v="03"/>
    <s v="High"/>
    <s v="MEDIUM"/>
  </r>
  <r>
    <s v="B-26353"/>
    <n v="6304"/>
    <n v="766"/>
    <n v="14"/>
    <s v="Furniture"/>
    <s v="Tables"/>
    <s v="EMI"/>
    <d v="2023-02-03T00:00:00"/>
    <s v="Samuel Moore"/>
    <s v="Ohio"/>
    <s v="Columbus"/>
    <n v="2023"/>
    <s v="02"/>
    <s v="03"/>
    <s v="Low"/>
    <s v="LOW"/>
  </r>
  <r>
    <s v="B-26029"/>
    <n v="4918"/>
    <n v="1485"/>
    <n v="7"/>
    <s v="Electronics"/>
    <s v="Phones"/>
    <s v="UPI"/>
    <d v="2023-02-02T00:00:00"/>
    <s v="Anthony May"/>
    <s v="Florida"/>
    <s v="Tampa"/>
    <n v="2023"/>
    <s v="02"/>
    <s v="02"/>
    <s v="High"/>
    <s v="MEDIUM"/>
  </r>
  <r>
    <s v="B-25112"/>
    <n v="7421"/>
    <n v="958"/>
    <n v="10"/>
    <s v="Furniture"/>
    <s v="Tables"/>
    <s v="COD"/>
    <d v="2023-01-29T00:00:00"/>
    <s v="Tyler Thompson"/>
    <s v="Texas"/>
    <s v="Dallas"/>
    <n v="2023"/>
    <s v="01"/>
    <s v="29"/>
    <s v="Low"/>
    <s v="LOW"/>
  </r>
  <r>
    <s v="B-26312"/>
    <n v="1760"/>
    <n v="619"/>
    <n v="16"/>
    <s v="Furniture"/>
    <s v="Sofas"/>
    <s v="Debit Card"/>
    <d v="2023-01-28T00:00:00"/>
    <s v="Becky Hodges"/>
    <s v="Texas"/>
    <s v="Houston"/>
    <n v="2023"/>
    <s v="01"/>
    <s v="28"/>
    <s v="Low"/>
    <s v="LOW"/>
  </r>
  <r>
    <s v="B-26312"/>
    <n v="6351"/>
    <n v="986"/>
    <n v="15"/>
    <s v="Electronics"/>
    <s v="Printers"/>
    <s v="UPI"/>
    <d v="2023-01-28T00:00:00"/>
    <s v="Becky Hodges"/>
    <s v="Texas"/>
    <s v="Houston"/>
    <n v="2023"/>
    <s v="01"/>
    <s v="28"/>
    <s v="Low"/>
    <s v="LOW"/>
  </r>
  <r>
    <s v="B-25532"/>
    <n v="3661"/>
    <n v="436"/>
    <n v="13"/>
    <s v="Furniture"/>
    <s v="Sofas"/>
    <s v="EMI"/>
    <d v="2023-01-26T00:00:00"/>
    <s v="Brian Young"/>
    <s v="Texas"/>
    <s v="Austin"/>
    <n v="2023"/>
    <s v="01"/>
    <s v="26"/>
    <s v="Low"/>
    <s v="LOW"/>
  </r>
  <r>
    <s v="B-25437"/>
    <n v="4688"/>
    <n v="1841"/>
    <n v="3"/>
    <s v="Electronics"/>
    <s v="Laptops"/>
    <s v="Credit Card"/>
    <d v="2023-01-23T00:00:00"/>
    <s v="Justin Thomas"/>
    <s v="California"/>
    <s v="San Francisco"/>
    <n v="2023"/>
    <s v="01"/>
    <s v="23"/>
    <s v="High"/>
    <s v="MEDIUM"/>
  </r>
  <r>
    <s v="B-26224"/>
    <n v="5564"/>
    <n v="175"/>
    <n v="11"/>
    <s v="Electronics"/>
    <s v="Laptops"/>
    <s v="COD"/>
    <d v="2023-01-22T00:00:00"/>
    <s v="Mitchell Lester"/>
    <s v="Illinois"/>
    <s v="Chicago"/>
    <n v="2023"/>
    <s v="01"/>
    <s v="22"/>
    <s v="Low"/>
    <s v="LOW"/>
  </r>
  <r>
    <s v="B-26224"/>
    <n v="3953"/>
    <n v="1776"/>
    <n v="15"/>
    <s v="Electronics"/>
    <s v="Electronic Games"/>
    <s v="UPI"/>
    <d v="2023-01-22T00:00:00"/>
    <s v="Mitchell Lester"/>
    <s v="Illinois"/>
    <s v="Chicago"/>
    <n v="2023"/>
    <s v="01"/>
    <s v="22"/>
    <s v="High"/>
    <s v="MEDIUM"/>
  </r>
  <r>
    <s v="B-26894"/>
    <n v="8769"/>
    <n v="3178"/>
    <n v="16"/>
    <s v="Office Supplies"/>
    <s v="Markers"/>
    <s v="Debit Card"/>
    <d v="2023-01-20T00:00:00"/>
    <s v="Adam James"/>
    <s v="Illinois"/>
    <s v="Chicago"/>
    <n v="2023"/>
    <s v="01"/>
    <s v="20"/>
    <s v="High"/>
    <s v="HIGH"/>
  </r>
  <r>
    <s v="B-25996"/>
    <n v="714"/>
    <n v="232"/>
    <n v="14"/>
    <s v="Furniture"/>
    <s v="Tables"/>
    <s v="UPI"/>
    <d v="2023-01-18T00:00:00"/>
    <s v="Brandon Alvarado"/>
    <s v="Ohio"/>
    <s v="Columbus"/>
    <n v="2023"/>
    <s v="01"/>
    <s v="18"/>
    <s v="Low"/>
    <s v="LOW"/>
  </r>
  <r>
    <s v="B-26734"/>
    <n v="847"/>
    <n v="355"/>
    <n v="17"/>
    <s v="Furniture"/>
    <s v="Tables"/>
    <s v="COD"/>
    <d v="2023-01-18T00:00:00"/>
    <s v="Shawn Wise"/>
    <s v="California"/>
    <s v="San Francisco"/>
    <n v="2023"/>
    <s v="01"/>
    <s v="18"/>
    <s v="Low"/>
    <s v="LOW"/>
  </r>
  <r>
    <s v="B-26453"/>
    <n v="1231"/>
    <n v="214"/>
    <n v="20"/>
    <s v="Electronics"/>
    <s v="Laptops"/>
    <s v="Debit Card"/>
    <d v="2023-01-17T00:00:00"/>
    <s v="Courtney Williams"/>
    <s v="Ohio"/>
    <s v="Columbus"/>
    <n v="2023"/>
    <s v="01"/>
    <s v="17"/>
    <s v="Low"/>
    <s v="LOW"/>
  </r>
  <r>
    <s v="B-26383"/>
    <n v="798"/>
    <n v="308"/>
    <n v="10"/>
    <s v="Electronics"/>
    <s v="Phones"/>
    <s v="Debit Card"/>
    <d v="2023-01-12T00:00:00"/>
    <s v="Brittany Jenkins"/>
    <s v="New York"/>
    <s v="Buffalo"/>
    <n v="2023"/>
    <s v="01"/>
    <s v="12"/>
    <s v="Low"/>
    <s v="LOW"/>
  </r>
  <r>
    <s v="B-26383"/>
    <n v="7967"/>
    <n v="2504"/>
    <n v="13"/>
    <s v="Electronics"/>
    <s v="Printers"/>
    <s v="EMI"/>
    <d v="2023-01-12T00:00:00"/>
    <s v="Brittany Jenkins"/>
    <s v="New York"/>
    <s v="Buffalo"/>
    <n v="2023"/>
    <s v="01"/>
    <s v="12"/>
    <s v="High"/>
    <s v="HIGH"/>
  </r>
  <r>
    <s v="B-25849"/>
    <n v="2901"/>
    <n v="1411"/>
    <n v="2"/>
    <s v="Office Supplies"/>
    <s v="Paper"/>
    <s v="Debit Card"/>
    <d v="2023-01-11T00:00:00"/>
    <s v="Sheri Berg"/>
    <s v="California"/>
    <s v="Los Angeles"/>
    <n v="2023"/>
    <s v="01"/>
    <s v="11"/>
    <s v="High"/>
    <s v="MEDIUM"/>
  </r>
  <r>
    <s v="B-25849"/>
    <n v="6934"/>
    <n v="1152"/>
    <n v="6"/>
    <s v="Office Supplies"/>
    <s v="Pens"/>
    <s v="Credit Card"/>
    <d v="2023-01-11T00:00:00"/>
    <s v="Sheri Berg"/>
    <s v="California"/>
    <s v="Los Angeles"/>
    <n v="2023"/>
    <s v="01"/>
    <s v="11"/>
    <s v="High"/>
    <s v="MEDIUM"/>
  </r>
  <r>
    <s v="B-26765"/>
    <n v="762"/>
    <n v="92"/>
    <n v="11"/>
    <s v="Electronics"/>
    <s v="Printers"/>
    <s v="COD"/>
    <d v="2023-01-06T00:00:00"/>
    <s v="Jonathan Young"/>
    <s v="Illinois"/>
    <s v="Springfield"/>
    <n v="2023"/>
    <s v="01"/>
    <s v="06"/>
    <s v="Low"/>
    <s v="LOW"/>
  </r>
  <r>
    <s v="B-25698"/>
    <n v="3776"/>
    <n v="1100"/>
    <n v="9"/>
    <s v="Electronics"/>
    <s v="Electronic Games"/>
    <s v="EMI"/>
    <d v="2022-12-28T00:00:00"/>
    <s v="Thomas Matthews"/>
    <s v="Illinois"/>
    <s v="Peoria"/>
    <n v="2022"/>
    <s v="12"/>
    <s v="28"/>
    <s v="High"/>
    <s v="MEDIUM"/>
  </r>
  <r>
    <s v="B-25842"/>
    <n v="1248"/>
    <n v="584"/>
    <n v="13"/>
    <s v="Office Supplies"/>
    <s v="Pens"/>
    <s v="EMI"/>
    <d v="2022-12-27T00:00:00"/>
    <s v="Luis Luna"/>
    <s v="California"/>
    <s v="San Francisco"/>
    <n v="2022"/>
    <s v="12"/>
    <s v="27"/>
    <s v="Low"/>
    <s v="LOW"/>
  </r>
  <r>
    <s v="B-25842"/>
    <n v="3669"/>
    <n v="154"/>
    <n v="14"/>
    <s v="Office Supplies"/>
    <s v="Markers"/>
    <s v="EMI"/>
    <d v="2022-12-27T00:00:00"/>
    <s v="Luis Luna"/>
    <s v="California"/>
    <s v="San Francisco"/>
    <n v="2022"/>
    <s v="12"/>
    <s v="27"/>
    <s v="Low"/>
    <s v="LOW"/>
  </r>
  <r>
    <s v="B-25842"/>
    <n v="514"/>
    <n v="109"/>
    <n v="15"/>
    <s v="Office Supplies"/>
    <s v="Paper"/>
    <s v="Debit Card"/>
    <d v="2022-12-27T00:00:00"/>
    <s v="Luis Luna"/>
    <s v="California"/>
    <s v="San Francisco"/>
    <n v="2022"/>
    <s v="12"/>
    <s v="27"/>
    <s v="Low"/>
    <s v="LOW"/>
  </r>
  <r>
    <s v="B-25232"/>
    <n v="7792"/>
    <n v="1403"/>
    <n v="13"/>
    <s v="Office Supplies"/>
    <s v="Paper"/>
    <s v="UPI"/>
    <d v="2022-12-27T00:00:00"/>
    <s v="Stephanie Thomas"/>
    <s v="New York"/>
    <s v="Rochester"/>
    <n v="2022"/>
    <s v="12"/>
    <s v="27"/>
    <s v="High"/>
    <s v="MEDIUM"/>
  </r>
  <r>
    <s v="B-25232"/>
    <n v="2346"/>
    <n v="388"/>
    <n v="14"/>
    <s v="Furniture"/>
    <s v="Chairs"/>
    <s v="Debit Card"/>
    <d v="2022-12-27T00:00:00"/>
    <s v="Stephanie Thomas"/>
    <s v="New York"/>
    <s v="Rochester"/>
    <n v="2022"/>
    <s v="12"/>
    <s v="27"/>
    <s v="Low"/>
    <s v="LOW"/>
  </r>
  <r>
    <s v="B-25868"/>
    <n v="2944"/>
    <n v="249"/>
    <n v="5"/>
    <s v="Office Supplies"/>
    <s v="Binders"/>
    <s v="Credit Card"/>
    <d v="2022-12-26T00:00:00"/>
    <s v="Victoria Duran"/>
    <s v="Texas"/>
    <s v="Dallas"/>
    <n v="2022"/>
    <s v="12"/>
    <s v="26"/>
    <s v="Low"/>
    <s v="LOW"/>
  </r>
  <r>
    <s v="B-25591"/>
    <n v="7346"/>
    <n v="1043"/>
    <n v="10"/>
    <s v="Furniture"/>
    <s v="Sofas"/>
    <s v="Credit Card"/>
    <d v="2022-12-25T00:00:00"/>
    <s v="Randy Johnson"/>
    <s v="Ohio"/>
    <s v="Columbus"/>
    <n v="2022"/>
    <s v="12"/>
    <s v="25"/>
    <s v="High"/>
    <s v="MEDIUM"/>
  </r>
  <r>
    <s v="B-25591"/>
    <n v="9770"/>
    <n v="4132"/>
    <n v="7"/>
    <s v="Electronics"/>
    <s v="Electronic Games"/>
    <s v="UPI"/>
    <d v="2022-12-25T00:00:00"/>
    <s v="Randy Johnson"/>
    <s v="Ohio"/>
    <s v="Columbus"/>
    <n v="2022"/>
    <s v="12"/>
    <s v="25"/>
    <s v="High"/>
    <s v="HIGH"/>
  </r>
  <r>
    <s v="B-25591"/>
    <n v="7179"/>
    <n v="683"/>
    <n v="13"/>
    <s v="Electronics"/>
    <s v="Laptops"/>
    <s v="Credit Card"/>
    <d v="2022-12-25T00:00:00"/>
    <s v="Randy Johnson"/>
    <s v="Ohio"/>
    <s v="Columbus"/>
    <n v="2022"/>
    <s v="12"/>
    <s v="25"/>
    <s v="Low"/>
    <s v="LOW"/>
  </r>
  <r>
    <s v="B-25990"/>
    <n v="6967"/>
    <n v="3257"/>
    <n v="17"/>
    <s v="Furniture"/>
    <s v="Bookcases"/>
    <s v="COD"/>
    <d v="2022-12-25T00:00:00"/>
    <s v="Mark Dixon"/>
    <s v="Ohio"/>
    <s v="Cincinnati"/>
    <n v="2022"/>
    <s v="12"/>
    <s v="25"/>
    <s v="High"/>
    <s v="HIGH"/>
  </r>
  <r>
    <s v="B-25990"/>
    <n v="1091"/>
    <n v="277"/>
    <n v="6"/>
    <s v="Office Supplies"/>
    <s v="Paper"/>
    <s v="COD"/>
    <d v="2022-12-25T00:00:00"/>
    <s v="Mark Dixon"/>
    <s v="Ohio"/>
    <s v="Cincinnati"/>
    <n v="2022"/>
    <s v="12"/>
    <s v="25"/>
    <s v="Low"/>
    <s v="LOW"/>
  </r>
  <r>
    <s v="B-25990"/>
    <n v="6027"/>
    <n v="1530"/>
    <n v="2"/>
    <s v="Office Supplies"/>
    <s v="Binders"/>
    <s v="Credit Card"/>
    <d v="2022-12-25T00:00:00"/>
    <s v="Mark Dixon"/>
    <s v="Ohio"/>
    <s v="Cincinnati"/>
    <n v="2022"/>
    <s v="12"/>
    <s v="25"/>
    <s v="High"/>
    <s v="MEDIUM"/>
  </r>
  <r>
    <s v="B-25410"/>
    <n v="1954"/>
    <n v="294"/>
    <n v="7"/>
    <s v="Furniture"/>
    <s v="Sofas"/>
    <s v="Debit Card"/>
    <d v="2022-12-23T00:00:00"/>
    <s v="Jessica Baker"/>
    <s v="Texas"/>
    <s v="Austin"/>
    <n v="2022"/>
    <s v="12"/>
    <s v="23"/>
    <s v="Low"/>
    <s v="LOW"/>
  </r>
  <r>
    <s v="B-25148"/>
    <n v="8141"/>
    <n v="3968"/>
    <n v="18"/>
    <s v="Office Supplies"/>
    <s v="Markers"/>
    <s v="Debit Card"/>
    <d v="2022-12-23T00:00:00"/>
    <s v="William Morse"/>
    <s v="New York"/>
    <s v="Rochester"/>
    <n v="2022"/>
    <s v="12"/>
    <s v="23"/>
    <s v="High"/>
    <s v="HIGH"/>
  </r>
  <r>
    <s v="B-25148"/>
    <n v="1067"/>
    <n v="251"/>
    <n v="14"/>
    <s v="Furniture"/>
    <s v="Sofas"/>
    <s v="EMI"/>
    <d v="2022-12-23T00:00:00"/>
    <s v="William Morse"/>
    <s v="New York"/>
    <s v="Rochester"/>
    <n v="2022"/>
    <s v="12"/>
    <s v="23"/>
    <s v="Low"/>
    <s v="LOW"/>
  </r>
  <r>
    <s v="B-25465"/>
    <n v="717"/>
    <n v="158"/>
    <n v="16"/>
    <s v="Furniture"/>
    <s v="Tables"/>
    <s v="Credit Card"/>
    <d v="2022-12-23T00:00:00"/>
    <s v="Stephanie Leonard"/>
    <s v="New York"/>
    <s v="Buffalo"/>
    <n v="2022"/>
    <s v="12"/>
    <s v="23"/>
    <s v="Low"/>
    <s v="LOW"/>
  </r>
  <r>
    <s v="B-25465"/>
    <n v="508"/>
    <n v="177"/>
    <n v="17"/>
    <s v="Furniture"/>
    <s v="Sofas"/>
    <s v="UPI"/>
    <d v="2022-12-23T00:00:00"/>
    <s v="Stephanie Leonard"/>
    <s v="New York"/>
    <s v="Buffalo"/>
    <n v="2022"/>
    <s v="12"/>
    <s v="23"/>
    <s v="Low"/>
    <s v="LOW"/>
  </r>
  <r>
    <s v="B-25236"/>
    <n v="5518"/>
    <n v="867"/>
    <n v="7"/>
    <s v="Furniture"/>
    <s v="Sofas"/>
    <s v="UPI"/>
    <d v="2022-12-22T00:00:00"/>
    <s v="Vanessa Smith"/>
    <s v="Texas"/>
    <s v="Houston"/>
    <n v="2022"/>
    <s v="12"/>
    <s v="22"/>
    <s v="Low"/>
    <s v="LOW"/>
  </r>
  <r>
    <s v="B-26945"/>
    <n v="7377"/>
    <n v="320"/>
    <n v="15"/>
    <s v="Electronics"/>
    <s v="Printers"/>
    <s v="Debit Card"/>
    <d v="2022-12-21T00:00:00"/>
    <s v="Aaron Jones"/>
    <s v="Texas"/>
    <s v="Austin"/>
    <n v="2022"/>
    <s v="12"/>
    <s v="21"/>
    <s v="Low"/>
    <s v="LOW"/>
  </r>
  <r>
    <s v="B-26945"/>
    <n v="2054"/>
    <n v="371"/>
    <n v="12"/>
    <s v="Office Supplies"/>
    <s v="Markers"/>
    <s v="EMI"/>
    <d v="2022-12-21T00:00:00"/>
    <s v="Aaron Jones"/>
    <s v="Texas"/>
    <s v="Austin"/>
    <n v="2022"/>
    <s v="12"/>
    <s v="21"/>
    <s v="Low"/>
    <s v="LOW"/>
  </r>
  <r>
    <s v="B-25112"/>
    <n v="7421"/>
    <n v="958"/>
    <n v="10"/>
    <s v="Furniture"/>
    <s v="Tables"/>
    <s v="COD"/>
    <d v="2022-12-20T00:00:00"/>
    <s v="Justin Vasquez"/>
    <s v="Texas"/>
    <s v="Houston"/>
    <n v="2022"/>
    <s v="12"/>
    <s v="20"/>
    <s v="Low"/>
    <s v="LOW"/>
  </r>
  <r>
    <s v="B-25695"/>
    <n v="1239"/>
    <n v="575"/>
    <n v="17"/>
    <s v="Electronics"/>
    <s v="Laptops"/>
    <s v="UPI"/>
    <d v="2022-12-17T00:00:00"/>
    <s v="Rebecca Wright"/>
    <s v="New York"/>
    <s v="Rochester"/>
    <n v="2022"/>
    <s v="12"/>
    <s v="17"/>
    <s v="Low"/>
    <s v="LOW"/>
  </r>
  <r>
    <s v="B-25695"/>
    <n v="1262"/>
    <n v="515"/>
    <n v="16"/>
    <s v="Electronics"/>
    <s v="Electronic Games"/>
    <s v="EMI"/>
    <d v="2022-12-17T00:00:00"/>
    <s v="Rebecca Wright"/>
    <s v="New York"/>
    <s v="Rochester"/>
    <n v="2022"/>
    <s v="12"/>
    <s v="17"/>
    <s v="Low"/>
    <s v="LOW"/>
  </r>
  <r>
    <s v="B-26121"/>
    <n v="1126"/>
    <n v="55"/>
    <n v="1"/>
    <s v="Furniture"/>
    <s v="Bookcases"/>
    <s v="UPI"/>
    <d v="2022-12-16T00:00:00"/>
    <s v="Michelle Williams"/>
    <s v="New York"/>
    <s v="Buffalo"/>
    <n v="2022"/>
    <s v="12"/>
    <s v="16"/>
    <s v="Low"/>
    <s v="LOW"/>
  </r>
  <r>
    <s v="B-26298"/>
    <n v="2082"/>
    <n v="642"/>
    <n v="8"/>
    <s v="Electronics"/>
    <s v="Phones"/>
    <s v="EMI"/>
    <d v="2022-12-15T00:00:00"/>
    <s v="Jenna Holland"/>
    <s v="Texas"/>
    <s v="Austin"/>
    <n v="2022"/>
    <s v="12"/>
    <s v="15"/>
    <s v="Low"/>
    <s v="LOW"/>
  </r>
  <r>
    <s v="B-26165"/>
    <n v="6671"/>
    <n v="2797"/>
    <n v="10"/>
    <s v="Electronics"/>
    <s v="Phones"/>
    <s v="UPI"/>
    <d v="2022-12-12T00:00:00"/>
    <s v="Darryl Robbins"/>
    <s v="Illinois"/>
    <s v="Peoria"/>
    <n v="2022"/>
    <s v="12"/>
    <s v="12"/>
    <s v="High"/>
    <s v="HIGH"/>
  </r>
  <r>
    <s v="B-26684"/>
    <n v="7434"/>
    <n v="2851"/>
    <n v="5"/>
    <s v="Office Supplies"/>
    <s v="Markers"/>
    <s v="UPI"/>
    <d v="2022-12-12T00:00:00"/>
    <s v="Jesse Bond"/>
    <s v="Illinois"/>
    <s v="Springfield"/>
    <n v="2022"/>
    <s v="12"/>
    <s v="12"/>
    <s v="High"/>
    <s v="HIGH"/>
  </r>
  <r>
    <s v="B-26723"/>
    <n v="5322"/>
    <n v="1423"/>
    <n v="18"/>
    <s v="Furniture"/>
    <s v="Sofas"/>
    <s v="COD"/>
    <d v="2022-12-08T00:00:00"/>
    <s v="James Dickerson"/>
    <s v="Texas"/>
    <s v="Houston"/>
    <n v="2022"/>
    <s v="12"/>
    <s v="08"/>
    <s v="High"/>
    <s v="MEDIUM"/>
  </r>
  <r>
    <s v="B-25809"/>
    <n v="2685"/>
    <n v="379"/>
    <n v="18"/>
    <s v="Electronics"/>
    <s v="Phones"/>
    <s v="UPI"/>
    <d v="2022-12-08T00:00:00"/>
    <s v="Sabrina Hartman"/>
    <s v="Florida"/>
    <s v="Tampa"/>
    <n v="2022"/>
    <s v="12"/>
    <s v="08"/>
    <s v="Low"/>
    <s v="LOW"/>
  </r>
  <r>
    <s v="B-25809"/>
    <n v="9916"/>
    <n v="4602"/>
    <n v="14"/>
    <s v="Furniture"/>
    <s v="Chairs"/>
    <s v="UPI"/>
    <d v="2022-12-08T00:00:00"/>
    <s v="Sabrina Hartman"/>
    <s v="Florida"/>
    <s v="Tampa"/>
    <n v="2022"/>
    <s v="12"/>
    <s v="08"/>
    <s v="High"/>
    <s v="HIGH"/>
  </r>
  <r>
    <s v="B-25809"/>
    <n v="6184"/>
    <n v="50"/>
    <n v="14"/>
    <s v="Electronics"/>
    <s v="Electronic Games"/>
    <s v="Credit Card"/>
    <d v="2022-12-08T00:00:00"/>
    <s v="Sabrina Hartman"/>
    <s v="Florida"/>
    <s v="Tampa"/>
    <n v="2022"/>
    <s v="12"/>
    <s v="08"/>
    <s v="Low"/>
    <s v="LOW"/>
  </r>
  <r>
    <s v="B-25809"/>
    <n v="4548"/>
    <n v="2135"/>
    <n v="8"/>
    <s v="Office Supplies"/>
    <s v="Markers"/>
    <s v="Debit Card"/>
    <d v="2022-12-08T00:00:00"/>
    <s v="Sabrina Hartman"/>
    <s v="Florida"/>
    <s v="Tampa"/>
    <n v="2022"/>
    <s v="12"/>
    <s v="08"/>
    <s v="High"/>
    <s v="MEDIUM"/>
  </r>
  <r>
    <s v="B-26279"/>
    <n v="3747"/>
    <n v="410"/>
    <n v="5"/>
    <s v="Office Supplies"/>
    <s v="Markers"/>
    <s v="Credit Card"/>
    <d v="2022-12-08T00:00:00"/>
    <s v="Kevin Jackson"/>
    <s v="New York"/>
    <s v="Buffalo"/>
    <n v="2022"/>
    <s v="12"/>
    <s v="08"/>
    <s v="Low"/>
    <s v="LOW"/>
  </r>
  <r>
    <s v="B-26279"/>
    <n v="3194"/>
    <n v="534"/>
    <n v="4"/>
    <s v="Office Supplies"/>
    <s v="Binders"/>
    <s v="UPI"/>
    <d v="2022-12-08T00:00:00"/>
    <s v="Kevin Jackson"/>
    <s v="New York"/>
    <s v="Buffalo"/>
    <n v="2022"/>
    <s v="12"/>
    <s v="08"/>
    <s v="Low"/>
    <s v="LOW"/>
  </r>
  <r>
    <s v="B-25706"/>
    <n v="7259"/>
    <n v="1969"/>
    <n v="10"/>
    <s v="Electronics"/>
    <s v="Laptops"/>
    <s v="Credit Card"/>
    <d v="2022-12-08T00:00:00"/>
    <s v="Kristen Lawson"/>
    <s v="Illinois"/>
    <s v="Springfield"/>
    <n v="2022"/>
    <s v="12"/>
    <s v="08"/>
    <s v="High"/>
    <s v="MEDIUM"/>
  </r>
  <r>
    <s v="B-25916"/>
    <n v="6009"/>
    <n v="2107"/>
    <n v="7"/>
    <s v="Electronics"/>
    <s v="Phones"/>
    <s v="UPI"/>
    <d v="2022-12-07T00:00:00"/>
    <s v="Christina Davis"/>
    <s v="Illinois"/>
    <s v="Chicago"/>
    <n v="2022"/>
    <s v="12"/>
    <s v="07"/>
    <s v="High"/>
    <s v="MEDIUM"/>
  </r>
  <r>
    <s v="B-25916"/>
    <n v="2858"/>
    <n v="230"/>
    <n v="3"/>
    <s v="Furniture"/>
    <s v="Tables"/>
    <s v="Credit Card"/>
    <d v="2022-12-07T00:00:00"/>
    <s v="Christina Davis"/>
    <s v="Illinois"/>
    <s v="Chicago"/>
    <n v="2022"/>
    <s v="12"/>
    <s v="07"/>
    <s v="Low"/>
    <s v="LOW"/>
  </r>
  <r>
    <s v="B-25916"/>
    <n v="8175"/>
    <n v="525"/>
    <n v="7"/>
    <s v="Furniture"/>
    <s v="Sofas"/>
    <s v="Credit Card"/>
    <d v="2022-12-07T00:00:00"/>
    <s v="Christina Davis"/>
    <s v="Illinois"/>
    <s v="Chicago"/>
    <n v="2022"/>
    <s v="12"/>
    <s v="07"/>
    <s v="Low"/>
    <s v="LOW"/>
  </r>
  <r>
    <s v="B-25916"/>
    <n v="5846"/>
    <n v="586"/>
    <n v="18"/>
    <s v="Furniture"/>
    <s v="Sofas"/>
    <s v="UPI"/>
    <d v="2022-12-07T00:00:00"/>
    <s v="Christina Davis"/>
    <s v="Illinois"/>
    <s v="Chicago"/>
    <n v="2022"/>
    <s v="12"/>
    <s v="07"/>
    <s v="Low"/>
    <s v="LOW"/>
  </r>
  <r>
    <s v="B-26742"/>
    <n v="4358"/>
    <n v="526"/>
    <n v="19"/>
    <s v="Electronics"/>
    <s v="Phones"/>
    <s v="Credit Card"/>
    <d v="2022-12-05T00:00:00"/>
    <s v="Bryan Russell"/>
    <s v="Texas"/>
    <s v="Dallas"/>
    <n v="2022"/>
    <s v="12"/>
    <s v="05"/>
    <s v="Low"/>
    <s v="LOW"/>
  </r>
  <r>
    <s v="B-26742"/>
    <n v="6459"/>
    <n v="825"/>
    <n v="8"/>
    <s v="Electronics"/>
    <s v="Phones"/>
    <s v="Credit Card"/>
    <d v="2022-12-05T00:00:00"/>
    <s v="Bryan Russell"/>
    <s v="Texas"/>
    <s v="Dallas"/>
    <n v="2022"/>
    <s v="12"/>
    <s v="05"/>
    <s v="Low"/>
    <s v="LOW"/>
  </r>
  <r>
    <s v="B-26046"/>
    <n v="2565"/>
    <n v="983"/>
    <n v="20"/>
    <s v="Electronics"/>
    <s v="Electronic Games"/>
    <s v="Debit Card"/>
    <d v="2022-12-05T00:00:00"/>
    <s v="Charles Moore"/>
    <s v="Florida"/>
    <s v="Miami"/>
    <n v="2022"/>
    <s v="12"/>
    <s v="05"/>
    <s v="Low"/>
    <s v="LOW"/>
  </r>
  <r>
    <s v="B-26046"/>
    <n v="5024"/>
    <n v="1544"/>
    <n v="19"/>
    <s v="Office Supplies"/>
    <s v="Pens"/>
    <s v="COD"/>
    <d v="2022-12-05T00:00:00"/>
    <s v="Charles Moore"/>
    <s v="Florida"/>
    <s v="Miami"/>
    <n v="2022"/>
    <s v="12"/>
    <s v="05"/>
    <s v="High"/>
    <s v="MEDIUM"/>
  </r>
  <r>
    <s v="B-25234"/>
    <n v="5024"/>
    <n v="379"/>
    <n v="2"/>
    <s v="Office Supplies"/>
    <s v="Paper"/>
    <s v="UPI"/>
    <d v="2022-12-03T00:00:00"/>
    <s v="Andrew Barry"/>
    <s v="Illinois"/>
    <s v="Peoria"/>
    <n v="2022"/>
    <s v="12"/>
    <s v="03"/>
    <s v="Low"/>
    <s v="LOW"/>
  </r>
  <r>
    <s v="B-25962"/>
    <n v="4202"/>
    <n v="1171"/>
    <n v="3"/>
    <s v="Office Supplies"/>
    <s v="Markers"/>
    <s v="COD"/>
    <d v="2022-11-23T00:00:00"/>
    <s v="Rachel Fisher"/>
    <s v="Illinois"/>
    <s v="Peoria"/>
    <n v="2022"/>
    <s v="11"/>
    <s v="23"/>
    <s v="High"/>
    <s v="MEDIUM"/>
  </r>
  <r>
    <s v="B-26259"/>
    <n v="1757"/>
    <n v="622"/>
    <n v="10"/>
    <s v="Furniture"/>
    <s v="Chairs"/>
    <s v="UPI"/>
    <d v="2022-11-20T00:00:00"/>
    <s v="Kayla Ross"/>
    <s v="Illinois"/>
    <s v="Peoria"/>
    <n v="2022"/>
    <s v="11"/>
    <s v="20"/>
    <s v="Low"/>
    <s v="LOW"/>
  </r>
  <r>
    <s v="B-26640"/>
    <n v="883"/>
    <n v="117"/>
    <n v="10"/>
    <s v="Electronics"/>
    <s v="Laptops"/>
    <s v="EMI"/>
    <d v="2022-11-18T00:00:00"/>
    <s v="Richard Kelley"/>
    <s v="California"/>
    <s v="Los Angeles"/>
    <n v="2022"/>
    <s v="11"/>
    <s v="18"/>
    <s v="Low"/>
    <s v="LOW"/>
  </r>
  <r>
    <s v="B-26640"/>
    <n v="8127"/>
    <n v="3551"/>
    <n v="16"/>
    <s v="Furniture"/>
    <s v="Tables"/>
    <s v="Credit Card"/>
    <d v="2022-11-18T00:00:00"/>
    <s v="Richard Kelley"/>
    <s v="California"/>
    <s v="Los Angeles"/>
    <n v="2022"/>
    <s v="11"/>
    <s v="18"/>
    <s v="High"/>
    <s v="HIGH"/>
  </r>
  <r>
    <s v="B-25006"/>
    <n v="5831"/>
    <n v="1574"/>
    <n v="17"/>
    <s v="Office Supplies"/>
    <s v="Pens"/>
    <s v="Debit Card"/>
    <d v="2022-11-16T00:00:00"/>
    <s v="Jeffrey Johnson III"/>
    <s v="California"/>
    <s v="San Francisco"/>
    <n v="2022"/>
    <s v="11"/>
    <s v="16"/>
    <s v="High"/>
    <s v="MEDIUM"/>
  </r>
  <r>
    <s v="B-25698"/>
    <n v="3776"/>
    <n v="1100"/>
    <n v="9"/>
    <s v="Electronics"/>
    <s v="Electronic Games"/>
    <s v="EMI"/>
    <d v="2022-11-13T00:00:00"/>
    <s v="Heather Parker"/>
    <s v="Texas"/>
    <s v="Austin"/>
    <n v="2022"/>
    <s v="11"/>
    <s v="13"/>
    <s v="High"/>
    <s v="MEDIUM"/>
  </r>
  <r>
    <s v="B-25396"/>
    <n v="5165"/>
    <n v="885"/>
    <n v="16"/>
    <s v="Office Supplies"/>
    <s v="Pens"/>
    <s v="EMI"/>
    <d v="2022-11-12T00:00:00"/>
    <s v="Lydia Donovan"/>
    <s v="Illinois"/>
    <s v="Peoria"/>
    <n v="2022"/>
    <s v="11"/>
    <s v="12"/>
    <s v="Low"/>
    <s v="LOW"/>
  </r>
  <r>
    <s v="B-25396"/>
    <n v="4863"/>
    <n v="2394"/>
    <n v="4"/>
    <s v="Furniture"/>
    <s v="Bookcases"/>
    <s v="EMI"/>
    <d v="2022-11-12T00:00:00"/>
    <s v="Lydia Donovan"/>
    <s v="Illinois"/>
    <s v="Peoria"/>
    <n v="2022"/>
    <s v="11"/>
    <s v="12"/>
    <s v="High"/>
    <s v="MEDIUM"/>
  </r>
  <r>
    <s v="B-25043"/>
    <n v="2727"/>
    <n v="663"/>
    <n v="8"/>
    <s v="Electronics"/>
    <s v="Phones"/>
    <s v="Credit Card"/>
    <d v="2022-11-07T00:00:00"/>
    <s v="Austin Hammond"/>
    <s v="Florida"/>
    <s v="Miami"/>
    <n v="2022"/>
    <s v="11"/>
    <s v="07"/>
    <s v="Low"/>
    <s v="LOW"/>
  </r>
  <r>
    <s v="B-25316"/>
    <n v="5462"/>
    <n v="673"/>
    <n v="12"/>
    <s v="Electronics"/>
    <s v="Printers"/>
    <s v="Debit Card"/>
    <d v="2022-11-03T00:00:00"/>
    <s v="John Thompson"/>
    <s v="Texas"/>
    <s v="Austin"/>
    <n v="2022"/>
    <s v="11"/>
    <s v="03"/>
    <s v="Low"/>
    <s v="LOW"/>
  </r>
  <r>
    <s v="B-25962"/>
    <n v="4202"/>
    <n v="1171"/>
    <n v="3"/>
    <s v="Office Supplies"/>
    <s v="Markers"/>
    <s v="COD"/>
    <d v="2022-10-31T00:00:00"/>
    <s v="Donald Moore"/>
    <s v="New York"/>
    <s v="Rochester"/>
    <n v="2022"/>
    <s v="10"/>
    <s v="31"/>
    <s v="High"/>
    <s v="MEDIUM"/>
  </r>
  <r>
    <s v="B-26980"/>
    <n v="9752"/>
    <n v="3618"/>
    <n v="5"/>
    <s v="Furniture"/>
    <s v="Bookcases"/>
    <s v="Debit Card"/>
    <d v="2022-10-31T00:00:00"/>
    <s v="Joseph Knight"/>
    <s v="Illinois"/>
    <s v="Peoria"/>
    <n v="2022"/>
    <s v="10"/>
    <s v="31"/>
    <s v="High"/>
    <s v="HIGH"/>
  </r>
  <r>
    <s v="B-25394"/>
    <n v="3686"/>
    <n v="760"/>
    <n v="20"/>
    <s v="Office Supplies"/>
    <s v="Pens"/>
    <s v="Debit Card"/>
    <d v="2022-10-30T00:00:00"/>
    <s v="Tyler Park"/>
    <s v="California"/>
    <s v="San Francisco"/>
    <n v="2022"/>
    <s v="10"/>
    <s v="30"/>
    <s v="Low"/>
    <s v="LOW"/>
  </r>
  <r>
    <s v="B-25770"/>
    <n v="8548"/>
    <n v="2305"/>
    <n v="1"/>
    <s v="Office Supplies"/>
    <s v="Binders"/>
    <s v="COD"/>
    <d v="2022-10-30T00:00:00"/>
    <s v="James Taylor"/>
    <s v="Florida"/>
    <s v="Tampa"/>
    <n v="2022"/>
    <s v="10"/>
    <s v="30"/>
    <s v="High"/>
    <s v="MEDIUM"/>
  </r>
  <r>
    <s v="B-26670"/>
    <n v="5151"/>
    <n v="1680"/>
    <n v="5"/>
    <s v="Electronics"/>
    <s v="Printers"/>
    <s v="EMI"/>
    <d v="2022-10-22T00:00:00"/>
    <s v="Robert Brooks"/>
    <s v="Texas"/>
    <s v="Houston"/>
    <n v="2022"/>
    <s v="10"/>
    <s v="22"/>
    <s v="High"/>
    <s v="MEDIUM"/>
  </r>
  <r>
    <s v="B-25944"/>
    <n v="5954"/>
    <n v="2640"/>
    <n v="14"/>
    <s v="Electronics"/>
    <s v="Laptops"/>
    <s v="Credit Card"/>
    <d v="2022-10-22T00:00:00"/>
    <s v="Jessica Russell"/>
    <s v="Texas"/>
    <s v="Dallas"/>
    <n v="2022"/>
    <s v="10"/>
    <s v="22"/>
    <s v="High"/>
    <s v="HIGH"/>
  </r>
  <r>
    <s v="B-26916"/>
    <n v="916"/>
    <n v="362"/>
    <n v="7"/>
    <s v="Office Supplies"/>
    <s v="Pens"/>
    <s v="UPI"/>
    <d v="2022-10-21T00:00:00"/>
    <s v="Kaylee Glover"/>
    <s v="Illinois"/>
    <s v="Springfield"/>
    <n v="2022"/>
    <s v="10"/>
    <s v="21"/>
    <s v="Low"/>
    <s v="LOW"/>
  </r>
  <r>
    <s v="B-26916"/>
    <n v="1165"/>
    <n v="302"/>
    <n v="20"/>
    <s v="Furniture"/>
    <s v="Sofas"/>
    <s v="UPI"/>
    <d v="2022-10-21T00:00:00"/>
    <s v="Kaylee Glover"/>
    <s v="Illinois"/>
    <s v="Springfield"/>
    <n v="2022"/>
    <s v="10"/>
    <s v="21"/>
    <s v="Low"/>
    <s v="LOW"/>
  </r>
  <r>
    <s v="B-26916"/>
    <n v="7846"/>
    <n v="677"/>
    <n v="12"/>
    <s v="Furniture"/>
    <s v="Chairs"/>
    <s v="UPI"/>
    <d v="2022-10-21T00:00:00"/>
    <s v="Kaylee Glover"/>
    <s v="Illinois"/>
    <s v="Springfield"/>
    <n v="2022"/>
    <s v="10"/>
    <s v="21"/>
    <s v="Low"/>
    <s v="LOW"/>
  </r>
  <r>
    <s v="B-26571"/>
    <n v="7472"/>
    <n v="1037"/>
    <n v="3"/>
    <s v="Office Supplies"/>
    <s v="Paper"/>
    <s v="COD"/>
    <d v="2022-10-20T00:00:00"/>
    <s v="Kimberly Smith"/>
    <s v="Illinois"/>
    <s v="Springfield"/>
    <n v="2022"/>
    <s v="10"/>
    <s v="20"/>
    <s v="High"/>
    <s v="MEDIUM"/>
  </r>
  <r>
    <s v="B-26571"/>
    <n v="9548"/>
    <n v="1806"/>
    <n v="9"/>
    <s v="Electronics"/>
    <s v="Printers"/>
    <s v="COD"/>
    <d v="2022-10-20T00:00:00"/>
    <s v="Kimberly Smith"/>
    <s v="Illinois"/>
    <s v="Springfield"/>
    <n v="2022"/>
    <s v="10"/>
    <s v="20"/>
    <s v="High"/>
    <s v="MEDIUM"/>
  </r>
  <r>
    <s v="B-26219"/>
    <n v="9386"/>
    <n v="2555"/>
    <n v="20"/>
    <s v="Office Supplies"/>
    <s v="Markers"/>
    <s v="Credit Card"/>
    <d v="2022-10-20T00:00:00"/>
    <s v="Anthony Lane"/>
    <s v="Ohio"/>
    <s v="Cleveland"/>
    <n v="2022"/>
    <s v="10"/>
    <s v="20"/>
    <s v="High"/>
    <s v="HIGH"/>
  </r>
  <r>
    <s v="B-25423"/>
    <n v="6385"/>
    <n v="2656"/>
    <n v="11"/>
    <s v="Electronics"/>
    <s v="Printers"/>
    <s v="Credit Card"/>
    <d v="2022-10-19T00:00:00"/>
    <s v="Candace Martinez"/>
    <s v="Florida"/>
    <s v="Tampa"/>
    <n v="2022"/>
    <s v="10"/>
    <s v="19"/>
    <s v="High"/>
    <s v="HIGH"/>
  </r>
  <r>
    <s v="B-25495"/>
    <n v="7519"/>
    <n v="402"/>
    <n v="14"/>
    <s v="Office Supplies"/>
    <s v="Paper"/>
    <s v="UPI"/>
    <d v="2022-10-12T00:00:00"/>
    <s v="Sandra Hicks"/>
    <s v="California"/>
    <s v="San Diego"/>
    <n v="2022"/>
    <s v="10"/>
    <s v="12"/>
    <s v="Low"/>
    <s v="LOW"/>
  </r>
  <r>
    <s v="B-25495"/>
    <n v="1564"/>
    <n v="674"/>
    <n v="13"/>
    <s v="Electronics"/>
    <s v="Electronic Games"/>
    <s v="Debit Card"/>
    <d v="2022-10-12T00:00:00"/>
    <s v="Sandra Hicks"/>
    <s v="California"/>
    <s v="San Diego"/>
    <n v="2022"/>
    <s v="10"/>
    <s v="12"/>
    <s v="Low"/>
    <s v="LOW"/>
  </r>
  <r>
    <s v="B-26656"/>
    <n v="3573"/>
    <n v="562"/>
    <n v="7"/>
    <s v="Office Supplies"/>
    <s v="Pens"/>
    <s v="EMI"/>
    <d v="2022-10-12T00:00:00"/>
    <s v="Michael Rodriguez"/>
    <s v="New York"/>
    <s v="Rochester"/>
    <n v="2022"/>
    <s v="10"/>
    <s v="12"/>
    <s v="Low"/>
    <s v="LOW"/>
  </r>
  <r>
    <s v="B-26656"/>
    <n v="8055"/>
    <n v="661"/>
    <n v="10"/>
    <s v="Electronics"/>
    <s v="Phones"/>
    <s v="EMI"/>
    <d v="2022-10-12T00:00:00"/>
    <s v="Michael Rodriguez"/>
    <s v="New York"/>
    <s v="Rochester"/>
    <n v="2022"/>
    <s v="10"/>
    <s v="12"/>
    <s v="Low"/>
    <s v="LOW"/>
  </r>
  <r>
    <s v="B-26489"/>
    <n v="2791"/>
    <n v="894"/>
    <n v="14"/>
    <s v="Electronics"/>
    <s v="Laptops"/>
    <s v="COD"/>
    <d v="2022-10-08T00:00:00"/>
    <s v="Brett Sutton"/>
    <s v="Texas"/>
    <s v="Austin"/>
    <n v="2022"/>
    <s v="10"/>
    <s v="08"/>
    <s v="Low"/>
    <s v="LOW"/>
  </r>
  <r>
    <s v="B-26489"/>
    <n v="6223"/>
    <n v="1478"/>
    <n v="3"/>
    <s v="Furniture"/>
    <s v="Sofas"/>
    <s v="Debit Card"/>
    <d v="2022-10-08T00:00:00"/>
    <s v="Brett Sutton"/>
    <s v="Texas"/>
    <s v="Austin"/>
    <n v="2022"/>
    <s v="10"/>
    <s v="08"/>
    <s v="High"/>
    <s v="MEDIUM"/>
  </r>
  <r>
    <s v="B-26489"/>
    <n v="8943"/>
    <n v="3121"/>
    <n v="17"/>
    <s v="Furniture"/>
    <s v="Chairs"/>
    <s v="Debit Card"/>
    <d v="2022-10-08T00:00:00"/>
    <s v="Brett Sutton"/>
    <s v="Texas"/>
    <s v="Austin"/>
    <n v="2022"/>
    <s v="10"/>
    <s v="08"/>
    <s v="High"/>
    <s v="HIGH"/>
  </r>
  <r>
    <s v="B-26489"/>
    <n v="3297"/>
    <n v="102"/>
    <n v="12"/>
    <s v="Electronics"/>
    <s v="Phones"/>
    <s v="Credit Card"/>
    <d v="2022-10-08T00:00:00"/>
    <s v="Brett Sutton"/>
    <s v="Texas"/>
    <s v="Austin"/>
    <n v="2022"/>
    <s v="10"/>
    <s v="08"/>
    <s v="Low"/>
    <s v="LOW"/>
  </r>
  <r>
    <s v="B-26139"/>
    <n v="3958"/>
    <n v="630"/>
    <n v="15"/>
    <s v="Furniture"/>
    <s v="Sofas"/>
    <s v="EMI"/>
    <d v="2022-10-07T00:00:00"/>
    <s v="Casey Garcia"/>
    <s v="Florida"/>
    <s v="Orlando"/>
    <n v="2022"/>
    <s v="10"/>
    <s v="07"/>
    <s v="Low"/>
    <s v="LOW"/>
  </r>
  <r>
    <s v="B-26139"/>
    <n v="3132"/>
    <n v="963"/>
    <n v="1"/>
    <s v="Furniture"/>
    <s v="Tables"/>
    <s v="Debit Card"/>
    <d v="2022-10-07T00:00:00"/>
    <s v="Casey Garcia"/>
    <s v="Florida"/>
    <s v="Orlando"/>
    <n v="2022"/>
    <s v="10"/>
    <s v="07"/>
    <s v="Low"/>
    <s v="LOW"/>
  </r>
  <r>
    <s v="B-26592"/>
    <n v="9832"/>
    <n v="1270"/>
    <n v="1"/>
    <s v="Office Supplies"/>
    <s v="Pens"/>
    <s v="COD"/>
    <d v="2022-10-07T00:00:00"/>
    <s v="James Hernandez"/>
    <s v="California"/>
    <s v="San Francisco"/>
    <n v="2022"/>
    <s v="10"/>
    <s v="07"/>
    <s v="High"/>
    <s v="MEDIUM"/>
  </r>
  <r>
    <s v="B-26592"/>
    <n v="796"/>
    <n v="153"/>
    <n v="15"/>
    <s v="Office Supplies"/>
    <s v="Pens"/>
    <s v="Credit Card"/>
    <d v="2022-10-07T00:00:00"/>
    <s v="James Hernandez"/>
    <s v="California"/>
    <s v="San Francisco"/>
    <n v="2022"/>
    <s v="10"/>
    <s v="07"/>
    <s v="Low"/>
    <s v="LOW"/>
  </r>
  <r>
    <s v="B-25436"/>
    <n v="8044"/>
    <n v="3634"/>
    <n v="3"/>
    <s v="Office Supplies"/>
    <s v="Markers"/>
    <s v="COD"/>
    <d v="2022-10-07T00:00:00"/>
    <s v="Anthony West"/>
    <s v="California"/>
    <s v="San Diego"/>
    <n v="2022"/>
    <s v="10"/>
    <s v="07"/>
    <s v="High"/>
    <s v="HIGH"/>
  </r>
  <r>
    <s v="B-26325"/>
    <n v="5449"/>
    <n v="2389"/>
    <n v="2"/>
    <s v="Electronics"/>
    <s v="Phones"/>
    <s v="UPI"/>
    <d v="2022-10-06T00:00:00"/>
    <s v="James Benitez"/>
    <s v="Florida"/>
    <s v="Miami"/>
    <n v="2022"/>
    <s v="10"/>
    <s v="06"/>
    <s v="High"/>
    <s v="MEDIUM"/>
  </r>
  <r>
    <s v="B-25203"/>
    <n v="2321"/>
    <n v="505"/>
    <n v="6"/>
    <s v="Furniture"/>
    <s v="Chairs"/>
    <s v="EMI"/>
    <d v="2022-10-04T00:00:00"/>
    <s v="Daniel Flowers"/>
    <s v="Illinois"/>
    <s v="Springfield"/>
    <n v="2022"/>
    <s v="10"/>
    <s v="04"/>
    <s v="Low"/>
    <s v="LOW"/>
  </r>
  <r>
    <s v="B-25823"/>
    <n v="3228"/>
    <n v="476"/>
    <n v="9"/>
    <s v="Office Supplies"/>
    <s v="Paper"/>
    <s v="COD"/>
    <d v="2022-09-29T00:00:00"/>
    <s v="Kathleen Cox"/>
    <s v="New York"/>
    <s v="New York City"/>
    <n v="2022"/>
    <s v="09"/>
    <s v="29"/>
    <s v="Low"/>
    <s v="LOW"/>
  </r>
  <r>
    <s v="B-25861"/>
    <n v="9851"/>
    <n v="2669"/>
    <n v="19"/>
    <s v="Electronics"/>
    <s v="Electronic Games"/>
    <s v="Debit Card"/>
    <d v="2022-09-22T00:00:00"/>
    <s v="Cassandra Farley"/>
    <s v="Florida"/>
    <s v="Orlando"/>
    <n v="2022"/>
    <s v="09"/>
    <s v="22"/>
    <s v="High"/>
    <s v="HIGH"/>
  </r>
  <r>
    <s v="B-25861"/>
    <n v="9989"/>
    <n v="3930"/>
    <n v="14"/>
    <s v="Furniture"/>
    <s v="Tables"/>
    <s v="Debit Card"/>
    <d v="2022-09-22T00:00:00"/>
    <s v="Cassandra Farley"/>
    <s v="Florida"/>
    <s v="Orlando"/>
    <n v="2022"/>
    <s v="09"/>
    <s v="22"/>
    <s v="High"/>
    <s v="HIGH"/>
  </r>
  <r>
    <s v="B-26268"/>
    <n v="4369"/>
    <n v="584"/>
    <n v="13"/>
    <s v="Office Supplies"/>
    <s v="Pens"/>
    <s v="Credit Card"/>
    <d v="2022-09-22T00:00:00"/>
    <s v="Ashley Petty"/>
    <s v="Illinois"/>
    <s v="Peoria"/>
    <n v="2022"/>
    <s v="09"/>
    <s v="22"/>
    <s v="Low"/>
    <s v="LOW"/>
  </r>
  <r>
    <s v="B-25988"/>
    <n v="2463"/>
    <n v="648"/>
    <n v="18"/>
    <s v="Furniture"/>
    <s v="Tables"/>
    <s v="EMI"/>
    <d v="2022-09-19T00:00:00"/>
    <s v="Connie Holmes"/>
    <s v="Ohio"/>
    <s v="Cincinnati"/>
    <n v="2022"/>
    <s v="09"/>
    <s v="19"/>
    <s v="Low"/>
    <s v="LOW"/>
  </r>
  <r>
    <s v="B-25388"/>
    <n v="5047"/>
    <n v="2211"/>
    <n v="13"/>
    <s v="Furniture"/>
    <s v="Sofas"/>
    <s v="EMI"/>
    <d v="2022-09-16T00:00:00"/>
    <s v="Shawn Leach"/>
    <s v="Illinois"/>
    <s v="Peoria"/>
    <n v="2022"/>
    <s v="09"/>
    <s v="16"/>
    <s v="High"/>
    <s v="MEDIUM"/>
  </r>
  <r>
    <s v="B-26228"/>
    <n v="8537"/>
    <n v="3586"/>
    <n v="13"/>
    <s v="Office Supplies"/>
    <s v="Markers"/>
    <s v="UPI"/>
    <d v="2022-09-16T00:00:00"/>
    <s v="Kathryn Gray"/>
    <s v="New York"/>
    <s v="Rochester"/>
    <n v="2022"/>
    <s v="09"/>
    <s v="16"/>
    <s v="High"/>
    <s v="HIGH"/>
  </r>
  <r>
    <s v="B-25030"/>
    <n v="4057"/>
    <n v="1012"/>
    <n v="6"/>
    <s v="Electronics"/>
    <s v="Laptops"/>
    <s v="Credit Card"/>
    <d v="2022-09-12T00:00:00"/>
    <s v="Eric Nunez"/>
    <s v="California"/>
    <s v="San Diego"/>
    <n v="2022"/>
    <s v="09"/>
    <s v="12"/>
    <s v="High"/>
    <s v="MEDIUM"/>
  </r>
  <r>
    <s v="B-26878"/>
    <n v="1078"/>
    <n v="309"/>
    <n v="3"/>
    <s v="Electronics"/>
    <s v="Phones"/>
    <s v="Credit Card"/>
    <d v="2022-09-03T00:00:00"/>
    <s v="Nicholas Flores"/>
    <s v="Ohio"/>
    <s v="Cleveland"/>
    <n v="2022"/>
    <s v="09"/>
    <s v="03"/>
    <s v="Low"/>
    <s v="LOW"/>
  </r>
  <r>
    <s v="B-25602"/>
    <n v="4853"/>
    <n v="1764"/>
    <n v="9"/>
    <s v="Office Supplies"/>
    <s v="Pens"/>
    <s v="Debit Card"/>
    <d v="2022-08-30T00:00:00"/>
    <s v="Randy Fisher"/>
    <s v="Texas"/>
    <s v="Houston"/>
    <n v="2022"/>
    <s v="08"/>
    <s v="30"/>
    <s v="High"/>
    <s v="MEDIUM"/>
  </r>
  <r>
    <s v="B-26844"/>
    <n v="4163"/>
    <n v="897"/>
    <n v="14"/>
    <s v="Electronics"/>
    <s v="Electronic Games"/>
    <s v="COD"/>
    <d v="2022-08-30T00:00:00"/>
    <s v="Michelle Lynch"/>
    <s v="Illinois"/>
    <s v="Springfield"/>
    <n v="2022"/>
    <s v="08"/>
    <s v="30"/>
    <s v="Low"/>
    <s v="LOW"/>
  </r>
  <r>
    <s v="B-25936"/>
    <n v="9992"/>
    <n v="3696"/>
    <n v="20"/>
    <s v="Office Supplies"/>
    <s v="Pens"/>
    <s v="Debit Card"/>
    <d v="2022-08-29T00:00:00"/>
    <s v="Brent Hernandez"/>
    <s v="New York"/>
    <s v="Rochester"/>
    <n v="2022"/>
    <s v="08"/>
    <s v="29"/>
    <s v="High"/>
    <s v="HIGH"/>
  </r>
  <r>
    <s v="B-25936"/>
    <n v="9619"/>
    <n v="3420"/>
    <n v="7"/>
    <s v="Office Supplies"/>
    <s v="Binders"/>
    <s v="UPI"/>
    <d v="2022-08-29T00:00:00"/>
    <s v="Brent Hernandez"/>
    <s v="New York"/>
    <s v="Rochester"/>
    <n v="2022"/>
    <s v="08"/>
    <s v="29"/>
    <s v="High"/>
    <s v="HIGH"/>
  </r>
  <r>
    <s v="B-26599"/>
    <n v="4015"/>
    <n v="1751"/>
    <n v="15"/>
    <s v="Furniture"/>
    <s v="Chairs"/>
    <s v="Debit Card"/>
    <d v="2022-08-28T00:00:00"/>
    <s v="Cheryl Stevens"/>
    <s v="California"/>
    <s v="San Francisco"/>
    <n v="2022"/>
    <s v="08"/>
    <s v="28"/>
    <s v="High"/>
    <s v="MEDIUM"/>
  </r>
  <r>
    <s v="B-25855"/>
    <n v="5263"/>
    <n v="1743"/>
    <n v="19"/>
    <s v="Furniture"/>
    <s v="Sofas"/>
    <s v="Credit Card"/>
    <d v="2022-08-28T00:00:00"/>
    <s v="Kelsey Huber"/>
    <s v="Florida"/>
    <s v="Miami"/>
    <n v="2022"/>
    <s v="08"/>
    <s v="28"/>
    <s v="High"/>
    <s v="MEDIUM"/>
  </r>
  <r>
    <s v="B-26284"/>
    <n v="5152"/>
    <n v="2045"/>
    <n v="14"/>
    <s v="Electronics"/>
    <s v="Phones"/>
    <s v="UPI"/>
    <d v="2022-08-25T00:00:00"/>
    <s v="Sabrina Clark"/>
    <s v="California"/>
    <s v="Los Angeles"/>
    <n v="2022"/>
    <s v="08"/>
    <s v="25"/>
    <s v="High"/>
    <s v="MEDIUM"/>
  </r>
  <r>
    <s v="B-26166"/>
    <n v="2999"/>
    <n v="145"/>
    <n v="13"/>
    <s v="Office Supplies"/>
    <s v="Binders"/>
    <s v="COD"/>
    <d v="2022-08-23T00:00:00"/>
    <s v="Cynthia Wilcox"/>
    <s v="Illinois"/>
    <s v="Chicago"/>
    <n v="2022"/>
    <s v="08"/>
    <s v="23"/>
    <s v="Low"/>
    <s v="LOW"/>
  </r>
  <r>
    <s v="B-26166"/>
    <n v="5142"/>
    <n v="1916"/>
    <n v="20"/>
    <s v="Office Supplies"/>
    <s v="Paper"/>
    <s v="EMI"/>
    <d v="2022-08-23T00:00:00"/>
    <s v="Cynthia Wilcox"/>
    <s v="Illinois"/>
    <s v="Chicago"/>
    <n v="2022"/>
    <s v="08"/>
    <s v="23"/>
    <s v="High"/>
    <s v="MEDIUM"/>
  </r>
  <r>
    <s v="B-25346"/>
    <n v="6265"/>
    <n v="155"/>
    <n v="8"/>
    <s v="Furniture"/>
    <s v="Sofas"/>
    <s v="COD"/>
    <d v="2022-08-23T00:00:00"/>
    <s v="Reginald Hebert"/>
    <s v="Ohio"/>
    <s v="Cincinnati"/>
    <n v="2022"/>
    <s v="08"/>
    <s v="23"/>
    <s v="Low"/>
    <s v="LOW"/>
  </r>
  <r>
    <s v="B-26245"/>
    <n v="4172"/>
    <n v="235"/>
    <n v="5"/>
    <s v="Office Supplies"/>
    <s v="Paper"/>
    <s v="EMI"/>
    <d v="2022-08-22T00:00:00"/>
    <s v="Vincent Kramer"/>
    <s v="Florida"/>
    <s v="Orlando"/>
    <n v="2022"/>
    <s v="08"/>
    <s v="22"/>
    <s v="Low"/>
    <s v="LOW"/>
  </r>
  <r>
    <s v="B-25267"/>
    <n v="9894"/>
    <n v="829"/>
    <n v="1"/>
    <s v="Office Supplies"/>
    <s v="Binders"/>
    <s v="COD"/>
    <d v="2022-08-21T00:00:00"/>
    <s v="Michael Bell"/>
    <s v="California"/>
    <s v="San Diego"/>
    <n v="2022"/>
    <s v="08"/>
    <s v="21"/>
    <s v="Low"/>
    <s v="LOW"/>
  </r>
  <r>
    <s v="B-25267"/>
    <n v="4534"/>
    <n v="2235"/>
    <n v="4"/>
    <s v="Furniture"/>
    <s v="Tables"/>
    <s v="COD"/>
    <d v="2022-08-21T00:00:00"/>
    <s v="Michael Bell"/>
    <s v="California"/>
    <s v="San Diego"/>
    <n v="2022"/>
    <s v="08"/>
    <s v="21"/>
    <s v="High"/>
    <s v="MEDIUM"/>
  </r>
  <r>
    <s v="B-26033"/>
    <n v="6077"/>
    <n v="2378"/>
    <n v="18"/>
    <s v="Electronics"/>
    <s v="Phones"/>
    <s v="COD"/>
    <d v="2022-08-21T00:00:00"/>
    <s v="Keith Brooks"/>
    <s v="New York"/>
    <s v="New York City"/>
    <n v="2022"/>
    <s v="08"/>
    <s v="21"/>
    <s v="High"/>
    <s v="MEDIUM"/>
  </r>
  <r>
    <s v="B-26572"/>
    <n v="5911"/>
    <n v="2333"/>
    <n v="14"/>
    <s v="Furniture"/>
    <s v="Bookcases"/>
    <s v="EMI"/>
    <d v="2022-08-20T00:00:00"/>
    <s v="Austin Davis"/>
    <s v="California"/>
    <s v="San Diego"/>
    <n v="2022"/>
    <s v="08"/>
    <s v="20"/>
    <s v="High"/>
    <s v="MEDIUM"/>
  </r>
  <r>
    <s v="B-26572"/>
    <n v="1818"/>
    <n v="738"/>
    <n v="11"/>
    <s v="Office Supplies"/>
    <s v="Markers"/>
    <s v="EMI"/>
    <d v="2022-08-20T00:00:00"/>
    <s v="Austin Davis"/>
    <s v="California"/>
    <s v="San Diego"/>
    <n v="2022"/>
    <s v="08"/>
    <s v="20"/>
    <s v="Low"/>
    <s v="LOW"/>
  </r>
  <r>
    <s v="B-26393"/>
    <n v="2258"/>
    <n v="135"/>
    <n v="18"/>
    <s v="Electronics"/>
    <s v="Printers"/>
    <s v="Credit Card"/>
    <d v="2022-08-19T00:00:00"/>
    <s v="Stephen Hogan"/>
    <s v="California"/>
    <s v="San Diego"/>
    <n v="2022"/>
    <s v="08"/>
    <s v="19"/>
    <s v="Low"/>
    <s v="LOW"/>
  </r>
  <r>
    <s v="B-26332"/>
    <n v="9835"/>
    <n v="2571"/>
    <n v="16"/>
    <s v="Furniture"/>
    <s v="Tables"/>
    <s v="COD"/>
    <d v="2022-08-17T00:00:00"/>
    <s v="Emily Ellison"/>
    <s v="California"/>
    <s v="Los Angeles"/>
    <n v="2022"/>
    <s v="08"/>
    <s v="17"/>
    <s v="High"/>
    <s v="HIGH"/>
  </r>
  <r>
    <s v="B-26332"/>
    <n v="9691"/>
    <n v="3056"/>
    <n v="13"/>
    <s v="Office Supplies"/>
    <s v="Markers"/>
    <s v="Credit Card"/>
    <d v="2022-08-17T00:00:00"/>
    <s v="Emily Ellison"/>
    <s v="California"/>
    <s v="Los Angeles"/>
    <n v="2022"/>
    <s v="08"/>
    <s v="17"/>
    <s v="High"/>
    <s v="HIGH"/>
  </r>
  <r>
    <s v="B-26332"/>
    <n v="7826"/>
    <n v="1221"/>
    <n v="14"/>
    <s v="Furniture"/>
    <s v="Bookcases"/>
    <s v="UPI"/>
    <d v="2022-08-17T00:00:00"/>
    <s v="Emily Ellison"/>
    <s v="California"/>
    <s v="Los Angeles"/>
    <n v="2022"/>
    <s v="08"/>
    <s v="17"/>
    <s v="High"/>
    <s v="MEDIUM"/>
  </r>
  <r>
    <s v="B-26556"/>
    <n v="1341"/>
    <n v="615"/>
    <n v="4"/>
    <s v="Electronics"/>
    <s v="Laptops"/>
    <s v="UPI"/>
    <d v="2022-08-12T00:00:00"/>
    <s v="Kimberly Greene"/>
    <s v="Florida"/>
    <s v="Orlando"/>
    <n v="2022"/>
    <s v="08"/>
    <s v="12"/>
    <s v="Low"/>
    <s v="LOW"/>
  </r>
  <r>
    <s v="B-26752"/>
    <n v="8422"/>
    <n v="893"/>
    <n v="18"/>
    <s v="Electronics"/>
    <s v="Printers"/>
    <s v="Debit Card"/>
    <d v="2022-08-12T00:00:00"/>
    <s v="Christopher Espinoza"/>
    <s v="Ohio"/>
    <s v="Columbus"/>
    <n v="2022"/>
    <s v="08"/>
    <s v="12"/>
    <s v="Low"/>
    <s v="LOW"/>
  </r>
  <r>
    <s v="B-26752"/>
    <n v="6105"/>
    <n v="1447"/>
    <n v="8"/>
    <s v="Furniture"/>
    <s v="Bookcases"/>
    <s v="Credit Card"/>
    <d v="2022-08-12T00:00:00"/>
    <s v="Christopher Espinoza"/>
    <s v="Ohio"/>
    <s v="Columbus"/>
    <n v="2022"/>
    <s v="08"/>
    <s v="12"/>
    <s v="High"/>
    <s v="MEDIUM"/>
  </r>
  <r>
    <s v="B-25901"/>
    <n v="9883"/>
    <n v="4812"/>
    <n v="16"/>
    <s v="Office Supplies"/>
    <s v="Paper"/>
    <s v="UPI"/>
    <d v="2022-08-11T00:00:00"/>
    <s v="Veronica Kelley"/>
    <s v="Florida"/>
    <s v="Orlando"/>
    <n v="2022"/>
    <s v="08"/>
    <s v="11"/>
    <s v="High"/>
    <s v="HIGH"/>
  </r>
  <r>
    <s v="B-25901"/>
    <n v="5210"/>
    <n v="1185"/>
    <n v="7"/>
    <s v="Office Supplies"/>
    <s v="Paper"/>
    <s v="UPI"/>
    <d v="2022-08-11T00:00:00"/>
    <s v="Veronica Kelley"/>
    <s v="Florida"/>
    <s v="Orlando"/>
    <n v="2022"/>
    <s v="08"/>
    <s v="11"/>
    <s v="High"/>
    <s v="MEDIUM"/>
  </r>
  <r>
    <s v="B-25496"/>
    <n v="3095"/>
    <n v="941"/>
    <n v="2"/>
    <s v="Office Supplies"/>
    <s v="Pens"/>
    <s v="EMI"/>
    <d v="2022-08-11T00:00:00"/>
    <s v="Jessica Sloan"/>
    <s v="Texas"/>
    <s v="Austin"/>
    <n v="2022"/>
    <s v="08"/>
    <s v="11"/>
    <s v="Low"/>
    <s v="LOW"/>
  </r>
  <r>
    <s v="B-26752"/>
    <n v="8422"/>
    <n v="893"/>
    <n v="18"/>
    <s v="Electronics"/>
    <s v="Printers"/>
    <s v="Debit Card"/>
    <d v="2022-08-11T00:00:00"/>
    <s v="Roy Miller"/>
    <s v="California"/>
    <s v="San Francisco"/>
    <n v="2022"/>
    <s v="08"/>
    <s v="11"/>
    <s v="Low"/>
    <s v="LOW"/>
  </r>
  <r>
    <s v="B-26752"/>
    <n v="6105"/>
    <n v="1447"/>
    <n v="8"/>
    <s v="Furniture"/>
    <s v="Bookcases"/>
    <s v="Credit Card"/>
    <d v="2022-08-11T00:00:00"/>
    <s v="Roy Miller"/>
    <s v="California"/>
    <s v="San Francisco"/>
    <n v="2022"/>
    <s v="08"/>
    <s v="11"/>
    <s v="High"/>
    <s v="MEDIUM"/>
  </r>
  <r>
    <s v="B-25148"/>
    <n v="8141"/>
    <n v="3968"/>
    <n v="18"/>
    <s v="Office Supplies"/>
    <s v="Markers"/>
    <s v="Debit Card"/>
    <d v="2022-08-10T00:00:00"/>
    <s v="Carrie Smith"/>
    <s v="Illinois"/>
    <s v="Peoria"/>
    <n v="2022"/>
    <s v="08"/>
    <s v="10"/>
    <s v="High"/>
    <s v="HIGH"/>
  </r>
  <r>
    <s v="B-25148"/>
    <n v="1067"/>
    <n v="251"/>
    <n v="14"/>
    <s v="Furniture"/>
    <s v="Sofas"/>
    <s v="EMI"/>
    <d v="2022-08-10T00:00:00"/>
    <s v="Carrie Smith"/>
    <s v="Illinois"/>
    <s v="Peoria"/>
    <n v="2022"/>
    <s v="08"/>
    <s v="10"/>
    <s v="Low"/>
    <s v="LOW"/>
  </r>
  <r>
    <s v="B-25283"/>
    <n v="5448"/>
    <n v="2204"/>
    <n v="5"/>
    <s v="Furniture"/>
    <s v="Sofas"/>
    <s v="COD"/>
    <d v="2022-08-09T00:00:00"/>
    <s v="Luis Warner"/>
    <s v="New York"/>
    <s v="New York City"/>
    <n v="2022"/>
    <s v="08"/>
    <s v="09"/>
    <s v="High"/>
    <s v="MEDIUM"/>
  </r>
  <r>
    <s v="B-26899"/>
    <n v="8903"/>
    <n v="4401"/>
    <n v="18"/>
    <s v="Office Supplies"/>
    <s v="Pens"/>
    <s v="Credit Card"/>
    <d v="2022-08-08T00:00:00"/>
    <s v="Christopher Jordan"/>
    <s v="Ohio"/>
    <s v="Columbus"/>
    <n v="2022"/>
    <s v="08"/>
    <s v="08"/>
    <s v="High"/>
    <s v="HIGH"/>
  </r>
  <r>
    <s v="B-26772"/>
    <n v="7344"/>
    <n v="2598"/>
    <n v="20"/>
    <s v="Furniture"/>
    <s v="Bookcases"/>
    <s v="COD"/>
    <d v="2022-08-01T00:00:00"/>
    <s v="Paula Marshall"/>
    <s v="Texas"/>
    <s v="Dallas"/>
    <n v="2022"/>
    <s v="08"/>
    <s v="01"/>
    <s v="High"/>
    <s v="HIGH"/>
  </r>
  <r>
    <s v="B-25836"/>
    <n v="2695"/>
    <n v="914"/>
    <n v="15"/>
    <s v="Furniture"/>
    <s v="Bookcases"/>
    <s v="Debit Card"/>
    <d v="2022-07-28T00:00:00"/>
    <s v="Danielle Mitchell"/>
    <s v="Illinois"/>
    <s v="Peoria"/>
    <n v="2022"/>
    <s v="07"/>
    <s v="28"/>
    <s v="Low"/>
    <s v="LOW"/>
  </r>
  <r>
    <s v="B-25630"/>
    <n v="5951"/>
    <n v="936"/>
    <n v="6"/>
    <s v="Electronics"/>
    <s v="Laptops"/>
    <s v="Debit Card"/>
    <d v="2022-07-26T00:00:00"/>
    <s v="Amy Page"/>
    <s v="Ohio"/>
    <s v="Columbus"/>
    <n v="2022"/>
    <s v="07"/>
    <s v="26"/>
    <s v="Low"/>
    <s v="LOW"/>
  </r>
  <r>
    <s v="B-25662"/>
    <n v="5346"/>
    <n v="1246"/>
    <n v="17"/>
    <s v="Furniture"/>
    <s v="Sofas"/>
    <s v="EMI"/>
    <d v="2022-07-25T00:00:00"/>
    <s v="Eric Mason"/>
    <s v="Florida"/>
    <s v="Orlando"/>
    <n v="2022"/>
    <s v="07"/>
    <s v="25"/>
    <s v="High"/>
    <s v="MEDIUM"/>
  </r>
  <r>
    <s v="B-25929"/>
    <n v="962"/>
    <n v="298"/>
    <n v="18"/>
    <s v="Office Supplies"/>
    <s v="Binders"/>
    <s v="Credit Card"/>
    <d v="2022-07-23T00:00:00"/>
    <s v="Matthew Parker"/>
    <s v="Illinois"/>
    <s v="Springfield"/>
    <n v="2022"/>
    <s v="07"/>
    <s v="23"/>
    <s v="Low"/>
    <s v="LOW"/>
  </r>
  <r>
    <s v="B-25964"/>
    <n v="1454"/>
    <n v="80"/>
    <n v="20"/>
    <s v="Electronics"/>
    <s v="Electronic Games"/>
    <s v="Credit Card"/>
    <d v="2022-07-22T00:00:00"/>
    <s v="Vincent Perez"/>
    <s v="New York"/>
    <s v="Rochester"/>
    <n v="2022"/>
    <s v="07"/>
    <s v="22"/>
    <s v="Low"/>
    <s v="LOW"/>
  </r>
  <r>
    <s v="B-26987"/>
    <n v="7643"/>
    <n v="3720"/>
    <n v="19"/>
    <s v="Electronics"/>
    <s v="Electronic Games"/>
    <s v="EMI"/>
    <d v="2022-07-18T00:00:00"/>
    <s v="Lynn Matthews"/>
    <s v="Texas"/>
    <s v="Dallas"/>
    <n v="2022"/>
    <s v="07"/>
    <s v="18"/>
    <s v="High"/>
    <s v="HIGH"/>
  </r>
  <r>
    <s v="B-26526"/>
    <n v="599"/>
    <n v="265"/>
    <n v="4"/>
    <s v="Electronics"/>
    <s v="Phones"/>
    <s v="Credit Card"/>
    <d v="2022-07-17T00:00:00"/>
    <s v="Emma Scott"/>
    <s v="New York"/>
    <s v="Buffalo"/>
    <n v="2022"/>
    <s v="07"/>
    <s v="17"/>
    <s v="Low"/>
    <s v="LOW"/>
  </r>
  <r>
    <s v="B-26526"/>
    <n v="2727"/>
    <n v="543"/>
    <n v="10"/>
    <s v="Furniture"/>
    <s v="Bookcases"/>
    <s v="Credit Card"/>
    <d v="2022-07-17T00:00:00"/>
    <s v="Emma Scott"/>
    <s v="New York"/>
    <s v="Buffalo"/>
    <n v="2022"/>
    <s v="07"/>
    <s v="17"/>
    <s v="Low"/>
    <s v="LOW"/>
  </r>
  <r>
    <s v="B-25526"/>
    <n v="2666"/>
    <n v="559"/>
    <n v="14"/>
    <s v="Furniture"/>
    <s v="Chairs"/>
    <s v="COD"/>
    <d v="2022-07-16T00:00:00"/>
    <s v="Hannah Hendricks"/>
    <s v="Ohio"/>
    <s v="Cleveland"/>
    <n v="2022"/>
    <s v="07"/>
    <s v="16"/>
    <s v="Low"/>
    <s v="LOW"/>
  </r>
  <r>
    <s v="B-26757"/>
    <n v="6008"/>
    <n v="2498"/>
    <n v="17"/>
    <s v="Electronics"/>
    <s v="Phones"/>
    <s v="Credit Card"/>
    <d v="2022-07-16T00:00:00"/>
    <s v="William Ruiz"/>
    <s v="Florida"/>
    <s v="Miami"/>
    <n v="2022"/>
    <s v="07"/>
    <s v="16"/>
    <s v="High"/>
    <s v="MEDIUM"/>
  </r>
  <r>
    <s v="B-26932"/>
    <n v="4364"/>
    <n v="148"/>
    <n v="18"/>
    <s v="Furniture"/>
    <s v="Tables"/>
    <s v="EMI"/>
    <d v="2022-07-15T00:00:00"/>
    <s v="Michael Rodriguez"/>
    <s v="Ohio"/>
    <s v="Cincinnati"/>
    <n v="2022"/>
    <s v="07"/>
    <s v="15"/>
    <s v="Low"/>
    <s v="LOW"/>
  </r>
  <r>
    <s v="B-26932"/>
    <n v="736"/>
    <n v="286"/>
    <n v="12"/>
    <s v="Office Supplies"/>
    <s v="Pens"/>
    <s v="EMI"/>
    <d v="2022-07-15T00:00:00"/>
    <s v="Michael Rodriguez"/>
    <s v="Ohio"/>
    <s v="Cincinnati"/>
    <n v="2022"/>
    <s v="07"/>
    <s v="15"/>
    <s v="Low"/>
    <s v="LOW"/>
  </r>
  <r>
    <s v="B-26257"/>
    <n v="5460"/>
    <n v="2088"/>
    <n v="14"/>
    <s v="Furniture"/>
    <s v="Tables"/>
    <s v="Debit Card"/>
    <d v="2022-07-13T00:00:00"/>
    <s v="Elizabeth Coffey"/>
    <s v="New York"/>
    <s v="Buffalo"/>
    <n v="2022"/>
    <s v="07"/>
    <s v="13"/>
    <s v="High"/>
    <s v="MEDIUM"/>
  </r>
  <r>
    <s v="B-25477"/>
    <n v="7195"/>
    <n v="1665"/>
    <n v="7"/>
    <s v="Office Supplies"/>
    <s v="Markers"/>
    <s v="COD"/>
    <d v="2022-07-05T00:00:00"/>
    <s v="Olivia Dickerson"/>
    <s v="New York"/>
    <s v="Buffalo"/>
    <n v="2022"/>
    <s v="07"/>
    <s v="05"/>
    <s v="High"/>
    <s v="MEDIUM"/>
  </r>
  <r>
    <s v="B-26098"/>
    <n v="4146"/>
    <n v="865"/>
    <n v="19"/>
    <s v="Furniture"/>
    <s v="Tables"/>
    <s v="EMI"/>
    <d v="2022-07-04T00:00:00"/>
    <s v="Kyle Baker"/>
    <s v="Texas"/>
    <s v="Houston"/>
    <n v="2022"/>
    <s v="07"/>
    <s v="04"/>
    <s v="Low"/>
    <s v="LOW"/>
  </r>
  <r>
    <s v="B-26098"/>
    <n v="3793"/>
    <n v="875"/>
    <n v="7"/>
    <s v="Furniture"/>
    <s v="Tables"/>
    <s v="EMI"/>
    <d v="2022-07-04T00:00:00"/>
    <s v="Kyle Baker"/>
    <s v="Texas"/>
    <s v="Houston"/>
    <n v="2022"/>
    <s v="07"/>
    <s v="04"/>
    <s v="Low"/>
    <s v="LOW"/>
  </r>
  <r>
    <s v="B-26222"/>
    <n v="8706"/>
    <n v="3099"/>
    <n v="14"/>
    <s v="Office Supplies"/>
    <s v="Pens"/>
    <s v="Credit Card"/>
    <d v="2022-06-29T00:00:00"/>
    <s v="Carol Mitchell"/>
    <s v="Illinois"/>
    <s v="Chicago"/>
    <n v="2022"/>
    <s v="06"/>
    <s v="29"/>
    <s v="High"/>
    <s v="HIGH"/>
  </r>
  <r>
    <s v="B-26222"/>
    <n v="4708"/>
    <n v="696"/>
    <n v="14"/>
    <s v="Electronics"/>
    <s v="Electronic Games"/>
    <s v="Credit Card"/>
    <d v="2022-06-29T00:00:00"/>
    <s v="Carol Mitchell"/>
    <s v="Illinois"/>
    <s v="Chicago"/>
    <n v="2022"/>
    <s v="06"/>
    <s v="29"/>
    <s v="Low"/>
    <s v="LOW"/>
  </r>
  <r>
    <s v="B-26222"/>
    <n v="8089"/>
    <n v="3132"/>
    <n v="17"/>
    <s v="Furniture"/>
    <s v="Chairs"/>
    <s v="COD"/>
    <d v="2022-06-29T00:00:00"/>
    <s v="Carol Mitchell"/>
    <s v="Illinois"/>
    <s v="Chicago"/>
    <n v="2022"/>
    <s v="06"/>
    <s v="29"/>
    <s v="High"/>
    <s v="HIGH"/>
  </r>
  <r>
    <s v="B-26185"/>
    <n v="1591"/>
    <n v="727"/>
    <n v="5"/>
    <s v="Electronics"/>
    <s v="Electronic Games"/>
    <s v="Credit Card"/>
    <d v="2022-06-27T00:00:00"/>
    <s v="Emily Gill"/>
    <s v="Illinois"/>
    <s v="Springfield"/>
    <n v="2022"/>
    <s v="06"/>
    <s v="27"/>
    <s v="Low"/>
    <s v="LOW"/>
  </r>
  <r>
    <s v="B-25131"/>
    <n v="9654"/>
    <n v="4111"/>
    <n v="1"/>
    <s v="Office Supplies"/>
    <s v="Paper"/>
    <s v="UPI"/>
    <d v="2022-06-27T00:00:00"/>
    <s v="Timothy Murphy"/>
    <s v="California"/>
    <s v="San Francisco"/>
    <n v="2022"/>
    <s v="06"/>
    <s v="27"/>
    <s v="High"/>
    <s v="HIGH"/>
  </r>
  <r>
    <s v="B-25131"/>
    <n v="3112"/>
    <n v="1065"/>
    <n v="20"/>
    <s v="Office Supplies"/>
    <s v="Binders"/>
    <s v="COD"/>
    <d v="2022-06-27T00:00:00"/>
    <s v="Timothy Murphy"/>
    <s v="California"/>
    <s v="San Francisco"/>
    <n v="2022"/>
    <s v="06"/>
    <s v="27"/>
    <s v="High"/>
    <s v="MEDIUM"/>
  </r>
  <r>
    <s v="B-25441"/>
    <n v="9914"/>
    <n v="3858"/>
    <n v="16"/>
    <s v="Furniture"/>
    <s v="Sofas"/>
    <s v="Credit Card"/>
    <d v="2022-06-24T00:00:00"/>
    <s v="Jeffrey Weber"/>
    <s v="New York"/>
    <s v="Buffalo"/>
    <n v="2022"/>
    <s v="06"/>
    <s v="24"/>
    <s v="High"/>
    <s v="HIGH"/>
  </r>
  <r>
    <s v="B-25441"/>
    <n v="5470"/>
    <n v="292"/>
    <n v="7"/>
    <s v="Office Supplies"/>
    <s v="Pens"/>
    <s v="Debit Card"/>
    <d v="2022-06-24T00:00:00"/>
    <s v="Jeffrey Weber"/>
    <s v="New York"/>
    <s v="Buffalo"/>
    <n v="2022"/>
    <s v="06"/>
    <s v="24"/>
    <s v="Low"/>
    <s v="LOW"/>
  </r>
  <r>
    <s v="B-25441"/>
    <n v="1496"/>
    <n v="662"/>
    <n v="17"/>
    <s v="Furniture"/>
    <s v="Bookcases"/>
    <s v="UPI"/>
    <d v="2022-06-24T00:00:00"/>
    <s v="Jeffrey Weber"/>
    <s v="New York"/>
    <s v="Buffalo"/>
    <n v="2022"/>
    <s v="06"/>
    <s v="24"/>
    <s v="Low"/>
    <s v="LOW"/>
  </r>
  <r>
    <s v="B-25972"/>
    <n v="4911"/>
    <n v="186"/>
    <n v="20"/>
    <s v="Electronics"/>
    <s v="Phones"/>
    <s v="Debit Card"/>
    <d v="2022-06-19T00:00:00"/>
    <s v="Willie Huynh"/>
    <s v="New York"/>
    <s v="Buffalo"/>
    <n v="2022"/>
    <s v="06"/>
    <s v="19"/>
    <s v="Low"/>
    <s v="LOW"/>
  </r>
  <r>
    <s v="B-25972"/>
    <n v="531"/>
    <n v="189"/>
    <n v="20"/>
    <s v="Furniture"/>
    <s v="Bookcases"/>
    <s v="Debit Card"/>
    <d v="2022-06-19T00:00:00"/>
    <s v="Willie Huynh"/>
    <s v="New York"/>
    <s v="Buffalo"/>
    <n v="2022"/>
    <s v="06"/>
    <s v="19"/>
    <s v="Low"/>
    <s v="LOW"/>
  </r>
  <r>
    <s v="B-26613"/>
    <n v="2701"/>
    <n v="322"/>
    <n v="11"/>
    <s v="Electronics"/>
    <s v="Printers"/>
    <s v="UPI"/>
    <d v="2022-06-18T00:00:00"/>
    <s v="Amber Moore"/>
    <s v="New York"/>
    <s v="New York City"/>
    <n v="2022"/>
    <s v="06"/>
    <s v="18"/>
    <s v="Low"/>
    <s v="LOW"/>
  </r>
  <r>
    <s v="B-26613"/>
    <n v="7273"/>
    <n v="2702"/>
    <n v="18"/>
    <s v="Office Supplies"/>
    <s v="Paper"/>
    <s v="COD"/>
    <d v="2022-06-18T00:00:00"/>
    <s v="Amber Moore"/>
    <s v="New York"/>
    <s v="New York City"/>
    <n v="2022"/>
    <s v="06"/>
    <s v="18"/>
    <s v="High"/>
    <s v="HIGH"/>
  </r>
  <r>
    <s v="B-25620"/>
    <n v="721"/>
    <n v="258"/>
    <n v="13"/>
    <s v="Electronics"/>
    <s v="Laptops"/>
    <s v="Debit Card"/>
    <d v="2022-06-13T00:00:00"/>
    <s v="Micheal Graham"/>
    <s v="New York"/>
    <s v="Buffalo"/>
    <n v="2022"/>
    <s v="06"/>
    <s v="13"/>
    <s v="Low"/>
    <s v="LOW"/>
  </r>
  <r>
    <s v="B-25620"/>
    <n v="8364"/>
    <n v="3055"/>
    <n v="17"/>
    <s v="Electronics"/>
    <s v="Laptops"/>
    <s v="Credit Card"/>
    <d v="2022-06-13T00:00:00"/>
    <s v="Micheal Graham"/>
    <s v="New York"/>
    <s v="Buffalo"/>
    <n v="2022"/>
    <s v="06"/>
    <s v="13"/>
    <s v="High"/>
    <s v="HIGH"/>
  </r>
  <r>
    <s v="B-25620"/>
    <n v="5234"/>
    <n v="2021"/>
    <n v="15"/>
    <s v="Furniture"/>
    <s v="Bookcases"/>
    <s v="EMI"/>
    <d v="2022-06-13T00:00:00"/>
    <s v="Micheal Graham"/>
    <s v="New York"/>
    <s v="Buffalo"/>
    <n v="2022"/>
    <s v="06"/>
    <s v="13"/>
    <s v="High"/>
    <s v="MEDIUM"/>
  </r>
  <r>
    <s v="B-26332"/>
    <n v="9835"/>
    <n v="2571"/>
    <n v="16"/>
    <s v="Furniture"/>
    <s v="Tables"/>
    <s v="COD"/>
    <d v="2022-06-10T00:00:00"/>
    <s v="George Foster"/>
    <s v="Texas"/>
    <s v="Dallas"/>
    <n v="2022"/>
    <s v="06"/>
    <s v="10"/>
    <s v="High"/>
    <s v="HIGH"/>
  </r>
  <r>
    <s v="B-26332"/>
    <n v="9691"/>
    <n v="3056"/>
    <n v="13"/>
    <s v="Office Supplies"/>
    <s v="Markers"/>
    <s v="Credit Card"/>
    <d v="2022-06-10T00:00:00"/>
    <s v="George Foster"/>
    <s v="Texas"/>
    <s v="Dallas"/>
    <n v="2022"/>
    <s v="06"/>
    <s v="10"/>
    <s v="High"/>
    <s v="HIGH"/>
  </r>
  <r>
    <s v="B-26332"/>
    <n v="7826"/>
    <n v="1221"/>
    <n v="14"/>
    <s v="Furniture"/>
    <s v="Bookcases"/>
    <s v="UPI"/>
    <d v="2022-06-10T00:00:00"/>
    <s v="George Foster"/>
    <s v="Texas"/>
    <s v="Dallas"/>
    <n v="2022"/>
    <s v="06"/>
    <s v="10"/>
    <s v="High"/>
    <s v="MEDIUM"/>
  </r>
  <r>
    <s v="B-25898"/>
    <n v="7091"/>
    <n v="2317"/>
    <n v="10"/>
    <s v="Furniture"/>
    <s v="Sofas"/>
    <s v="Credit Card"/>
    <d v="2022-06-09T00:00:00"/>
    <s v="Monica Lee"/>
    <s v="California"/>
    <s v="San Diego"/>
    <n v="2022"/>
    <s v="06"/>
    <s v="09"/>
    <s v="High"/>
    <s v="MEDIUM"/>
  </r>
  <r>
    <s v="B-25695"/>
    <n v="1239"/>
    <n v="575"/>
    <n v="17"/>
    <s v="Electronics"/>
    <s v="Laptops"/>
    <s v="UPI"/>
    <d v="2022-06-08T00:00:00"/>
    <s v="Sarah Flores"/>
    <s v="Illinois"/>
    <s v="Springfield"/>
    <n v="2022"/>
    <s v="06"/>
    <s v="08"/>
    <s v="Low"/>
    <s v="LOW"/>
  </r>
  <r>
    <s v="B-25695"/>
    <n v="1262"/>
    <n v="515"/>
    <n v="16"/>
    <s v="Electronics"/>
    <s v="Electronic Games"/>
    <s v="EMI"/>
    <d v="2022-06-08T00:00:00"/>
    <s v="Sarah Flores"/>
    <s v="Illinois"/>
    <s v="Springfield"/>
    <n v="2022"/>
    <s v="06"/>
    <s v="08"/>
    <s v="Low"/>
    <s v="LOW"/>
  </r>
  <r>
    <s v="B-25953"/>
    <n v="6690"/>
    <n v="1001"/>
    <n v="19"/>
    <s v="Office Supplies"/>
    <s v="Binders"/>
    <s v="UPI"/>
    <d v="2022-06-06T00:00:00"/>
    <s v="Nancy Sanchez"/>
    <s v="Illinois"/>
    <s v="Springfield"/>
    <n v="2022"/>
    <s v="06"/>
    <s v="06"/>
    <s v="High"/>
    <s v="MEDIUM"/>
  </r>
  <r>
    <s v="B-25953"/>
    <n v="4985"/>
    <n v="1920"/>
    <n v="10"/>
    <s v="Furniture"/>
    <s v="Bookcases"/>
    <s v="Credit Card"/>
    <d v="2022-06-06T00:00:00"/>
    <s v="Nancy Sanchez"/>
    <s v="Illinois"/>
    <s v="Springfield"/>
    <n v="2022"/>
    <s v="06"/>
    <s v="06"/>
    <s v="High"/>
    <s v="MEDIUM"/>
  </r>
  <r>
    <s v="B-25873"/>
    <n v="2684"/>
    <n v="713"/>
    <n v="2"/>
    <s v="Electronics"/>
    <s v="Electronic Games"/>
    <s v="UPI"/>
    <d v="2022-06-05T00:00:00"/>
    <s v="Brian Wheeler"/>
    <s v="New York"/>
    <s v="Buffalo"/>
    <n v="2022"/>
    <s v="06"/>
    <s v="05"/>
    <s v="Low"/>
    <s v="LOW"/>
  </r>
  <r>
    <s v="B-25801"/>
    <n v="6829"/>
    <n v="2609"/>
    <n v="2"/>
    <s v="Electronics"/>
    <s v="Laptops"/>
    <s v="EMI"/>
    <d v="2022-06-04T00:00:00"/>
    <s v="Kerri Andrews"/>
    <s v="California"/>
    <s v="San Francisco"/>
    <n v="2022"/>
    <s v="06"/>
    <s v="04"/>
    <s v="High"/>
    <s v="HIGH"/>
  </r>
  <r>
    <s v="B-25801"/>
    <n v="6390"/>
    <n v="3089"/>
    <n v="12"/>
    <s v="Office Supplies"/>
    <s v="Paper"/>
    <s v="COD"/>
    <d v="2022-06-04T00:00:00"/>
    <s v="Kerri Andrews"/>
    <s v="California"/>
    <s v="San Francisco"/>
    <n v="2022"/>
    <s v="06"/>
    <s v="04"/>
    <s v="High"/>
    <s v="HIGH"/>
  </r>
  <r>
    <s v="B-26557"/>
    <n v="9057"/>
    <n v="1888"/>
    <n v="19"/>
    <s v="Electronics"/>
    <s v="Printers"/>
    <s v="COD"/>
    <d v="2022-05-30T00:00:00"/>
    <s v="Katherine Williams"/>
    <s v="Florida"/>
    <s v="Orlando"/>
    <n v="2022"/>
    <s v="05"/>
    <s v="30"/>
    <s v="High"/>
    <s v="MEDIUM"/>
  </r>
  <r>
    <s v="B-26557"/>
    <n v="6864"/>
    <n v="3275"/>
    <n v="11"/>
    <s v="Furniture"/>
    <s v="Tables"/>
    <s v="Credit Card"/>
    <d v="2022-05-30T00:00:00"/>
    <s v="Katherine Williams"/>
    <s v="Florida"/>
    <s v="Orlando"/>
    <n v="2022"/>
    <s v="05"/>
    <s v="30"/>
    <s v="High"/>
    <s v="HIGH"/>
  </r>
  <r>
    <s v="B-26557"/>
    <n v="9200"/>
    <n v="809"/>
    <n v="13"/>
    <s v="Electronics"/>
    <s v="Laptops"/>
    <s v="COD"/>
    <d v="2022-05-30T00:00:00"/>
    <s v="Katherine Williams"/>
    <s v="Florida"/>
    <s v="Orlando"/>
    <n v="2022"/>
    <s v="05"/>
    <s v="30"/>
    <s v="Low"/>
    <s v="LOW"/>
  </r>
  <r>
    <s v="B-25170"/>
    <n v="8560"/>
    <n v="2166"/>
    <n v="19"/>
    <s v="Office Supplies"/>
    <s v="Binders"/>
    <s v="EMI"/>
    <d v="2022-05-27T00:00:00"/>
    <s v="Matthew Gardner"/>
    <s v="Florida"/>
    <s v="Tampa"/>
    <n v="2022"/>
    <s v="05"/>
    <s v="27"/>
    <s v="High"/>
    <s v="MEDIUM"/>
  </r>
  <r>
    <s v="B-25170"/>
    <n v="1031"/>
    <n v="318"/>
    <n v="20"/>
    <s v="Electronics"/>
    <s v="Electronic Games"/>
    <s v="UPI"/>
    <d v="2022-05-27T00:00:00"/>
    <s v="Matthew Gardner"/>
    <s v="Florida"/>
    <s v="Tampa"/>
    <n v="2022"/>
    <s v="05"/>
    <s v="27"/>
    <s v="Low"/>
    <s v="LOW"/>
  </r>
  <r>
    <s v="B-26734"/>
    <n v="847"/>
    <n v="355"/>
    <n v="17"/>
    <s v="Furniture"/>
    <s v="Tables"/>
    <s v="COD"/>
    <d v="2022-05-23T00:00:00"/>
    <s v="James Garcia"/>
    <s v="New York"/>
    <s v="Buffalo"/>
    <n v="2022"/>
    <s v="05"/>
    <s v="23"/>
    <s v="Low"/>
    <s v="LOW"/>
  </r>
  <r>
    <s v="B-26153"/>
    <n v="4906"/>
    <n v="975"/>
    <n v="7"/>
    <s v="Furniture"/>
    <s v="Tables"/>
    <s v="Debit Card"/>
    <d v="2022-05-18T00:00:00"/>
    <s v="Laura Yu"/>
    <s v="Texas"/>
    <s v="Houston"/>
    <n v="2022"/>
    <s v="05"/>
    <s v="18"/>
    <s v="Low"/>
    <s v="LOW"/>
  </r>
  <r>
    <s v="B-25681"/>
    <n v="3854"/>
    <n v="245"/>
    <n v="19"/>
    <s v="Electronics"/>
    <s v="Laptops"/>
    <s v="COD"/>
    <d v="2022-05-17T00:00:00"/>
    <s v="Robert Hill"/>
    <s v="Ohio"/>
    <s v="Columbus"/>
    <n v="2022"/>
    <s v="05"/>
    <s v="17"/>
    <s v="Low"/>
    <s v="LOW"/>
  </r>
  <r>
    <s v="B-25326"/>
    <n v="5578"/>
    <n v="277"/>
    <n v="16"/>
    <s v="Furniture"/>
    <s v="Tables"/>
    <s v="COD"/>
    <d v="2022-05-16T00:00:00"/>
    <s v="Charles Smith"/>
    <s v="Ohio"/>
    <s v="Columbus"/>
    <n v="2022"/>
    <s v="05"/>
    <s v="16"/>
    <s v="Low"/>
    <s v="LOW"/>
  </r>
  <r>
    <s v="B-26352"/>
    <n v="9382"/>
    <n v="1085"/>
    <n v="3"/>
    <s v="Electronics"/>
    <s v="Printers"/>
    <s v="Debit Card"/>
    <d v="2022-05-16T00:00:00"/>
    <s v="Annette Pierce"/>
    <s v="New York"/>
    <s v="Rochester"/>
    <n v="2022"/>
    <s v="05"/>
    <s v="16"/>
    <s v="High"/>
    <s v="MEDIUM"/>
  </r>
  <r>
    <s v="B-26352"/>
    <n v="4936"/>
    <n v="576"/>
    <n v="19"/>
    <s v="Furniture"/>
    <s v="Tables"/>
    <s v="COD"/>
    <d v="2022-05-16T00:00:00"/>
    <s v="Annette Pierce"/>
    <s v="New York"/>
    <s v="Rochester"/>
    <n v="2022"/>
    <s v="05"/>
    <s v="16"/>
    <s v="Low"/>
    <s v="LOW"/>
  </r>
  <r>
    <s v="B-26803"/>
    <n v="9399"/>
    <n v="1949"/>
    <n v="12"/>
    <s v="Electronics"/>
    <s v="Printers"/>
    <s v="UPI"/>
    <d v="2022-05-16T00:00:00"/>
    <s v="Elizabeth White"/>
    <s v="New York"/>
    <s v="Rochester"/>
    <n v="2022"/>
    <s v="05"/>
    <s v="16"/>
    <s v="High"/>
    <s v="MEDIUM"/>
  </r>
  <r>
    <s v="B-26803"/>
    <n v="7957"/>
    <n v="965"/>
    <n v="4"/>
    <s v="Furniture"/>
    <s v="Sofas"/>
    <s v="Credit Card"/>
    <d v="2022-05-16T00:00:00"/>
    <s v="Elizabeth White"/>
    <s v="New York"/>
    <s v="Rochester"/>
    <n v="2022"/>
    <s v="05"/>
    <s v="16"/>
    <s v="Low"/>
    <s v="LOW"/>
  </r>
  <r>
    <s v="B-25780"/>
    <n v="5335"/>
    <n v="322"/>
    <n v="15"/>
    <s v="Electronics"/>
    <s v="Electronic Games"/>
    <s v="COD"/>
    <d v="2022-05-15T00:00:00"/>
    <s v="Jessica Greene"/>
    <s v="New York"/>
    <s v="New York City"/>
    <n v="2022"/>
    <s v="05"/>
    <s v="15"/>
    <s v="Low"/>
    <s v="LOW"/>
  </r>
  <r>
    <s v="B-25815"/>
    <n v="8531"/>
    <n v="2555"/>
    <n v="4"/>
    <s v="Electronics"/>
    <s v="Laptops"/>
    <s v="EMI"/>
    <d v="2022-05-14T00:00:00"/>
    <s v="Jasmine Gibbs"/>
    <s v="Texas"/>
    <s v="Austin"/>
    <n v="2022"/>
    <s v="05"/>
    <s v="14"/>
    <s v="High"/>
    <s v="HIGH"/>
  </r>
  <r>
    <s v="B-25979"/>
    <n v="9562"/>
    <n v="325"/>
    <n v="2"/>
    <s v="Electronics"/>
    <s v="Printers"/>
    <s v="Debit Card"/>
    <d v="2022-05-13T00:00:00"/>
    <s v="Andrew Kirby"/>
    <s v="California"/>
    <s v="San Diego"/>
    <n v="2022"/>
    <s v="05"/>
    <s v="13"/>
    <s v="Low"/>
    <s v="LOW"/>
  </r>
  <r>
    <s v="B-25777"/>
    <n v="6236"/>
    <n v="2839"/>
    <n v="7"/>
    <s v="Electronics"/>
    <s v="Printers"/>
    <s v="Credit Card"/>
    <d v="2022-05-10T00:00:00"/>
    <s v="Chad Brown"/>
    <s v="Florida"/>
    <s v="Orlando"/>
    <n v="2022"/>
    <s v="05"/>
    <s v="10"/>
    <s v="High"/>
    <s v="HIGH"/>
  </r>
  <r>
    <s v="B-25662"/>
    <n v="5346"/>
    <n v="1246"/>
    <n v="17"/>
    <s v="Furniture"/>
    <s v="Sofas"/>
    <s v="EMI"/>
    <d v="2022-05-07T00:00:00"/>
    <s v="Lisa Lowe"/>
    <s v="Florida"/>
    <s v="Miami"/>
    <n v="2022"/>
    <s v="05"/>
    <s v="07"/>
    <s v="High"/>
    <s v="MEDIUM"/>
  </r>
  <r>
    <s v="B-25388"/>
    <n v="5047"/>
    <n v="2211"/>
    <n v="13"/>
    <s v="Furniture"/>
    <s v="Sofas"/>
    <s v="EMI"/>
    <d v="2022-05-06T00:00:00"/>
    <s v="Mark Boyle"/>
    <s v="New York"/>
    <s v="Buffalo"/>
    <n v="2022"/>
    <s v="05"/>
    <s v="06"/>
    <s v="High"/>
    <s v="MEDIUM"/>
  </r>
  <r>
    <s v="B-26668"/>
    <n v="972"/>
    <n v="106"/>
    <n v="15"/>
    <s v="Office Supplies"/>
    <s v="Pens"/>
    <s v="EMI"/>
    <d v="2022-05-06T00:00:00"/>
    <s v="Betty Tucker"/>
    <s v="Ohio"/>
    <s v="Cincinnati"/>
    <n v="2022"/>
    <s v="05"/>
    <s v="06"/>
    <s v="Low"/>
    <s v="LOW"/>
  </r>
  <r>
    <s v="B-25537"/>
    <n v="6123"/>
    <n v="1686"/>
    <n v="3"/>
    <s v="Office Supplies"/>
    <s v="Markers"/>
    <s v="Credit Card"/>
    <d v="2022-05-06T00:00:00"/>
    <s v="Roger Morrison"/>
    <s v="Ohio"/>
    <s v="Cincinnati"/>
    <n v="2022"/>
    <s v="05"/>
    <s v="06"/>
    <s v="High"/>
    <s v="MEDIUM"/>
  </r>
  <r>
    <s v="B-26839"/>
    <n v="6034"/>
    <n v="608"/>
    <n v="8"/>
    <s v="Electronics"/>
    <s v="Phones"/>
    <s v="EMI"/>
    <d v="2022-05-01T00:00:00"/>
    <s v="Sarah Wagner"/>
    <s v="Texas"/>
    <s v="Houston"/>
    <n v="2022"/>
    <s v="05"/>
    <s v="01"/>
    <s v="Low"/>
    <s v="LOW"/>
  </r>
  <r>
    <s v="B-26839"/>
    <n v="8956"/>
    <n v="3359"/>
    <n v="13"/>
    <s v="Furniture"/>
    <s v="Bookcases"/>
    <s v="Credit Card"/>
    <d v="2022-05-01T00:00:00"/>
    <s v="Sarah Wagner"/>
    <s v="Texas"/>
    <s v="Houston"/>
    <n v="2022"/>
    <s v="05"/>
    <s v="01"/>
    <s v="High"/>
    <s v="HIGH"/>
  </r>
  <r>
    <s v="B-26922"/>
    <n v="3957"/>
    <n v="151"/>
    <n v="10"/>
    <s v="Office Supplies"/>
    <s v="Binders"/>
    <s v="EMI"/>
    <d v="2022-04-30T00:00:00"/>
    <s v="Timothy Baker"/>
    <s v="Texas"/>
    <s v="Austin"/>
    <n v="2022"/>
    <s v="04"/>
    <s v="30"/>
    <s v="Low"/>
    <s v="LOW"/>
  </r>
  <r>
    <s v="B-26059"/>
    <n v="4462"/>
    <n v="121"/>
    <n v="8"/>
    <s v="Electronics"/>
    <s v="Laptops"/>
    <s v="COD"/>
    <d v="2022-04-24T00:00:00"/>
    <s v="Wesley Deleon"/>
    <s v="Illinois"/>
    <s v="Springfield"/>
    <n v="2022"/>
    <s v="04"/>
    <s v="24"/>
    <s v="Low"/>
    <s v="LOW"/>
  </r>
  <r>
    <s v="B-26059"/>
    <n v="6212"/>
    <n v="1881"/>
    <n v="17"/>
    <s v="Electronics"/>
    <s v="Phones"/>
    <s v="COD"/>
    <d v="2022-04-24T00:00:00"/>
    <s v="Wesley Deleon"/>
    <s v="Illinois"/>
    <s v="Springfield"/>
    <n v="2022"/>
    <s v="04"/>
    <s v="24"/>
    <s v="High"/>
    <s v="MEDIUM"/>
  </r>
  <r>
    <s v="B-26288"/>
    <n v="5344"/>
    <n v="2607"/>
    <n v="6"/>
    <s v="Office Supplies"/>
    <s v="Paper"/>
    <s v="Debit Card"/>
    <d v="2022-04-23T00:00:00"/>
    <s v="James Murray"/>
    <s v="Texas"/>
    <s v="Dallas"/>
    <n v="2022"/>
    <s v="04"/>
    <s v="23"/>
    <s v="High"/>
    <s v="HIGH"/>
  </r>
  <r>
    <s v="B-26478"/>
    <n v="2542"/>
    <n v="190"/>
    <n v="1"/>
    <s v="Office Supplies"/>
    <s v="Markers"/>
    <s v="Credit Card"/>
    <d v="2022-04-21T00:00:00"/>
    <s v="James Tanner"/>
    <s v="Texas"/>
    <s v="Houston"/>
    <n v="2022"/>
    <s v="04"/>
    <s v="21"/>
    <s v="Low"/>
    <s v="LOW"/>
  </r>
  <r>
    <s v="B-25660"/>
    <n v="7595"/>
    <n v="2873"/>
    <n v="4"/>
    <s v="Furniture"/>
    <s v="Chairs"/>
    <s v="Debit Card"/>
    <d v="2022-04-19T00:00:00"/>
    <s v="Cynthia Rodriguez"/>
    <s v="New York"/>
    <s v="Rochester"/>
    <n v="2022"/>
    <s v="04"/>
    <s v="19"/>
    <s v="High"/>
    <s v="HIGH"/>
  </r>
  <r>
    <s v="B-26972"/>
    <n v="6956"/>
    <n v="318"/>
    <n v="20"/>
    <s v="Office Supplies"/>
    <s v="Markers"/>
    <s v="Debit Card"/>
    <d v="2022-04-19T00:00:00"/>
    <s v="Steven Haynes"/>
    <s v="Illinois"/>
    <s v="Springfield"/>
    <n v="2022"/>
    <s v="04"/>
    <s v="19"/>
    <s v="Low"/>
    <s v="LOW"/>
  </r>
  <r>
    <s v="B-25496"/>
    <n v="3095"/>
    <n v="941"/>
    <n v="2"/>
    <s v="Office Supplies"/>
    <s v="Pens"/>
    <s v="EMI"/>
    <d v="2022-04-19T00:00:00"/>
    <s v="Maria Carroll"/>
    <s v="Ohio"/>
    <s v="Cleveland"/>
    <n v="2022"/>
    <s v="04"/>
    <s v="19"/>
    <s v="Low"/>
    <s v="LOW"/>
  </r>
  <r>
    <s v="B-26993"/>
    <n v="3083"/>
    <n v="1151"/>
    <n v="16"/>
    <s v="Furniture"/>
    <s v="Bookcases"/>
    <s v="Debit Card"/>
    <d v="2022-04-16T00:00:00"/>
    <s v="William Villarreal"/>
    <s v="Florida"/>
    <s v="Orlando"/>
    <n v="2022"/>
    <s v="04"/>
    <s v="16"/>
    <s v="High"/>
    <s v="MEDIUM"/>
  </r>
  <r>
    <s v="B-26017"/>
    <n v="5379"/>
    <n v="2510"/>
    <n v="17"/>
    <s v="Electronics"/>
    <s v="Printers"/>
    <s v="COD"/>
    <d v="2022-04-16T00:00:00"/>
    <s v="Jason Martinez"/>
    <s v="Ohio"/>
    <s v="Columbus"/>
    <n v="2022"/>
    <s v="04"/>
    <s v="16"/>
    <s v="High"/>
    <s v="HIGH"/>
  </r>
  <r>
    <s v="B-25936"/>
    <n v="9992"/>
    <n v="3696"/>
    <n v="20"/>
    <s v="Office Supplies"/>
    <s v="Pens"/>
    <s v="Debit Card"/>
    <d v="2022-04-15T00:00:00"/>
    <s v="Susan Burke"/>
    <s v="Texas"/>
    <s v="Austin"/>
    <n v="2022"/>
    <s v="04"/>
    <s v="15"/>
    <s v="High"/>
    <s v="HIGH"/>
  </r>
  <r>
    <s v="B-25936"/>
    <n v="9619"/>
    <n v="3420"/>
    <n v="7"/>
    <s v="Office Supplies"/>
    <s v="Binders"/>
    <s v="UPI"/>
    <d v="2022-04-15T00:00:00"/>
    <s v="Susan Burke"/>
    <s v="Texas"/>
    <s v="Austin"/>
    <n v="2022"/>
    <s v="04"/>
    <s v="15"/>
    <s v="High"/>
    <s v="HIGH"/>
  </r>
  <r>
    <s v="B-25715"/>
    <n v="6089"/>
    <n v="139"/>
    <n v="19"/>
    <s v="Furniture"/>
    <s v="Tables"/>
    <s v="Debit Card"/>
    <d v="2022-04-15T00:00:00"/>
    <s v="Kenneth Adams"/>
    <s v="Ohio"/>
    <s v="Cleveland"/>
    <n v="2022"/>
    <s v="04"/>
    <s v="15"/>
    <s v="Low"/>
    <s v="LOW"/>
  </r>
  <r>
    <s v="B-25715"/>
    <n v="2586"/>
    <n v="800"/>
    <n v="16"/>
    <s v="Furniture"/>
    <s v="Tables"/>
    <s v="UPI"/>
    <d v="2022-04-15T00:00:00"/>
    <s v="Kenneth Adams"/>
    <s v="Ohio"/>
    <s v="Cleveland"/>
    <n v="2022"/>
    <s v="04"/>
    <s v="15"/>
    <s v="Low"/>
    <s v="LOW"/>
  </r>
  <r>
    <s v="B-25715"/>
    <n v="3757"/>
    <n v="1626"/>
    <n v="9"/>
    <s v="Office Supplies"/>
    <s v="Paper"/>
    <s v="UPI"/>
    <d v="2022-04-15T00:00:00"/>
    <s v="Kenneth Adams"/>
    <s v="Ohio"/>
    <s v="Cleveland"/>
    <n v="2022"/>
    <s v="04"/>
    <s v="15"/>
    <s v="High"/>
    <s v="MEDIUM"/>
  </r>
  <r>
    <s v="B-26224"/>
    <n v="5564"/>
    <n v="175"/>
    <n v="11"/>
    <s v="Electronics"/>
    <s v="Laptops"/>
    <s v="COD"/>
    <d v="2022-04-12T00:00:00"/>
    <s v="Mr. John Tyler PhD"/>
    <s v="Texas"/>
    <s v="Houston"/>
    <n v="2022"/>
    <s v="04"/>
    <s v="12"/>
    <s v="Low"/>
    <s v="LOW"/>
  </r>
  <r>
    <s v="B-26224"/>
    <n v="3953"/>
    <n v="1776"/>
    <n v="15"/>
    <s v="Electronics"/>
    <s v="Electronic Games"/>
    <s v="UPI"/>
    <d v="2022-04-12T00:00:00"/>
    <s v="Mr. John Tyler PhD"/>
    <s v="Texas"/>
    <s v="Houston"/>
    <n v="2022"/>
    <s v="04"/>
    <s v="12"/>
    <s v="High"/>
    <s v="MEDIUM"/>
  </r>
  <r>
    <s v="B-26898"/>
    <n v="2174"/>
    <n v="265"/>
    <n v="19"/>
    <s v="Office Supplies"/>
    <s v="Pens"/>
    <s v="Credit Card"/>
    <d v="2022-04-11T00:00:00"/>
    <s v="Dean Avila"/>
    <s v="Ohio"/>
    <s v="Cincinnati"/>
    <n v="2022"/>
    <s v="04"/>
    <s v="11"/>
    <s v="Low"/>
    <s v="LOW"/>
  </r>
  <r>
    <s v="B-26898"/>
    <n v="8541"/>
    <n v="2029"/>
    <n v="12"/>
    <s v="Electronics"/>
    <s v="Electronic Games"/>
    <s v="Credit Card"/>
    <d v="2022-04-11T00:00:00"/>
    <s v="Dean Avila"/>
    <s v="Ohio"/>
    <s v="Cincinnati"/>
    <n v="2022"/>
    <s v="04"/>
    <s v="11"/>
    <s v="High"/>
    <s v="MEDIUM"/>
  </r>
  <r>
    <s v="B-26898"/>
    <n v="1931"/>
    <n v="551"/>
    <n v="3"/>
    <s v="Furniture"/>
    <s v="Bookcases"/>
    <s v="EMI"/>
    <d v="2022-04-11T00:00:00"/>
    <s v="Dean Avila"/>
    <s v="Ohio"/>
    <s v="Cincinnati"/>
    <n v="2022"/>
    <s v="04"/>
    <s v="11"/>
    <s v="Low"/>
    <s v="LOW"/>
  </r>
  <r>
    <s v="B-26240"/>
    <n v="8042"/>
    <n v="936"/>
    <n v="15"/>
    <s v="Office Supplies"/>
    <s v="Markers"/>
    <s v="EMI"/>
    <d v="2022-04-08T00:00:00"/>
    <s v="Zachary Carpenter"/>
    <s v="California"/>
    <s v="Los Angeles"/>
    <n v="2022"/>
    <s v="04"/>
    <s v="08"/>
    <s v="Low"/>
    <s v="LOW"/>
  </r>
  <r>
    <s v="B-26259"/>
    <n v="1757"/>
    <n v="622"/>
    <n v="10"/>
    <s v="Furniture"/>
    <s v="Chairs"/>
    <s v="UPI"/>
    <d v="2022-03-29T00:00:00"/>
    <s v="Douglas Mcfarland"/>
    <s v="Ohio"/>
    <s v="Cleveland"/>
    <n v="2022"/>
    <s v="03"/>
    <s v="29"/>
    <s v="Low"/>
    <s v="LOW"/>
  </r>
  <r>
    <s v="B-25861"/>
    <n v="9851"/>
    <n v="2669"/>
    <n v="19"/>
    <s v="Electronics"/>
    <s v="Electronic Games"/>
    <s v="Debit Card"/>
    <d v="2022-03-28T00:00:00"/>
    <s v="Tammy Anthony"/>
    <s v="Ohio"/>
    <s v="Cleveland"/>
    <n v="2022"/>
    <s v="03"/>
    <s v="28"/>
    <s v="High"/>
    <s v="HIGH"/>
  </r>
  <r>
    <s v="B-25861"/>
    <n v="9989"/>
    <n v="3930"/>
    <n v="14"/>
    <s v="Furniture"/>
    <s v="Tables"/>
    <s v="Debit Card"/>
    <d v="2022-03-28T00:00:00"/>
    <s v="Tammy Anthony"/>
    <s v="Ohio"/>
    <s v="Cleveland"/>
    <n v="2022"/>
    <s v="03"/>
    <s v="28"/>
    <s v="High"/>
    <s v="HIGH"/>
  </r>
  <r>
    <s v="B-25655"/>
    <n v="4099"/>
    <n v="52"/>
    <n v="18"/>
    <s v="Electronics"/>
    <s v="Laptops"/>
    <s v="UPI"/>
    <d v="2022-03-28T00:00:00"/>
    <s v="Russell Austin"/>
    <s v="New York"/>
    <s v="New York City"/>
    <n v="2022"/>
    <s v="03"/>
    <s v="28"/>
    <s v="Low"/>
    <s v="LOW"/>
  </r>
  <r>
    <s v="B-25568"/>
    <n v="7811"/>
    <n v="1538"/>
    <n v="12"/>
    <s v="Furniture"/>
    <s v="Sofas"/>
    <s v="COD"/>
    <d v="2022-03-25T00:00:00"/>
    <s v="Melissa Peck"/>
    <s v="Florida"/>
    <s v="Miami"/>
    <n v="2022"/>
    <s v="03"/>
    <s v="25"/>
    <s v="High"/>
    <s v="MEDIUM"/>
  </r>
  <r>
    <s v="B-25465"/>
    <n v="717"/>
    <n v="158"/>
    <n v="16"/>
    <s v="Furniture"/>
    <s v="Tables"/>
    <s v="Credit Card"/>
    <d v="2022-03-23T00:00:00"/>
    <s v="Tony Ray"/>
    <s v="Ohio"/>
    <s v="Cleveland"/>
    <n v="2022"/>
    <s v="03"/>
    <s v="23"/>
    <s v="Low"/>
    <s v="LOW"/>
  </r>
  <r>
    <s v="B-25465"/>
    <n v="508"/>
    <n v="177"/>
    <n v="17"/>
    <s v="Furniture"/>
    <s v="Sofas"/>
    <s v="UPI"/>
    <d v="2022-03-23T00:00:00"/>
    <s v="Tony Ray"/>
    <s v="Ohio"/>
    <s v="Cleveland"/>
    <n v="2022"/>
    <s v="03"/>
    <s v="23"/>
    <s v="Low"/>
    <s v="LOW"/>
  </r>
  <r>
    <s v="B-26610"/>
    <n v="4957"/>
    <n v="1152"/>
    <n v="8"/>
    <s v="Office Supplies"/>
    <s v="Markers"/>
    <s v="Credit Card"/>
    <d v="2022-03-22T00:00:00"/>
    <s v="Meghan Rush"/>
    <s v="Ohio"/>
    <s v="Cleveland"/>
    <n v="2022"/>
    <s v="03"/>
    <s v="22"/>
    <s v="High"/>
    <s v="MEDIUM"/>
  </r>
  <r>
    <s v="B-25171"/>
    <n v="3234"/>
    <n v="1029"/>
    <n v="20"/>
    <s v="Office Supplies"/>
    <s v="Markers"/>
    <s v="Credit Card"/>
    <d v="2022-03-20T00:00:00"/>
    <s v="David Figueroa"/>
    <s v="Florida"/>
    <s v="Miami"/>
    <n v="2022"/>
    <s v="03"/>
    <s v="20"/>
    <s v="High"/>
    <s v="MEDIUM"/>
  </r>
  <r>
    <s v="B-25919"/>
    <n v="2140"/>
    <n v="970"/>
    <n v="4"/>
    <s v="Office Supplies"/>
    <s v="Paper"/>
    <s v="Credit Card"/>
    <d v="2022-03-20T00:00:00"/>
    <s v="Jonathan Reed"/>
    <s v="California"/>
    <s v="San Francisco"/>
    <n v="2022"/>
    <s v="03"/>
    <s v="20"/>
    <s v="Low"/>
    <s v="LOW"/>
  </r>
  <r>
    <s v="B-25919"/>
    <n v="2670"/>
    <n v="1026"/>
    <n v="1"/>
    <s v="Electronics"/>
    <s v="Laptops"/>
    <s v="Debit Card"/>
    <d v="2022-03-20T00:00:00"/>
    <s v="Jonathan Reed"/>
    <s v="California"/>
    <s v="San Francisco"/>
    <n v="2022"/>
    <s v="03"/>
    <s v="20"/>
    <s v="High"/>
    <s v="MEDIUM"/>
  </r>
  <r>
    <s v="B-25237"/>
    <n v="5250"/>
    <n v="187"/>
    <n v="1"/>
    <s v="Office Supplies"/>
    <s v="Binders"/>
    <s v="COD"/>
    <d v="2022-03-17T00:00:00"/>
    <s v="Jim Johnson"/>
    <s v="Ohio"/>
    <s v="Cincinnati"/>
    <n v="2022"/>
    <s v="03"/>
    <s v="17"/>
    <s v="Low"/>
    <s v="LOW"/>
  </r>
  <r>
    <s v="B-26603"/>
    <n v="5944"/>
    <n v="2661"/>
    <n v="7"/>
    <s v="Electronics"/>
    <s v="Laptops"/>
    <s v="EMI"/>
    <d v="2022-03-17T00:00:00"/>
    <s v="Harold Mitchell"/>
    <s v="Texas"/>
    <s v="Austin"/>
    <n v="2022"/>
    <s v="03"/>
    <s v="17"/>
    <s v="High"/>
    <s v="HIGH"/>
  </r>
  <r>
    <s v="B-25515"/>
    <n v="4468"/>
    <n v="1940"/>
    <n v="9"/>
    <s v="Office Supplies"/>
    <s v="Paper"/>
    <s v="COD"/>
    <d v="2022-03-16T00:00:00"/>
    <s v="Seth Rodriguez"/>
    <s v="Florida"/>
    <s v="Tampa"/>
    <n v="2022"/>
    <s v="03"/>
    <s v="16"/>
    <s v="High"/>
    <s v="MEDIUM"/>
  </r>
  <r>
    <s v="B-26543"/>
    <n v="7067"/>
    <n v="1943"/>
    <n v="16"/>
    <s v="Furniture"/>
    <s v="Tables"/>
    <s v="Credit Card"/>
    <d v="2022-03-15T00:00:00"/>
    <s v="Nicolas Owen"/>
    <s v="California"/>
    <s v="San Francisco"/>
    <n v="2022"/>
    <s v="03"/>
    <s v="15"/>
    <s v="High"/>
    <s v="MEDIUM"/>
  </r>
  <r>
    <s v="B-25809"/>
    <n v="2685"/>
    <n v="379"/>
    <n v="18"/>
    <s v="Electronics"/>
    <s v="Phones"/>
    <s v="UPI"/>
    <d v="2022-03-08T00:00:00"/>
    <s v="Kelly Smith"/>
    <s v="Ohio"/>
    <s v="Cleveland"/>
    <n v="2022"/>
    <s v="03"/>
    <s v="08"/>
    <s v="Low"/>
    <s v="LOW"/>
  </r>
  <r>
    <s v="B-25809"/>
    <n v="9916"/>
    <n v="4602"/>
    <n v="14"/>
    <s v="Furniture"/>
    <s v="Chairs"/>
    <s v="UPI"/>
    <d v="2022-03-08T00:00:00"/>
    <s v="Kelly Smith"/>
    <s v="Ohio"/>
    <s v="Cleveland"/>
    <n v="2022"/>
    <s v="03"/>
    <s v="08"/>
    <s v="High"/>
    <s v="HIGH"/>
  </r>
  <r>
    <s v="B-25809"/>
    <n v="6184"/>
    <n v="50"/>
    <n v="14"/>
    <s v="Electronics"/>
    <s v="Electronic Games"/>
    <s v="Credit Card"/>
    <d v="2022-03-08T00:00:00"/>
    <s v="Kelly Smith"/>
    <s v="Ohio"/>
    <s v="Cleveland"/>
    <n v="2022"/>
    <s v="03"/>
    <s v="08"/>
    <s v="Low"/>
    <s v="LOW"/>
  </r>
  <r>
    <s v="B-25809"/>
    <n v="4548"/>
    <n v="2135"/>
    <n v="8"/>
    <s v="Office Supplies"/>
    <s v="Markers"/>
    <s v="Debit Card"/>
    <d v="2022-03-08T00:00:00"/>
    <s v="Kelly Smith"/>
    <s v="Ohio"/>
    <s v="Cleveland"/>
    <n v="2022"/>
    <s v="03"/>
    <s v="08"/>
    <s v="High"/>
    <s v="MEDIUM"/>
  </r>
  <r>
    <s v="B-26069"/>
    <n v="838"/>
    <n v="271"/>
    <n v="11"/>
    <s v="Office Supplies"/>
    <s v="Markers"/>
    <s v="EMI"/>
    <d v="2022-02-28T00:00:00"/>
    <s v="Jeffrey Wilcox"/>
    <s v="Illinois"/>
    <s v="Peoria"/>
    <n v="2022"/>
    <s v="02"/>
    <s v="28"/>
    <s v="Low"/>
    <s v="LOW"/>
  </r>
  <r>
    <s v="B-26069"/>
    <n v="3577"/>
    <n v="699"/>
    <n v="2"/>
    <s v="Furniture"/>
    <s v="Tables"/>
    <s v="UPI"/>
    <d v="2022-02-28T00:00:00"/>
    <s v="Jeffrey Wilcox"/>
    <s v="Illinois"/>
    <s v="Peoria"/>
    <n v="2022"/>
    <s v="02"/>
    <s v="28"/>
    <s v="Low"/>
    <s v="LOW"/>
  </r>
  <r>
    <s v="B-25830"/>
    <n v="3839"/>
    <n v="1415"/>
    <n v="10"/>
    <s v="Office Supplies"/>
    <s v="Binders"/>
    <s v="UPI"/>
    <d v="2022-02-28T00:00:00"/>
    <s v="Andrew Benson"/>
    <s v="Florida"/>
    <s v="Orlando"/>
    <n v="2022"/>
    <s v="02"/>
    <s v="28"/>
    <s v="High"/>
    <s v="MEDIUM"/>
  </r>
  <r>
    <s v="B-26730"/>
    <n v="6139"/>
    <n v="451"/>
    <n v="10"/>
    <s v="Furniture"/>
    <s v="Tables"/>
    <s v="Debit Card"/>
    <d v="2022-02-26T00:00:00"/>
    <s v="David Smith"/>
    <s v="Florida"/>
    <s v="Orlando"/>
    <n v="2022"/>
    <s v="02"/>
    <s v="26"/>
    <s v="Low"/>
    <s v="LOW"/>
  </r>
  <r>
    <s v="B-26730"/>
    <n v="8636"/>
    <n v="3192"/>
    <n v="3"/>
    <s v="Furniture"/>
    <s v="Chairs"/>
    <s v="COD"/>
    <d v="2022-02-26T00:00:00"/>
    <s v="David Smith"/>
    <s v="Florida"/>
    <s v="Orlando"/>
    <n v="2022"/>
    <s v="02"/>
    <s v="26"/>
    <s v="High"/>
    <s v="HIGH"/>
  </r>
  <r>
    <s v="B-26730"/>
    <n v="4439"/>
    <n v="1712"/>
    <n v="19"/>
    <s v="Furniture"/>
    <s v="Sofas"/>
    <s v="Credit Card"/>
    <d v="2022-02-26T00:00:00"/>
    <s v="David Smith"/>
    <s v="Florida"/>
    <s v="Orlando"/>
    <n v="2022"/>
    <s v="02"/>
    <s v="26"/>
    <s v="High"/>
    <s v="MEDIUM"/>
  </r>
  <r>
    <s v="B-26277"/>
    <n v="2323"/>
    <n v="727"/>
    <n v="7"/>
    <s v="Furniture"/>
    <s v="Tables"/>
    <s v="COD"/>
    <d v="2022-02-24T00:00:00"/>
    <s v="Matthew Harris"/>
    <s v="Texas"/>
    <s v="Dallas"/>
    <n v="2022"/>
    <s v="02"/>
    <s v="24"/>
    <s v="Low"/>
    <s v="LOW"/>
  </r>
  <r>
    <s v="B-26277"/>
    <n v="1368"/>
    <n v="406"/>
    <n v="9"/>
    <s v="Furniture"/>
    <s v="Bookcases"/>
    <s v="UPI"/>
    <d v="2022-02-24T00:00:00"/>
    <s v="Matthew Harris"/>
    <s v="Texas"/>
    <s v="Dallas"/>
    <n v="2022"/>
    <s v="02"/>
    <s v="24"/>
    <s v="Low"/>
    <s v="LOW"/>
  </r>
  <r>
    <s v="B-26185"/>
    <n v="1591"/>
    <n v="727"/>
    <n v="5"/>
    <s v="Electronics"/>
    <s v="Electronic Games"/>
    <s v="Credit Card"/>
    <d v="2022-02-23T00:00:00"/>
    <s v="Dr. Sarah Booth"/>
    <s v="Ohio"/>
    <s v="Cincinnati"/>
    <n v="2022"/>
    <s v="02"/>
    <s v="23"/>
    <s v="Low"/>
    <s v="LOW"/>
  </r>
  <r>
    <s v="B-26747"/>
    <n v="3574"/>
    <n v="851"/>
    <n v="4"/>
    <s v="Electronics"/>
    <s v="Printers"/>
    <s v="Credit Card"/>
    <d v="2022-02-23T00:00:00"/>
    <s v="Amy Wilson"/>
    <s v="California"/>
    <s v="Los Angeles"/>
    <n v="2022"/>
    <s v="02"/>
    <s v="23"/>
    <s v="Low"/>
    <s v="LOW"/>
  </r>
  <r>
    <s v="B-26747"/>
    <n v="576"/>
    <n v="76"/>
    <n v="13"/>
    <s v="Furniture"/>
    <s v="Sofas"/>
    <s v="UPI"/>
    <d v="2022-02-23T00:00:00"/>
    <s v="Amy Wilson"/>
    <s v="California"/>
    <s v="Los Angeles"/>
    <n v="2022"/>
    <s v="02"/>
    <s v="23"/>
    <s v="Low"/>
    <s v="LOW"/>
  </r>
  <r>
    <s v="B-26598"/>
    <n v="1093"/>
    <n v="397"/>
    <n v="17"/>
    <s v="Electronics"/>
    <s v="Printers"/>
    <s v="Credit Card"/>
    <d v="2022-02-22T00:00:00"/>
    <s v="James Carter"/>
    <s v="Ohio"/>
    <s v="Columbus"/>
    <n v="2022"/>
    <s v="02"/>
    <s v="22"/>
    <s v="Low"/>
    <s v="LOW"/>
  </r>
  <r>
    <s v="B-26598"/>
    <n v="2636"/>
    <n v="88"/>
    <n v="11"/>
    <s v="Office Supplies"/>
    <s v="Paper"/>
    <s v="Debit Card"/>
    <d v="2022-02-22T00:00:00"/>
    <s v="James Carter"/>
    <s v="Ohio"/>
    <s v="Columbus"/>
    <n v="2022"/>
    <s v="02"/>
    <s v="22"/>
    <s v="Low"/>
    <s v="LOW"/>
  </r>
  <r>
    <s v="B-26792"/>
    <n v="3288"/>
    <n v="1477"/>
    <n v="3"/>
    <s v="Office Supplies"/>
    <s v="Pens"/>
    <s v="EMI"/>
    <d v="2022-02-19T00:00:00"/>
    <s v="Alejandro Williams"/>
    <s v="Illinois"/>
    <s v="Springfield"/>
    <n v="2022"/>
    <s v="02"/>
    <s v="19"/>
    <s v="High"/>
    <s v="MEDIUM"/>
  </r>
  <r>
    <s v="B-26659"/>
    <n v="526"/>
    <n v="83"/>
    <n v="4"/>
    <s v="Furniture"/>
    <s v="Sofas"/>
    <s v="Credit Card"/>
    <d v="2022-02-18T00:00:00"/>
    <s v="Samuel Little MD"/>
    <s v="Illinois"/>
    <s v="Chicago"/>
    <n v="2022"/>
    <s v="02"/>
    <s v="18"/>
    <s v="Low"/>
    <s v="LOW"/>
  </r>
  <r>
    <s v="B-25955"/>
    <n v="655"/>
    <n v="297"/>
    <n v="4"/>
    <s v="Office Supplies"/>
    <s v="Markers"/>
    <s v="Debit Card"/>
    <d v="2022-02-15T00:00:00"/>
    <s v="Alexander Adams"/>
    <s v="New York"/>
    <s v="Buffalo"/>
    <n v="2022"/>
    <s v="02"/>
    <s v="15"/>
    <s v="Low"/>
    <s v="LOW"/>
  </r>
  <r>
    <s v="B-26643"/>
    <n v="7344"/>
    <n v="2251"/>
    <n v="7"/>
    <s v="Electronics"/>
    <s v="Electronic Games"/>
    <s v="Debit Card"/>
    <d v="2022-02-11T00:00:00"/>
    <s v="John Williams"/>
    <s v="Florida"/>
    <s v="Miami"/>
    <n v="2022"/>
    <s v="02"/>
    <s v="11"/>
    <s v="High"/>
    <s v="MEDIUM"/>
  </r>
  <r>
    <s v="B-26643"/>
    <n v="7306"/>
    <n v="1547"/>
    <n v="3"/>
    <s v="Office Supplies"/>
    <s v="Paper"/>
    <s v="COD"/>
    <d v="2022-02-11T00:00:00"/>
    <s v="John Williams"/>
    <s v="Florida"/>
    <s v="Miami"/>
    <n v="2022"/>
    <s v="02"/>
    <s v="11"/>
    <s v="High"/>
    <s v="MEDIUM"/>
  </r>
  <r>
    <s v="B-26643"/>
    <n v="5832"/>
    <n v="2588"/>
    <n v="10"/>
    <s v="Electronics"/>
    <s v="Printers"/>
    <s v="COD"/>
    <d v="2022-02-11T00:00:00"/>
    <s v="John Williams"/>
    <s v="Florida"/>
    <s v="Miami"/>
    <n v="2022"/>
    <s v="02"/>
    <s v="11"/>
    <s v="High"/>
    <s v="HIGH"/>
  </r>
  <r>
    <s v="B-25064"/>
    <n v="6109"/>
    <n v="3040"/>
    <n v="9"/>
    <s v="Furniture"/>
    <s v="Chairs"/>
    <s v="EMI"/>
    <d v="2022-02-10T00:00:00"/>
    <s v="Kimberly Johnson"/>
    <s v="New York"/>
    <s v="Buffalo"/>
    <n v="2022"/>
    <s v="02"/>
    <s v="10"/>
    <s v="High"/>
    <s v="HIGH"/>
  </r>
  <r>
    <s v="B-25064"/>
    <n v="4628"/>
    <n v="1491"/>
    <n v="17"/>
    <s v="Electronics"/>
    <s v="Electronic Games"/>
    <s v="UPI"/>
    <d v="2022-02-10T00:00:00"/>
    <s v="Kimberly Johnson"/>
    <s v="New York"/>
    <s v="Buffalo"/>
    <n v="2022"/>
    <s v="02"/>
    <s v="10"/>
    <s v="High"/>
    <s v="MEDIUM"/>
  </r>
  <r>
    <s v="B-26552"/>
    <n v="2804"/>
    <n v="936"/>
    <n v="10"/>
    <s v="Electronics"/>
    <s v="Electronic Games"/>
    <s v="Credit Card"/>
    <d v="2022-02-06T00:00:00"/>
    <s v="Olivia Orozco"/>
    <s v="Texas"/>
    <s v="Austin"/>
    <n v="2022"/>
    <s v="02"/>
    <s v="06"/>
    <s v="Low"/>
    <s v="LOW"/>
  </r>
  <r>
    <s v="B-25566"/>
    <n v="3877"/>
    <n v="481"/>
    <n v="16"/>
    <s v="Furniture"/>
    <s v="Chairs"/>
    <s v="Debit Card"/>
    <d v="2022-02-04T00:00:00"/>
    <s v="Susan Valdez"/>
    <s v="New York"/>
    <s v="New York City"/>
    <n v="2022"/>
    <s v="02"/>
    <s v="04"/>
    <s v="Low"/>
    <s v="LOW"/>
  </r>
  <r>
    <s v="B-26464"/>
    <n v="5704"/>
    <n v="714"/>
    <n v="13"/>
    <s v="Electronics"/>
    <s v="Laptops"/>
    <s v="EMI"/>
    <d v="2022-02-03T00:00:00"/>
    <s v="Zachary Perez"/>
    <s v="Texas"/>
    <s v="Austin"/>
    <n v="2022"/>
    <s v="02"/>
    <s v="03"/>
    <s v="Low"/>
    <s v="LOW"/>
  </r>
  <r>
    <s v="B-26464"/>
    <n v="8797"/>
    <n v="1010"/>
    <n v="8"/>
    <s v="Furniture"/>
    <s v="Tables"/>
    <s v="UPI"/>
    <d v="2022-02-03T00:00:00"/>
    <s v="Zachary Perez"/>
    <s v="Texas"/>
    <s v="Austin"/>
    <n v="2022"/>
    <s v="02"/>
    <s v="03"/>
    <s v="High"/>
    <s v="MEDIUM"/>
  </r>
  <r>
    <s v="B-26464"/>
    <n v="9236"/>
    <n v="2899"/>
    <n v="5"/>
    <s v="Electronics"/>
    <s v="Laptops"/>
    <s v="Debit Card"/>
    <d v="2022-02-03T00:00:00"/>
    <s v="Zachary Perez"/>
    <s v="Texas"/>
    <s v="Austin"/>
    <n v="2022"/>
    <s v="02"/>
    <s v="03"/>
    <s v="High"/>
    <s v="HIGH"/>
  </r>
  <r>
    <s v="B-26735"/>
    <n v="2078"/>
    <n v="612"/>
    <n v="6"/>
    <s v="Electronics"/>
    <s v="Laptops"/>
    <s v="COD"/>
    <d v="2022-01-25T00:00:00"/>
    <s v="Bruce Dennis"/>
    <s v="Texas"/>
    <s v="Austin"/>
    <n v="2022"/>
    <s v="01"/>
    <s v="25"/>
    <s v="Low"/>
    <s v="LOW"/>
  </r>
  <r>
    <s v="B-26703"/>
    <n v="4206"/>
    <n v="1821"/>
    <n v="17"/>
    <s v="Electronics"/>
    <s v="Electronic Games"/>
    <s v="EMI"/>
    <d v="2022-01-23T00:00:00"/>
    <s v="Juan Erickson"/>
    <s v="Texas"/>
    <s v="Austin"/>
    <n v="2022"/>
    <s v="01"/>
    <s v="23"/>
    <s v="High"/>
    <s v="MEDIUM"/>
  </r>
  <r>
    <s v="B-25777"/>
    <n v="6236"/>
    <n v="2839"/>
    <n v="7"/>
    <s v="Electronics"/>
    <s v="Printers"/>
    <s v="Credit Card"/>
    <d v="2022-01-20T00:00:00"/>
    <s v="Eric Adams"/>
    <s v="Illinois"/>
    <s v="Springfield"/>
    <n v="2022"/>
    <s v="01"/>
    <s v="20"/>
    <s v="High"/>
    <s v="HIGH"/>
  </r>
  <r>
    <s v="B-26296"/>
    <n v="7644"/>
    <n v="2428"/>
    <n v="6"/>
    <s v="Electronics"/>
    <s v="Phones"/>
    <s v="Debit Card"/>
    <d v="2022-01-20T00:00:00"/>
    <s v="Aaron Dunn"/>
    <s v="Illinois"/>
    <s v="Springfield"/>
    <n v="2022"/>
    <s v="01"/>
    <s v="20"/>
    <s v="High"/>
    <s v="MEDIUM"/>
  </r>
  <r>
    <s v="B-26112"/>
    <n v="1476"/>
    <n v="247"/>
    <n v="5"/>
    <s v="Furniture"/>
    <s v="Bookcases"/>
    <s v="COD"/>
    <d v="2022-01-19T00:00:00"/>
    <s v="Raymond Burgess"/>
    <s v="California"/>
    <s v="San Diego"/>
    <n v="2022"/>
    <s v="01"/>
    <s v="19"/>
    <s v="Low"/>
    <s v="LOW"/>
  </r>
  <r>
    <s v="B-25038"/>
    <n v="738"/>
    <n v="342"/>
    <n v="2"/>
    <s v="Furniture"/>
    <s v="Chairs"/>
    <s v="Debit Card"/>
    <d v="2022-01-18T00:00:00"/>
    <s v="Pamela Jones"/>
    <s v="New York"/>
    <s v="New York City"/>
    <n v="2022"/>
    <s v="01"/>
    <s v="18"/>
    <s v="Low"/>
    <s v="LOW"/>
  </r>
  <r>
    <s v="B-25763"/>
    <n v="2349"/>
    <n v="319"/>
    <n v="4"/>
    <s v="Office Supplies"/>
    <s v="Pens"/>
    <s v="UPI"/>
    <d v="2022-01-18T00:00:00"/>
    <s v="Clayton Lara"/>
    <s v="Florida"/>
    <s v="Miami"/>
    <n v="2022"/>
    <s v="01"/>
    <s v="18"/>
    <s v="Low"/>
    <s v="LOW"/>
  </r>
  <r>
    <s v="B-25763"/>
    <n v="8220"/>
    <n v="3882"/>
    <n v="14"/>
    <s v="Furniture"/>
    <s v="Chairs"/>
    <s v="UPI"/>
    <d v="2022-01-18T00:00:00"/>
    <s v="Clayton Lara"/>
    <s v="Florida"/>
    <s v="Miami"/>
    <n v="2022"/>
    <s v="01"/>
    <s v="18"/>
    <s v="High"/>
    <s v="HIGH"/>
  </r>
  <r>
    <s v="B-25763"/>
    <n v="2379"/>
    <n v="279"/>
    <n v="7"/>
    <s v="Furniture"/>
    <s v="Chairs"/>
    <s v="Debit Card"/>
    <d v="2022-01-18T00:00:00"/>
    <s v="Clayton Lara"/>
    <s v="Florida"/>
    <s v="Miami"/>
    <n v="2022"/>
    <s v="01"/>
    <s v="18"/>
    <s v="Low"/>
    <s v="LOW"/>
  </r>
  <r>
    <s v="B-25763"/>
    <n v="7377"/>
    <n v="2049"/>
    <n v="4"/>
    <s v="Office Supplies"/>
    <s v="Markers"/>
    <s v="UPI"/>
    <d v="2022-01-18T00:00:00"/>
    <s v="Clayton Lara"/>
    <s v="Florida"/>
    <s v="Miami"/>
    <n v="2022"/>
    <s v="01"/>
    <s v="18"/>
    <s v="High"/>
    <s v="MEDIUM"/>
  </r>
  <r>
    <s v="B-26965"/>
    <n v="1592"/>
    <n v="480"/>
    <n v="13"/>
    <s v="Electronics"/>
    <s v="Laptops"/>
    <s v="Debit Card"/>
    <d v="2022-01-18T00:00:00"/>
    <s v="Jordan Krause"/>
    <s v="Ohio"/>
    <s v="Cleveland"/>
    <n v="2022"/>
    <s v="01"/>
    <s v="18"/>
    <s v="Low"/>
    <s v="LOW"/>
  </r>
  <r>
    <s v="B-25228"/>
    <n v="6061"/>
    <n v="2121"/>
    <n v="19"/>
    <s v="Electronics"/>
    <s v="Laptops"/>
    <s v="EMI"/>
    <d v="2022-01-17T00:00:00"/>
    <s v="Dr. Thomas Peterson"/>
    <s v="California"/>
    <s v="San Diego"/>
    <n v="2022"/>
    <s v="01"/>
    <s v="17"/>
    <s v="High"/>
    <s v="MEDIUM"/>
  </r>
  <r>
    <s v="B-26121"/>
    <n v="1126"/>
    <n v="55"/>
    <n v="1"/>
    <s v="Furniture"/>
    <s v="Bookcases"/>
    <s v="UPI"/>
    <d v="2022-01-16T00:00:00"/>
    <s v="Jon Banks"/>
    <s v="Florida"/>
    <s v="Tampa"/>
    <n v="2022"/>
    <s v="01"/>
    <s v="16"/>
    <s v="Low"/>
    <s v="LOW"/>
  </r>
  <r>
    <s v="B-25112"/>
    <n v="7421"/>
    <n v="958"/>
    <n v="10"/>
    <s v="Furniture"/>
    <s v="Tables"/>
    <s v="COD"/>
    <d v="2022-01-16T00:00:00"/>
    <s v="Melissa Morales"/>
    <s v="Texas"/>
    <s v="Houston"/>
    <n v="2022"/>
    <s v="01"/>
    <s v="16"/>
    <s v="Low"/>
    <s v="LOW"/>
  </r>
  <r>
    <s v="B-25394"/>
    <n v="3686"/>
    <n v="760"/>
    <n v="20"/>
    <s v="Office Supplies"/>
    <s v="Pens"/>
    <s v="Debit Card"/>
    <d v="2022-01-15T00:00:00"/>
    <s v="Richard Wolfe"/>
    <s v="Ohio"/>
    <s v="Columbus"/>
    <n v="2022"/>
    <s v="01"/>
    <s v="15"/>
    <s v="Low"/>
    <s v="LOW"/>
  </r>
  <r>
    <s v="B-25223"/>
    <n v="3099"/>
    <n v="479"/>
    <n v="1"/>
    <s v="Office Supplies"/>
    <s v="Paper"/>
    <s v="COD"/>
    <d v="2022-01-15T00:00:00"/>
    <s v="Heidi Davis"/>
    <s v="New York"/>
    <s v="Buffalo"/>
    <n v="2022"/>
    <s v="01"/>
    <s v="15"/>
    <s v="Low"/>
    <s v="LOW"/>
  </r>
  <r>
    <s v="B-25223"/>
    <n v="2521"/>
    <n v="906"/>
    <n v="7"/>
    <s v="Electronics"/>
    <s v="Phones"/>
    <s v="COD"/>
    <d v="2022-01-15T00:00:00"/>
    <s v="Heidi Davis"/>
    <s v="New York"/>
    <s v="Buffalo"/>
    <n v="2022"/>
    <s v="01"/>
    <s v="15"/>
    <s v="Low"/>
    <s v="LOW"/>
  </r>
  <r>
    <s v="B-26116"/>
    <n v="6389"/>
    <n v="734"/>
    <n v="1"/>
    <s v="Furniture"/>
    <s v="Sofas"/>
    <s v="EMI"/>
    <d v="2022-01-15T00:00:00"/>
    <s v="Jeremy Jackson"/>
    <s v="Texas"/>
    <s v="Dallas"/>
    <n v="2022"/>
    <s v="01"/>
    <s v="15"/>
    <s v="Low"/>
    <s v="LOW"/>
  </r>
  <r>
    <s v="B-26964"/>
    <n v="3522"/>
    <n v="898"/>
    <n v="15"/>
    <s v="Office Supplies"/>
    <s v="Pens"/>
    <s v="Credit Card"/>
    <d v="2022-01-14T00:00:00"/>
    <s v="Abigail Brown"/>
    <s v="California"/>
    <s v="Los Angeles"/>
    <n v="2022"/>
    <s v="01"/>
    <s v="14"/>
    <s v="Low"/>
    <s v="LOW"/>
  </r>
  <r>
    <s v="B-25744"/>
    <n v="8438"/>
    <n v="3427"/>
    <n v="12"/>
    <s v="Office Supplies"/>
    <s v="Binders"/>
    <s v="Credit Card"/>
    <d v="2022-01-14T00:00:00"/>
    <s v="Sherry Tran"/>
    <s v="New York"/>
    <s v="Buffalo"/>
    <n v="2022"/>
    <s v="01"/>
    <s v="14"/>
    <s v="High"/>
    <s v="HIGH"/>
  </r>
  <r>
    <s v="B-25744"/>
    <n v="1689"/>
    <n v="109"/>
    <n v="9"/>
    <s v="Electronics"/>
    <s v="Electronic Games"/>
    <s v="UPI"/>
    <d v="2022-01-14T00:00:00"/>
    <s v="Sherry Tran"/>
    <s v="New York"/>
    <s v="Buffalo"/>
    <n v="2022"/>
    <s v="01"/>
    <s v="14"/>
    <s v="Low"/>
    <s v="LOW"/>
  </r>
  <r>
    <s v="B-25744"/>
    <n v="3936"/>
    <n v="1626"/>
    <n v="14"/>
    <s v="Office Supplies"/>
    <s v="Paper"/>
    <s v="COD"/>
    <d v="2022-01-14T00:00:00"/>
    <s v="Sherry Tran"/>
    <s v="New York"/>
    <s v="Buffalo"/>
    <n v="2022"/>
    <s v="01"/>
    <s v="14"/>
    <s v="High"/>
    <s v="MEDIUM"/>
  </r>
  <r>
    <s v="B-25738"/>
    <n v="9909"/>
    <n v="2999"/>
    <n v="18"/>
    <s v="Office Supplies"/>
    <s v="Markers"/>
    <s v="COD"/>
    <d v="2022-01-13T00:00:00"/>
    <s v="Teresa Perez"/>
    <s v="Texas"/>
    <s v="Austin"/>
    <n v="2022"/>
    <s v="01"/>
    <s v="13"/>
    <s v="High"/>
    <s v="HIGH"/>
  </r>
  <r>
    <s v="B-25925"/>
    <n v="3022"/>
    <n v="384"/>
    <n v="1"/>
    <s v="Office Supplies"/>
    <s v="Pens"/>
    <s v="Credit Card"/>
    <d v="2022-01-11T00:00:00"/>
    <s v="Ronald Mckinney"/>
    <s v="Texas"/>
    <s v="Austin"/>
    <n v="2022"/>
    <s v="01"/>
    <s v="11"/>
    <s v="Low"/>
    <s v="LOW"/>
  </r>
  <r>
    <s v="B-25925"/>
    <n v="5266"/>
    <n v="1111"/>
    <n v="13"/>
    <s v="Electronics"/>
    <s v="Electronic Games"/>
    <s v="Debit Card"/>
    <d v="2022-01-11T00:00:00"/>
    <s v="Ronald Mckinney"/>
    <s v="Texas"/>
    <s v="Austin"/>
    <n v="2022"/>
    <s v="01"/>
    <s v="11"/>
    <s v="High"/>
    <s v="MEDIUM"/>
  </r>
  <r>
    <s v="B-25398"/>
    <n v="9215"/>
    <n v="767"/>
    <n v="13"/>
    <s v="Electronics"/>
    <s v="Printers"/>
    <s v="COD"/>
    <d v="2022-01-10T00:00:00"/>
    <s v="Sandra Perkins"/>
    <s v="Florida"/>
    <s v="Tampa"/>
    <n v="2022"/>
    <s v="01"/>
    <s v="10"/>
    <s v="Low"/>
    <s v="LOW"/>
  </r>
  <r>
    <s v="B-26912"/>
    <n v="8752"/>
    <n v="1686"/>
    <n v="9"/>
    <s v="Furniture"/>
    <s v="Tables"/>
    <s v="Debit Card"/>
    <d v="2022-01-08T00:00:00"/>
    <s v="Michelle Sullivan"/>
    <s v="Illinois"/>
    <s v="Chicago"/>
    <n v="2022"/>
    <s v="01"/>
    <s v="08"/>
    <s v="High"/>
    <s v="MEDIUM"/>
  </r>
  <r>
    <s v="B-25730"/>
    <n v="8293"/>
    <n v="2632"/>
    <n v="8"/>
    <s v="Office Supplies"/>
    <s v="Binders"/>
    <s v="COD"/>
    <d v="2022-01-05T00:00:00"/>
    <s v="Justin Rodriguez"/>
    <s v="Ohio"/>
    <s v="Cleveland"/>
    <n v="2022"/>
    <s v="01"/>
    <s v="05"/>
    <s v="High"/>
    <s v="HIGH"/>
  </r>
  <r>
    <s v="B-25730"/>
    <n v="2863"/>
    <n v="205"/>
    <n v="17"/>
    <s v="Electronics"/>
    <s v="Phones"/>
    <s v="UPI"/>
    <d v="2022-01-05T00:00:00"/>
    <s v="Justin Rodriguez"/>
    <s v="Ohio"/>
    <s v="Cleveland"/>
    <n v="2022"/>
    <s v="01"/>
    <s v="05"/>
    <s v="Low"/>
    <s v="LOW"/>
  </r>
  <r>
    <s v="B-25383"/>
    <n v="5410"/>
    <n v="2456"/>
    <n v="8"/>
    <s v="Furniture"/>
    <s v="Chairs"/>
    <s v="Credit Card"/>
    <d v="2022-01-04T00:00:00"/>
    <s v="Ashley Freeman"/>
    <s v="Florida"/>
    <s v="Tampa"/>
    <n v="2022"/>
    <s v="01"/>
    <s v="04"/>
    <s v="High"/>
    <s v="MEDIUM"/>
  </r>
  <r>
    <s v="B-26428"/>
    <n v="706"/>
    <n v="197"/>
    <n v="11"/>
    <s v="Electronics"/>
    <s v="Laptops"/>
    <s v="Credit Card"/>
    <d v="2022-01-02T00:00:00"/>
    <s v="Brandon Anderson"/>
    <s v="Texas"/>
    <s v="Austin"/>
    <n v="2022"/>
    <s v="01"/>
    <s v="02"/>
    <s v="Low"/>
    <s v="LOW"/>
  </r>
  <r>
    <s v="B-26035"/>
    <n v="1281"/>
    <n v="340"/>
    <n v="3"/>
    <s v="Electronics"/>
    <s v="Electronic Games"/>
    <s v="Debit Card"/>
    <d v="2021-12-31T00:00:00"/>
    <s v="Megan Mack"/>
    <s v="Texas"/>
    <s v="Austin"/>
    <n v="2021"/>
    <s v="12"/>
    <s v="31"/>
    <s v="Low"/>
    <s v="LOW"/>
  </r>
  <r>
    <s v="B-26035"/>
    <n v="2404"/>
    <n v="253"/>
    <n v="15"/>
    <s v="Electronics"/>
    <s v="Laptops"/>
    <s v="COD"/>
    <d v="2021-12-31T00:00:00"/>
    <s v="Megan Mack"/>
    <s v="Texas"/>
    <s v="Austin"/>
    <n v="2021"/>
    <s v="12"/>
    <s v="31"/>
    <s v="Low"/>
    <s v="LOW"/>
  </r>
  <r>
    <s v="B-25292"/>
    <n v="3189"/>
    <n v="1180"/>
    <n v="19"/>
    <s v="Office Supplies"/>
    <s v="Paper"/>
    <s v="Credit Card"/>
    <d v="2021-12-31T00:00:00"/>
    <s v="Michelle Guerra"/>
    <s v="New York"/>
    <s v="New York City"/>
    <n v="2021"/>
    <s v="12"/>
    <s v="31"/>
    <s v="High"/>
    <s v="MEDIUM"/>
  </r>
  <r>
    <s v="B-25517"/>
    <n v="6732"/>
    <n v="911"/>
    <n v="19"/>
    <s v="Furniture"/>
    <s v="Bookcases"/>
    <s v="EMI"/>
    <d v="2021-12-29T00:00:00"/>
    <s v="Tamara Guzman"/>
    <s v="New York"/>
    <s v="Buffalo"/>
    <n v="2021"/>
    <s v="12"/>
    <s v="29"/>
    <s v="Low"/>
    <s v="LOW"/>
  </r>
  <r>
    <s v="B-25517"/>
    <n v="4495"/>
    <n v="1408"/>
    <n v="14"/>
    <s v="Office Supplies"/>
    <s v="Pens"/>
    <s v="EMI"/>
    <d v="2021-12-29T00:00:00"/>
    <s v="Tamara Guzman"/>
    <s v="New York"/>
    <s v="Buffalo"/>
    <n v="2021"/>
    <s v="12"/>
    <s v="29"/>
    <s v="High"/>
    <s v="MEDIUM"/>
  </r>
  <r>
    <s v="B-26409"/>
    <n v="3024"/>
    <n v="1353"/>
    <n v="1"/>
    <s v="Furniture"/>
    <s v="Sofas"/>
    <s v="Credit Card"/>
    <d v="2021-12-28T00:00:00"/>
    <s v="John James"/>
    <s v="Ohio"/>
    <s v="Columbus"/>
    <n v="2021"/>
    <s v="12"/>
    <s v="28"/>
    <s v="High"/>
    <s v="MEDIUM"/>
  </r>
  <r>
    <s v="B-26367"/>
    <n v="7105"/>
    <n v="2782"/>
    <n v="19"/>
    <s v="Office Supplies"/>
    <s v="Pens"/>
    <s v="COD"/>
    <d v="2021-12-25T00:00:00"/>
    <s v="Richard Gardner"/>
    <s v="Ohio"/>
    <s v="Columbus"/>
    <n v="2021"/>
    <s v="12"/>
    <s v="25"/>
    <s v="High"/>
    <s v="HIGH"/>
  </r>
  <r>
    <s v="B-25222"/>
    <n v="4852"/>
    <n v="218"/>
    <n v="2"/>
    <s v="Furniture"/>
    <s v="Tables"/>
    <s v="EMI"/>
    <d v="2021-12-24T00:00:00"/>
    <s v="Cynthia Meyer"/>
    <s v="Florida"/>
    <s v="Tampa"/>
    <n v="2021"/>
    <s v="12"/>
    <s v="24"/>
    <s v="Low"/>
    <s v="LOW"/>
  </r>
  <r>
    <s v="B-25099"/>
    <n v="975"/>
    <n v="224"/>
    <n v="18"/>
    <s v="Office Supplies"/>
    <s v="Pens"/>
    <s v="COD"/>
    <d v="2021-12-22T00:00:00"/>
    <s v="William Valdez"/>
    <s v="California"/>
    <s v="San Diego"/>
    <n v="2021"/>
    <s v="12"/>
    <s v="22"/>
    <s v="Low"/>
    <s v="LOW"/>
  </r>
  <r>
    <s v="B-25099"/>
    <n v="4492"/>
    <n v="1450"/>
    <n v="7"/>
    <s v="Furniture"/>
    <s v="Tables"/>
    <s v="EMI"/>
    <d v="2021-12-22T00:00:00"/>
    <s v="William Valdez"/>
    <s v="California"/>
    <s v="San Diego"/>
    <n v="2021"/>
    <s v="12"/>
    <s v="22"/>
    <s v="High"/>
    <s v="MEDIUM"/>
  </r>
  <r>
    <s v="B-25099"/>
    <n v="7957"/>
    <n v="2834"/>
    <n v="12"/>
    <s v="Furniture"/>
    <s v="Chairs"/>
    <s v="UPI"/>
    <d v="2021-12-22T00:00:00"/>
    <s v="William Valdez"/>
    <s v="California"/>
    <s v="San Diego"/>
    <n v="2021"/>
    <s v="12"/>
    <s v="22"/>
    <s v="High"/>
    <s v="HIGH"/>
  </r>
  <r>
    <s v="B-26232"/>
    <n v="5219"/>
    <n v="1180"/>
    <n v="20"/>
    <s v="Office Supplies"/>
    <s v="Binders"/>
    <s v="COD"/>
    <d v="2021-12-17T00:00:00"/>
    <s v="Alexander Reed"/>
    <s v="New York"/>
    <s v="New York City"/>
    <n v="2021"/>
    <s v="12"/>
    <s v="17"/>
    <s v="High"/>
    <s v="MEDIUM"/>
  </r>
  <r>
    <s v="B-25492"/>
    <n v="9279"/>
    <n v="552"/>
    <n v="14"/>
    <s v="Furniture"/>
    <s v="Chairs"/>
    <s v="EMI"/>
    <d v="2021-12-14T00:00:00"/>
    <s v="Tina Blake"/>
    <s v="New York"/>
    <s v="Buffalo"/>
    <n v="2021"/>
    <s v="12"/>
    <s v="14"/>
    <s v="Low"/>
    <s v="LOW"/>
  </r>
  <r>
    <s v="B-25492"/>
    <n v="2596"/>
    <n v="1003"/>
    <n v="19"/>
    <s v="Office Supplies"/>
    <s v="Paper"/>
    <s v="Credit Card"/>
    <d v="2021-12-14T00:00:00"/>
    <s v="Tina Blake"/>
    <s v="New York"/>
    <s v="Buffalo"/>
    <n v="2021"/>
    <s v="12"/>
    <s v="14"/>
    <s v="High"/>
    <s v="MEDIUM"/>
  </r>
  <r>
    <s v="B-26767"/>
    <n v="6724"/>
    <n v="1539"/>
    <n v="19"/>
    <s v="Furniture"/>
    <s v="Bookcases"/>
    <s v="COD"/>
    <d v="2021-12-13T00:00:00"/>
    <s v="Dennis Rivera"/>
    <s v="California"/>
    <s v="San Francisco"/>
    <n v="2021"/>
    <s v="12"/>
    <s v="13"/>
    <s v="High"/>
    <s v="MEDIUM"/>
  </r>
  <r>
    <s v="B-26464"/>
    <n v="5704"/>
    <n v="714"/>
    <n v="13"/>
    <s v="Electronics"/>
    <s v="Laptops"/>
    <s v="EMI"/>
    <d v="2021-12-12T00:00:00"/>
    <s v="Brian Green"/>
    <s v="California"/>
    <s v="San Diego"/>
    <n v="2021"/>
    <s v="12"/>
    <s v="12"/>
    <s v="Low"/>
    <s v="LOW"/>
  </r>
  <r>
    <s v="B-26464"/>
    <n v="8797"/>
    <n v="1010"/>
    <n v="8"/>
    <s v="Furniture"/>
    <s v="Tables"/>
    <s v="UPI"/>
    <d v="2021-12-12T00:00:00"/>
    <s v="Brian Green"/>
    <s v="California"/>
    <s v="San Diego"/>
    <n v="2021"/>
    <s v="12"/>
    <s v="12"/>
    <s v="High"/>
    <s v="MEDIUM"/>
  </r>
  <r>
    <s v="B-26464"/>
    <n v="9236"/>
    <n v="2899"/>
    <n v="5"/>
    <s v="Electronics"/>
    <s v="Laptops"/>
    <s v="Debit Card"/>
    <d v="2021-12-12T00:00:00"/>
    <s v="Brian Green"/>
    <s v="California"/>
    <s v="San Diego"/>
    <n v="2021"/>
    <s v="12"/>
    <s v="12"/>
    <s v="High"/>
    <s v="HIGH"/>
  </r>
  <r>
    <s v="B-25182"/>
    <n v="1397"/>
    <n v="686"/>
    <n v="11"/>
    <s v="Furniture"/>
    <s v="Chairs"/>
    <s v="Credit Card"/>
    <d v="2021-12-07T00:00:00"/>
    <s v="Natalie Maxwell"/>
    <s v="New York"/>
    <s v="New York City"/>
    <n v="2021"/>
    <s v="12"/>
    <s v="07"/>
    <s v="Low"/>
    <s v="LOW"/>
  </r>
  <r>
    <s v="B-26420"/>
    <n v="4897"/>
    <n v="1001"/>
    <n v="14"/>
    <s v="Furniture"/>
    <s v="Sofas"/>
    <s v="Debit Card"/>
    <d v="2021-12-07T00:00:00"/>
    <s v="Lisa Farmer"/>
    <s v="Texas"/>
    <s v="Houston"/>
    <n v="2021"/>
    <s v="12"/>
    <s v="07"/>
    <s v="High"/>
    <s v="MEDIUM"/>
  </r>
  <r>
    <s v="B-26244"/>
    <n v="7340"/>
    <n v="2271"/>
    <n v="8"/>
    <s v="Office Supplies"/>
    <s v="Paper"/>
    <s v="EMI"/>
    <d v="2021-12-05T00:00:00"/>
    <s v="William Welch"/>
    <s v="Florida"/>
    <s v="Orlando"/>
    <n v="2021"/>
    <s v="12"/>
    <s v="05"/>
    <s v="High"/>
    <s v="MEDIUM"/>
  </r>
  <r>
    <s v="B-26244"/>
    <n v="5442"/>
    <n v="1610"/>
    <n v="1"/>
    <s v="Electronics"/>
    <s v="Phones"/>
    <s v="EMI"/>
    <d v="2021-12-05T00:00:00"/>
    <s v="William Welch"/>
    <s v="Florida"/>
    <s v="Orlando"/>
    <n v="2021"/>
    <s v="12"/>
    <s v="05"/>
    <s v="High"/>
    <s v="MEDIUM"/>
  </r>
  <r>
    <s v="B-26988"/>
    <n v="6255"/>
    <n v="437"/>
    <n v="18"/>
    <s v="Office Supplies"/>
    <s v="Markers"/>
    <s v="COD"/>
    <d v="2021-12-03T00:00:00"/>
    <s v="Ms. Barbara Cervantes"/>
    <s v="New York"/>
    <s v="Rochester"/>
    <n v="2021"/>
    <s v="12"/>
    <s v="03"/>
    <s v="Low"/>
    <s v="LOW"/>
  </r>
  <r>
    <s v="B-26988"/>
    <n v="2109"/>
    <n v="681"/>
    <n v="20"/>
    <s v="Electronics"/>
    <s v="Electronic Games"/>
    <s v="UPI"/>
    <d v="2021-12-03T00:00:00"/>
    <s v="Ms. Barbara Cervantes"/>
    <s v="New York"/>
    <s v="Rochester"/>
    <n v="2021"/>
    <s v="12"/>
    <s v="03"/>
    <s v="Low"/>
    <s v="LOW"/>
  </r>
  <r>
    <s v="B-26712"/>
    <n v="5196"/>
    <n v="2477"/>
    <n v="1"/>
    <s v="Office Supplies"/>
    <s v="Markers"/>
    <s v="UPI"/>
    <d v="2021-12-01T00:00:00"/>
    <s v="Emma Bruce"/>
    <s v="Texas"/>
    <s v="Austin"/>
    <n v="2021"/>
    <s v="12"/>
    <s v="01"/>
    <s v="High"/>
    <s v="MEDIUM"/>
  </r>
  <r>
    <s v="B-26712"/>
    <n v="6586"/>
    <n v="1794"/>
    <n v="19"/>
    <s v="Furniture"/>
    <s v="Bookcases"/>
    <s v="Debit Card"/>
    <d v="2021-12-01T00:00:00"/>
    <s v="Emma Bruce"/>
    <s v="Texas"/>
    <s v="Austin"/>
    <n v="2021"/>
    <s v="12"/>
    <s v="01"/>
    <s v="High"/>
    <s v="MEDIUM"/>
  </r>
  <r>
    <s v="B-26726"/>
    <n v="7213"/>
    <n v="508"/>
    <n v="19"/>
    <s v="Electronics"/>
    <s v="Electronic Games"/>
    <s v="Debit Card"/>
    <d v="2021-11-29T00:00:00"/>
    <s v="Lynn Reynolds"/>
    <s v="Ohio"/>
    <s v="Cincinnati"/>
    <n v="2021"/>
    <s v="11"/>
    <s v="29"/>
    <s v="Low"/>
    <s v="LOW"/>
  </r>
  <r>
    <s v="B-26726"/>
    <n v="3176"/>
    <n v="586"/>
    <n v="9"/>
    <s v="Furniture"/>
    <s v="Tables"/>
    <s v="EMI"/>
    <d v="2021-11-29T00:00:00"/>
    <s v="Lynn Reynolds"/>
    <s v="Ohio"/>
    <s v="Cincinnati"/>
    <n v="2021"/>
    <s v="11"/>
    <s v="29"/>
    <s v="Low"/>
    <s v="LOW"/>
  </r>
  <r>
    <s v="B-25810"/>
    <n v="1894"/>
    <n v="275"/>
    <n v="5"/>
    <s v="Furniture"/>
    <s v="Chairs"/>
    <s v="Credit Card"/>
    <d v="2021-11-27T00:00:00"/>
    <s v="Kendra Mckinney"/>
    <s v="Florida"/>
    <s v="Miami"/>
    <n v="2021"/>
    <s v="11"/>
    <s v="27"/>
    <s v="Low"/>
    <s v="LOW"/>
  </r>
  <r>
    <s v="B-25810"/>
    <n v="7144"/>
    <n v="192"/>
    <n v="13"/>
    <s v="Electronics"/>
    <s v="Electronic Games"/>
    <s v="Credit Card"/>
    <d v="2021-11-27T00:00:00"/>
    <s v="Kendra Mckinney"/>
    <s v="Florida"/>
    <s v="Miami"/>
    <n v="2021"/>
    <s v="11"/>
    <s v="27"/>
    <s v="Low"/>
    <s v="LOW"/>
  </r>
  <r>
    <s v="B-26293"/>
    <n v="9768"/>
    <n v="4518"/>
    <n v="8"/>
    <s v="Furniture"/>
    <s v="Tables"/>
    <s v="Credit Card"/>
    <d v="2021-11-26T00:00:00"/>
    <s v="Michael Hunt"/>
    <s v="Texas"/>
    <s v="Dallas"/>
    <n v="2021"/>
    <s v="11"/>
    <s v="26"/>
    <s v="High"/>
    <s v="HIGH"/>
  </r>
  <r>
    <s v="B-26293"/>
    <n v="4968"/>
    <n v="934"/>
    <n v="5"/>
    <s v="Furniture"/>
    <s v="Sofas"/>
    <s v="Debit Card"/>
    <d v="2021-11-26T00:00:00"/>
    <s v="Michael Hunt"/>
    <s v="Texas"/>
    <s v="Dallas"/>
    <n v="2021"/>
    <s v="11"/>
    <s v="26"/>
    <s v="Low"/>
    <s v="LOW"/>
  </r>
  <r>
    <s v="B-26293"/>
    <n v="1731"/>
    <n v="149"/>
    <n v="4"/>
    <s v="Electronics"/>
    <s v="Laptops"/>
    <s v="EMI"/>
    <d v="2021-11-26T00:00:00"/>
    <s v="Michael Hunt"/>
    <s v="Texas"/>
    <s v="Dallas"/>
    <n v="2021"/>
    <s v="11"/>
    <s v="26"/>
    <s v="Low"/>
    <s v="LOW"/>
  </r>
  <r>
    <s v="B-25298"/>
    <n v="8104"/>
    <n v="1039"/>
    <n v="6"/>
    <s v="Office Supplies"/>
    <s v="Markers"/>
    <s v="COD"/>
    <d v="2021-11-24T00:00:00"/>
    <s v="Lisa Mcintyre"/>
    <s v="Florida"/>
    <s v="Orlando"/>
    <n v="2021"/>
    <s v="11"/>
    <s v="24"/>
    <s v="High"/>
    <s v="MEDIUM"/>
  </r>
  <r>
    <s v="B-25303"/>
    <n v="770"/>
    <n v="241"/>
    <n v="11"/>
    <s v="Furniture"/>
    <s v="Sofas"/>
    <s v="COD"/>
    <d v="2021-11-23T00:00:00"/>
    <s v="Darren Perez"/>
    <s v="Texas"/>
    <s v="Austin"/>
    <n v="2021"/>
    <s v="11"/>
    <s v="23"/>
    <s v="Low"/>
    <s v="LOW"/>
  </r>
  <r>
    <s v="B-26716"/>
    <n v="1314"/>
    <n v="490"/>
    <n v="16"/>
    <s v="Furniture"/>
    <s v="Sofas"/>
    <s v="UPI"/>
    <d v="2021-11-20T00:00:00"/>
    <s v="Marcus Santiago"/>
    <s v="New York"/>
    <s v="Buffalo"/>
    <n v="2021"/>
    <s v="11"/>
    <s v="20"/>
    <s v="Low"/>
    <s v="LOW"/>
  </r>
  <r>
    <s v="B-26716"/>
    <n v="4390"/>
    <n v="179"/>
    <n v="1"/>
    <s v="Furniture"/>
    <s v="Tables"/>
    <s v="Debit Card"/>
    <d v="2021-11-20T00:00:00"/>
    <s v="Marcus Santiago"/>
    <s v="New York"/>
    <s v="Buffalo"/>
    <n v="2021"/>
    <s v="11"/>
    <s v="20"/>
    <s v="Low"/>
    <s v="LOW"/>
  </r>
  <r>
    <s v="B-26716"/>
    <n v="1150"/>
    <n v="58"/>
    <n v="7"/>
    <s v="Office Supplies"/>
    <s v="Binders"/>
    <s v="Debit Card"/>
    <d v="2021-11-20T00:00:00"/>
    <s v="Marcus Santiago"/>
    <s v="New York"/>
    <s v="Buffalo"/>
    <n v="2021"/>
    <s v="11"/>
    <s v="20"/>
    <s v="Low"/>
    <s v="LOW"/>
  </r>
  <r>
    <s v="B-26145"/>
    <n v="7441"/>
    <n v="867"/>
    <n v="12"/>
    <s v="Furniture"/>
    <s v="Sofas"/>
    <s v="COD"/>
    <d v="2021-11-20T00:00:00"/>
    <s v="Deborah Williams"/>
    <s v="Illinois"/>
    <s v="Chicago"/>
    <n v="2021"/>
    <s v="11"/>
    <s v="20"/>
    <s v="Low"/>
    <s v="LOW"/>
  </r>
  <r>
    <s v="B-26332"/>
    <n v="9835"/>
    <n v="2571"/>
    <n v="16"/>
    <s v="Furniture"/>
    <s v="Tables"/>
    <s v="COD"/>
    <d v="2021-11-16T00:00:00"/>
    <s v="Nicholas Anderson"/>
    <s v="Florida"/>
    <s v="Orlando"/>
    <n v="2021"/>
    <s v="11"/>
    <s v="16"/>
    <s v="High"/>
    <s v="HIGH"/>
  </r>
  <r>
    <s v="B-26332"/>
    <n v="9691"/>
    <n v="3056"/>
    <n v="13"/>
    <s v="Office Supplies"/>
    <s v="Markers"/>
    <s v="Credit Card"/>
    <d v="2021-11-16T00:00:00"/>
    <s v="Nicholas Anderson"/>
    <s v="Florida"/>
    <s v="Orlando"/>
    <n v="2021"/>
    <s v="11"/>
    <s v="16"/>
    <s v="High"/>
    <s v="HIGH"/>
  </r>
  <r>
    <s v="B-26332"/>
    <n v="7826"/>
    <n v="1221"/>
    <n v="14"/>
    <s v="Furniture"/>
    <s v="Bookcases"/>
    <s v="UPI"/>
    <d v="2021-11-16T00:00:00"/>
    <s v="Nicholas Anderson"/>
    <s v="Florida"/>
    <s v="Orlando"/>
    <n v="2021"/>
    <s v="11"/>
    <s v="16"/>
    <s v="High"/>
    <s v="MEDIUM"/>
  </r>
  <r>
    <s v="B-25369"/>
    <n v="1579"/>
    <n v="602"/>
    <n v="9"/>
    <s v="Electronics"/>
    <s v="Laptops"/>
    <s v="Credit Card"/>
    <d v="2021-11-16T00:00:00"/>
    <s v="Mr. Daniel Wilson"/>
    <s v="Ohio"/>
    <s v="Cincinnati"/>
    <n v="2021"/>
    <s v="11"/>
    <s v="16"/>
    <s v="Low"/>
    <s v="LOW"/>
  </r>
  <r>
    <s v="B-25369"/>
    <n v="3760"/>
    <n v="1849"/>
    <n v="19"/>
    <s v="Furniture"/>
    <s v="Chairs"/>
    <s v="EMI"/>
    <d v="2021-11-16T00:00:00"/>
    <s v="Mr. Daniel Wilson"/>
    <s v="Ohio"/>
    <s v="Cincinnati"/>
    <n v="2021"/>
    <s v="11"/>
    <s v="16"/>
    <s v="High"/>
    <s v="MEDIUM"/>
  </r>
  <r>
    <s v="B-26137"/>
    <n v="3423"/>
    <n v="804"/>
    <n v="4"/>
    <s v="Electronics"/>
    <s v="Printers"/>
    <s v="Credit Card"/>
    <d v="2021-11-13T00:00:00"/>
    <s v="Richard Maynard"/>
    <s v="Ohio"/>
    <s v="Cincinnati"/>
    <n v="2021"/>
    <s v="11"/>
    <s v="13"/>
    <s v="Low"/>
    <s v="LOW"/>
  </r>
  <r>
    <s v="B-25953"/>
    <n v="6690"/>
    <n v="1001"/>
    <n v="19"/>
    <s v="Office Supplies"/>
    <s v="Binders"/>
    <s v="UPI"/>
    <d v="2021-11-13T00:00:00"/>
    <s v="Sydney Walls"/>
    <s v="Illinois"/>
    <s v="Chicago"/>
    <n v="2021"/>
    <s v="11"/>
    <s v="13"/>
    <s v="High"/>
    <s v="MEDIUM"/>
  </r>
  <r>
    <s v="B-25953"/>
    <n v="4985"/>
    <n v="1920"/>
    <n v="10"/>
    <s v="Furniture"/>
    <s v="Bookcases"/>
    <s v="Credit Card"/>
    <d v="2021-11-13T00:00:00"/>
    <s v="Sydney Walls"/>
    <s v="Illinois"/>
    <s v="Chicago"/>
    <n v="2021"/>
    <s v="11"/>
    <s v="13"/>
    <s v="High"/>
    <s v="MEDIUM"/>
  </r>
  <r>
    <s v="B-25142"/>
    <n v="6940"/>
    <n v="253"/>
    <n v="15"/>
    <s v="Furniture"/>
    <s v="Bookcases"/>
    <s v="Debit Card"/>
    <d v="2021-11-12T00:00:00"/>
    <s v="Marc Strickland"/>
    <s v="Florida"/>
    <s v="Orlando"/>
    <n v="2021"/>
    <s v="11"/>
    <s v="12"/>
    <s v="Low"/>
    <s v="LOW"/>
  </r>
  <r>
    <s v="B-25142"/>
    <n v="5105"/>
    <n v="465"/>
    <n v="5"/>
    <s v="Electronics"/>
    <s v="Printers"/>
    <s v="UPI"/>
    <d v="2021-11-12T00:00:00"/>
    <s v="Marc Strickland"/>
    <s v="Florida"/>
    <s v="Orlando"/>
    <n v="2021"/>
    <s v="11"/>
    <s v="12"/>
    <s v="Low"/>
    <s v="LOW"/>
  </r>
  <r>
    <s v="B-25564"/>
    <n v="2451"/>
    <n v="342"/>
    <n v="8"/>
    <s v="Office Supplies"/>
    <s v="Paper"/>
    <s v="EMI"/>
    <d v="2021-11-12T00:00:00"/>
    <s v="Kayla Banks"/>
    <s v="Ohio"/>
    <s v="Cincinnati"/>
    <n v="2021"/>
    <s v="11"/>
    <s v="12"/>
    <s v="Low"/>
    <s v="LOW"/>
  </r>
  <r>
    <s v="B-26516"/>
    <n v="8590"/>
    <n v="3565"/>
    <n v="15"/>
    <s v="Electronics"/>
    <s v="Electronic Games"/>
    <s v="EMI"/>
    <d v="2021-11-11T00:00:00"/>
    <s v="Deborah Hoffman"/>
    <s v="Florida"/>
    <s v="Miami"/>
    <n v="2021"/>
    <s v="11"/>
    <s v="11"/>
    <s v="High"/>
    <s v="HIGH"/>
  </r>
  <r>
    <s v="B-26516"/>
    <n v="6973"/>
    <n v="3038"/>
    <n v="10"/>
    <s v="Furniture"/>
    <s v="Tables"/>
    <s v="COD"/>
    <d v="2021-11-11T00:00:00"/>
    <s v="Deborah Hoffman"/>
    <s v="Florida"/>
    <s v="Miami"/>
    <n v="2021"/>
    <s v="11"/>
    <s v="11"/>
    <s v="High"/>
    <s v="HIGH"/>
  </r>
  <r>
    <s v="B-25602"/>
    <n v="4853"/>
    <n v="1764"/>
    <n v="9"/>
    <s v="Office Supplies"/>
    <s v="Pens"/>
    <s v="Debit Card"/>
    <d v="2021-11-06T00:00:00"/>
    <s v="Rhonda Harris"/>
    <s v="Florida"/>
    <s v="Orlando"/>
    <n v="2021"/>
    <s v="11"/>
    <s v="06"/>
    <s v="High"/>
    <s v="MEDIUM"/>
  </r>
  <r>
    <s v="B-25398"/>
    <n v="9215"/>
    <n v="767"/>
    <n v="13"/>
    <s v="Electronics"/>
    <s v="Printers"/>
    <s v="COD"/>
    <d v="2021-11-01T00:00:00"/>
    <s v="Heather Bell"/>
    <s v="California"/>
    <s v="San Francisco"/>
    <n v="2021"/>
    <s v="11"/>
    <s v="01"/>
    <s v="Low"/>
    <s v="LOW"/>
  </r>
  <r>
    <s v="B-25829"/>
    <n v="9640"/>
    <n v="2606"/>
    <n v="2"/>
    <s v="Furniture"/>
    <s v="Bookcases"/>
    <s v="Credit Card"/>
    <d v="2021-10-31T00:00:00"/>
    <s v="Anthony Barnett"/>
    <s v="Illinois"/>
    <s v="Peoria"/>
    <n v="2021"/>
    <s v="10"/>
    <s v="31"/>
    <s v="High"/>
    <s v="HIGH"/>
  </r>
  <r>
    <s v="B-25574"/>
    <n v="5313"/>
    <n v="2037"/>
    <n v="7"/>
    <s v="Electronics"/>
    <s v="Printers"/>
    <s v="Debit Card"/>
    <d v="2021-10-29T00:00:00"/>
    <s v="Jacob Torres"/>
    <s v="Texas"/>
    <s v="Houston"/>
    <n v="2021"/>
    <s v="10"/>
    <s v="29"/>
    <s v="High"/>
    <s v="MEDIUM"/>
  </r>
  <r>
    <s v="B-26961"/>
    <n v="5193"/>
    <n v="2530"/>
    <n v="5"/>
    <s v="Furniture"/>
    <s v="Sofas"/>
    <s v="Debit Card"/>
    <d v="2021-10-29T00:00:00"/>
    <s v="Johnny Hill"/>
    <s v="California"/>
    <s v="San Diego"/>
    <n v="2021"/>
    <s v="10"/>
    <s v="29"/>
    <s v="High"/>
    <s v="HIGH"/>
  </r>
  <r>
    <s v="B-25849"/>
    <n v="2901"/>
    <n v="1411"/>
    <n v="2"/>
    <s v="Office Supplies"/>
    <s v="Paper"/>
    <s v="Debit Card"/>
    <d v="2021-10-26T00:00:00"/>
    <s v="William Russell"/>
    <s v="Texas"/>
    <s v="Austin"/>
    <n v="2021"/>
    <s v="10"/>
    <s v="26"/>
    <s v="High"/>
    <s v="MEDIUM"/>
  </r>
  <r>
    <s v="B-25849"/>
    <n v="6934"/>
    <n v="1152"/>
    <n v="6"/>
    <s v="Office Supplies"/>
    <s v="Pens"/>
    <s v="Credit Card"/>
    <d v="2021-10-26T00:00:00"/>
    <s v="William Russell"/>
    <s v="Texas"/>
    <s v="Austin"/>
    <n v="2021"/>
    <s v="10"/>
    <s v="26"/>
    <s v="High"/>
    <s v="MEDIUM"/>
  </r>
  <r>
    <s v="B-26800"/>
    <n v="8568"/>
    <n v="2419"/>
    <n v="11"/>
    <s v="Electronics"/>
    <s v="Electronic Games"/>
    <s v="UPI"/>
    <d v="2021-10-23T00:00:00"/>
    <s v="Anthony Williams"/>
    <s v="New York"/>
    <s v="Rochester"/>
    <n v="2021"/>
    <s v="10"/>
    <s v="23"/>
    <s v="High"/>
    <s v="MEDIUM"/>
  </r>
  <r>
    <s v="B-26800"/>
    <n v="3283"/>
    <n v="71"/>
    <n v="6"/>
    <s v="Office Supplies"/>
    <s v="Pens"/>
    <s v="EMI"/>
    <d v="2021-10-23T00:00:00"/>
    <s v="Anthony Williams"/>
    <s v="New York"/>
    <s v="Rochester"/>
    <n v="2021"/>
    <s v="10"/>
    <s v="23"/>
    <s v="Low"/>
    <s v="LOW"/>
  </r>
  <r>
    <s v="B-26528"/>
    <n v="2663"/>
    <n v="64"/>
    <n v="19"/>
    <s v="Furniture"/>
    <s v="Sofas"/>
    <s v="COD"/>
    <d v="2021-10-23T00:00:00"/>
    <s v="Megan Davis"/>
    <s v="Ohio"/>
    <s v="Cleveland"/>
    <n v="2021"/>
    <s v="10"/>
    <s v="23"/>
    <s v="Low"/>
    <s v="LOW"/>
  </r>
  <r>
    <s v="B-26095"/>
    <n v="9406"/>
    <n v="1137"/>
    <n v="16"/>
    <s v="Office Supplies"/>
    <s v="Markers"/>
    <s v="UPI"/>
    <d v="2021-10-20T00:00:00"/>
    <s v="Leroy Harris"/>
    <s v="Texas"/>
    <s v="Houston"/>
    <n v="2021"/>
    <s v="10"/>
    <s v="20"/>
    <s v="High"/>
    <s v="MEDIUM"/>
  </r>
  <r>
    <s v="B-26095"/>
    <n v="1156"/>
    <n v="74"/>
    <n v="15"/>
    <s v="Electronics"/>
    <s v="Printers"/>
    <s v="EMI"/>
    <d v="2021-10-20T00:00:00"/>
    <s v="Leroy Harris"/>
    <s v="Texas"/>
    <s v="Houston"/>
    <n v="2021"/>
    <s v="10"/>
    <s v="20"/>
    <s v="Low"/>
    <s v="LOW"/>
  </r>
  <r>
    <s v="B-25768"/>
    <n v="5354"/>
    <n v="743"/>
    <n v="10"/>
    <s v="Furniture"/>
    <s v="Bookcases"/>
    <s v="UPI"/>
    <d v="2021-10-19T00:00:00"/>
    <s v="Ricardo Dixon"/>
    <s v="Illinois"/>
    <s v="Springfield"/>
    <n v="2021"/>
    <s v="10"/>
    <s v="19"/>
    <s v="Low"/>
    <s v="LOW"/>
  </r>
  <r>
    <s v="B-25901"/>
    <n v="9883"/>
    <n v="4812"/>
    <n v="16"/>
    <s v="Office Supplies"/>
    <s v="Paper"/>
    <s v="UPI"/>
    <d v="2021-10-17T00:00:00"/>
    <s v="Leslie Bean"/>
    <s v="Illinois"/>
    <s v="Springfield"/>
    <n v="2021"/>
    <s v="10"/>
    <s v="17"/>
    <s v="High"/>
    <s v="HIGH"/>
  </r>
  <r>
    <s v="B-25901"/>
    <n v="5210"/>
    <n v="1185"/>
    <n v="7"/>
    <s v="Office Supplies"/>
    <s v="Paper"/>
    <s v="UPI"/>
    <d v="2021-10-17T00:00:00"/>
    <s v="Leslie Bean"/>
    <s v="Illinois"/>
    <s v="Springfield"/>
    <n v="2021"/>
    <s v="10"/>
    <s v="17"/>
    <s v="High"/>
    <s v="MEDIUM"/>
  </r>
  <r>
    <s v="B-26470"/>
    <n v="3090"/>
    <n v="573"/>
    <n v="6"/>
    <s v="Furniture"/>
    <s v="Tables"/>
    <s v="EMI"/>
    <d v="2021-10-12T00:00:00"/>
    <s v="Elizabeth King"/>
    <s v="Texas"/>
    <s v="Dallas"/>
    <n v="2021"/>
    <s v="10"/>
    <s v="12"/>
    <s v="Low"/>
    <s v="LOW"/>
  </r>
  <r>
    <s v="B-26470"/>
    <n v="9683"/>
    <n v="1014"/>
    <n v="5"/>
    <s v="Electronics"/>
    <s v="Printers"/>
    <s v="UPI"/>
    <d v="2021-10-12T00:00:00"/>
    <s v="Elizabeth King"/>
    <s v="Texas"/>
    <s v="Dallas"/>
    <n v="2021"/>
    <s v="10"/>
    <s v="12"/>
    <s v="High"/>
    <s v="MEDIUM"/>
  </r>
  <r>
    <s v="B-26942"/>
    <n v="1525"/>
    <n v="185"/>
    <n v="12"/>
    <s v="Office Supplies"/>
    <s v="Pens"/>
    <s v="Debit Card"/>
    <d v="2021-10-09T00:00:00"/>
    <s v="Clayton Smith"/>
    <s v="Florida"/>
    <s v="Miami"/>
    <n v="2021"/>
    <s v="10"/>
    <s v="09"/>
    <s v="Low"/>
    <s v="LOW"/>
  </r>
  <r>
    <s v="B-25936"/>
    <n v="9992"/>
    <n v="3696"/>
    <n v="20"/>
    <s v="Office Supplies"/>
    <s v="Pens"/>
    <s v="Debit Card"/>
    <d v="2021-10-09T00:00:00"/>
    <s v="Patrick Williams"/>
    <s v="New York"/>
    <s v="Rochester"/>
    <n v="2021"/>
    <s v="10"/>
    <s v="09"/>
    <s v="High"/>
    <s v="HIGH"/>
  </r>
  <r>
    <s v="B-25936"/>
    <n v="9619"/>
    <n v="3420"/>
    <n v="7"/>
    <s v="Office Supplies"/>
    <s v="Binders"/>
    <s v="UPI"/>
    <d v="2021-10-09T00:00:00"/>
    <s v="Patrick Williams"/>
    <s v="New York"/>
    <s v="Rochester"/>
    <n v="2021"/>
    <s v="10"/>
    <s v="09"/>
    <s v="High"/>
    <s v="HIGH"/>
  </r>
  <r>
    <s v="B-25298"/>
    <n v="8104"/>
    <n v="1039"/>
    <n v="6"/>
    <s v="Office Supplies"/>
    <s v="Markers"/>
    <s v="COD"/>
    <d v="2021-10-06T00:00:00"/>
    <s v="Carolyn Gonzalez"/>
    <s v="Florida"/>
    <s v="Miami"/>
    <n v="2021"/>
    <s v="10"/>
    <s v="06"/>
    <s v="High"/>
    <s v="MEDIUM"/>
  </r>
  <r>
    <s v="B-26041"/>
    <n v="9498"/>
    <n v="256"/>
    <n v="12"/>
    <s v="Electronics"/>
    <s v="Phones"/>
    <s v="COD"/>
    <d v="2021-10-06T00:00:00"/>
    <s v="Jerry Alvarado"/>
    <s v="New York"/>
    <s v="New York City"/>
    <n v="2021"/>
    <s v="10"/>
    <s v="06"/>
    <s v="Low"/>
    <s v="LOW"/>
  </r>
  <r>
    <s v="B-25794"/>
    <n v="7417"/>
    <n v="1334"/>
    <n v="16"/>
    <s v="Furniture"/>
    <s v="Bookcases"/>
    <s v="COD"/>
    <d v="2021-10-05T00:00:00"/>
    <s v="Amber Flowers"/>
    <s v="Florida"/>
    <s v="Tampa"/>
    <n v="2021"/>
    <s v="10"/>
    <s v="05"/>
    <s v="High"/>
    <s v="MEDIUM"/>
  </r>
  <r>
    <s v="B-25757"/>
    <n v="7560"/>
    <n v="821"/>
    <n v="4"/>
    <s v="Office Supplies"/>
    <s v="Paper"/>
    <s v="EMI"/>
    <d v="2021-10-04T00:00:00"/>
    <s v="Ms. Kim Jordan"/>
    <s v="Illinois"/>
    <s v="Chicago"/>
    <n v="2021"/>
    <s v="10"/>
    <s v="04"/>
    <s v="Low"/>
    <s v="LOW"/>
  </r>
  <r>
    <s v="B-26563"/>
    <n v="4314"/>
    <n v="1591"/>
    <n v="5"/>
    <s v="Furniture"/>
    <s v="Tables"/>
    <s v="Debit Card"/>
    <d v="2021-10-04T00:00:00"/>
    <s v="Lauren Howell"/>
    <s v="New York"/>
    <s v="Buffalo"/>
    <n v="2021"/>
    <s v="10"/>
    <s v="04"/>
    <s v="High"/>
    <s v="MEDIUM"/>
  </r>
  <r>
    <s v="B-25241"/>
    <n v="9905"/>
    <n v="633"/>
    <n v="17"/>
    <s v="Office Supplies"/>
    <s v="Pens"/>
    <s v="EMI"/>
    <d v="2021-10-02T00:00:00"/>
    <s v="David Clark"/>
    <s v="Florida"/>
    <s v="Tampa"/>
    <n v="2021"/>
    <s v="10"/>
    <s v="02"/>
    <s v="Low"/>
    <s v="LOW"/>
  </r>
  <r>
    <s v="B-26845"/>
    <n v="7633"/>
    <n v="184"/>
    <n v="13"/>
    <s v="Office Supplies"/>
    <s v="Pens"/>
    <s v="COD"/>
    <d v="2021-09-30T00:00:00"/>
    <s v="Shannon Patterson"/>
    <s v="Illinois"/>
    <s v="Springfield"/>
    <n v="2021"/>
    <s v="09"/>
    <s v="30"/>
    <s v="Low"/>
    <s v="LOW"/>
  </r>
  <r>
    <s v="B-26312"/>
    <n v="1760"/>
    <n v="619"/>
    <n v="16"/>
    <s v="Furniture"/>
    <s v="Sofas"/>
    <s v="Debit Card"/>
    <d v="2021-09-15T00:00:00"/>
    <s v="Jonathan Alvarez"/>
    <s v="Ohio"/>
    <s v="Columbus"/>
    <n v="2021"/>
    <s v="09"/>
    <s v="15"/>
    <s v="Low"/>
    <s v="LOW"/>
  </r>
  <r>
    <s v="B-26312"/>
    <n v="6351"/>
    <n v="986"/>
    <n v="15"/>
    <s v="Electronics"/>
    <s v="Printers"/>
    <s v="UPI"/>
    <d v="2021-09-15T00:00:00"/>
    <s v="Jonathan Alvarez"/>
    <s v="Ohio"/>
    <s v="Columbus"/>
    <n v="2021"/>
    <s v="09"/>
    <s v="15"/>
    <s v="Low"/>
    <s v="LOW"/>
  </r>
  <r>
    <s v="B-25596"/>
    <n v="6707"/>
    <n v="1041"/>
    <n v="20"/>
    <s v="Electronics"/>
    <s v="Phones"/>
    <s v="Credit Card"/>
    <d v="2021-09-14T00:00:00"/>
    <s v="Steven Proctor"/>
    <s v="Texas"/>
    <s v="Austin"/>
    <n v="2021"/>
    <s v="09"/>
    <s v="14"/>
    <s v="High"/>
    <s v="MEDIUM"/>
  </r>
  <r>
    <s v="B-25915"/>
    <n v="3433"/>
    <n v="1169"/>
    <n v="10"/>
    <s v="Office Supplies"/>
    <s v="Binders"/>
    <s v="COD"/>
    <d v="2021-09-09T00:00:00"/>
    <s v="Amy Olsen"/>
    <s v="Illinois"/>
    <s v="Springfield"/>
    <n v="2021"/>
    <s v="09"/>
    <s v="09"/>
    <s v="High"/>
    <s v="MEDIUM"/>
  </r>
  <r>
    <s v="B-25915"/>
    <n v="3887"/>
    <n v="1490"/>
    <n v="1"/>
    <s v="Office Supplies"/>
    <s v="Binders"/>
    <s v="Debit Card"/>
    <d v="2021-09-09T00:00:00"/>
    <s v="Amy Olsen"/>
    <s v="Illinois"/>
    <s v="Springfield"/>
    <n v="2021"/>
    <s v="09"/>
    <s v="09"/>
    <s v="High"/>
    <s v="MEDIUM"/>
  </r>
  <r>
    <s v="B-25915"/>
    <n v="3433"/>
    <n v="1169"/>
    <n v="10"/>
    <s v="Office Supplies"/>
    <s v="Binders"/>
    <s v="COD"/>
    <d v="2021-09-08T00:00:00"/>
    <s v="Stacey Miller"/>
    <s v="California"/>
    <s v="San Diego"/>
    <n v="2021"/>
    <s v="09"/>
    <s v="08"/>
    <s v="High"/>
    <s v="MEDIUM"/>
  </r>
  <r>
    <s v="B-25915"/>
    <n v="3887"/>
    <n v="1490"/>
    <n v="1"/>
    <s v="Office Supplies"/>
    <s v="Binders"/>
    <s v="Debit Card"/>
    <d v="2021-09-08T00:00:00"/>
    <s v="Stacey Miller"/>
    <s v="California"/>
    <s v="San Diego"/>
    <n v="2021"/>
    <s v="09"/>
    <s v="08"/>
    <s v="High"/>
    <s v="MEDIUM"/>
  </r>
  <r>
    <s v="B-26678"/>
    <n v="6934"/>
    <n v="1226"/>
    <n v="1"/>
    <s v="Electronics"/>
    <s v="Electronic Games"/>
    <s v="Debit Card"/>
    <d v="2021-09-08T00:00:00"/>
    <s v="Christian Jones"/>
    <s v="New York"/>
    <s v="Rochester"/>
    <n v="2021"/>
    <s v="09"/>
    <s v="08"/>
    <s v="High"/>
    <s v="MEDIUM"/>
  </r>
  <r>
    <s v="B-25564"/>
    <n v="2451"/>
    <n v="342"/>
    <n v="8"/>
    <s v="Office Supplies"/>
    <s v="Paper"/>
    <s v="EMI"/>
    <d v="2021-09-06T00:00:00"/>
    <s v="Susan Wright"/>
    <s v="California"/>
    <s v="Los Angeles"/>
    <n v="2021"/>
    <s v="09"/>
    <s v="06"/>
    <s v="Low"/>
    <s v="LOW"/>
  </r>
  <r>
    <s v="B-25483"/>
    <n v="3129"/>
    <n v="55"/>
    <n v="9"/>
    <s v="Furniture"/>
    <s v="Bookcases"/>
    <s v="Debit Card"/>
    <d v="2021-09-06T00:00:00"/>
    <s v="Carrie Alvarez"/>
    <s v="Illinois"/>
    <s v="Peoria"/>
    <n v="2021"/>
    <s v="09"/>
    <s v="06"/>
    <s v="Low"/>
    <s v="LOW"/>
  </r>
  <r>
    <s v="B-25483"/>
    <n v="7821"/>
    <n v="3821"/>
    <n v="13"/>
    <s v="Electronics"/>
    <s v="Laptops"/>
    <s v="EMI"/>
    <d v="2021-09-06T00:00:00"/>
    <s v="Carrie Alvarez"/>
    <s v="Illinois"/>
    <s v="Peoria"/>
    <n v="2021"/>
    <s v="09"/>
    <s v="06"/>
    <s v="High"/>
    <s v="HIGH"/>
  </r>
  <r>
    <s v="B-25156"/>
    <n v="9820"/>
    <n v="793"/>
    <n v="16"/>
    <s v="Furniture"/>
    <s v="Chairs"/>
    <s v="Credit Card"/>
    <d v="2021-08-29T00:00:00"/>
    <s v="Tom Lawson"/>
    <s v="New York"/>
    <s v="Buffalo"/>
    <n v="2021"/>
    <s v="08"/>
    <s v="29"/>
    <s v="Low"/>
    <s v="LOW"/>
  </r>
  <r>
    <s v="B-25944"/>
    <n v="5954"/>
    <n v="2640"/>
    <n v="14"/>
    <s v="Electronics"/>
    <s v="Laptops"/>
    <s v="Credit Card"/>
    <d v="2021-08-24T00:00:00"/>
    <s v="Angelica Lewis"/>
    <s v="New York"/>
    <s v="New York City"/>
    <n v="2021"/>
    <s v="08"/>
    <s v="24"/>
    <s v="High"/>
    <s v="HIGH"/>
  </r>
  <r>
    <s v="B-26366"/>
    <n v="4706"/>
    <n v="594"/>
    <n v="11"/>
    <s v="Office Supplies"/>
    <s v="Binders"/>
    <s v="COD"/>
    <d v="2021-08-21T00:00:00"/>
    <s v="James Mendoza"/>
    <s v="Ohio"/>
    <s v="Cleveland"/>
    <n v="2021"/>
    <s v="08"/>
    <s v="21"/>
    <s v="Low"/>
    <s v="LOW"/>
  </r>
  <r>
    <s v="B-26366"/>
    <n v="6584"/>
    <n v="371"/>
    <n v="6"/>
    <s v="Office Supplies"/>
    <s v="Markers"/>
    <s v="UPI"/>
    <d v="2021-08-21T00:00:00"/>
    <s v="James Mendoza"/>
    <s v="Ohio"/>
    <s v="Cleveland"/>
    <n v="2021"/>
    <s v="08"/>
    <s v="21"/>
    <s v="Low"/>
    <s v="LOW"/>
  </r>
  <r>
    <s v="B-25709"/>
    <n v="1109"/>
    <n v="418"/>
    <n v="15"/>
    <s v="Office Supplies"/>
    <s v="Paper"/>
    <s v="UPI"/>
    <d v="2021-08-19T00:00:00"/>
    <s v="Denise Mcdaniel"/>
    <s v="California"/>
    <s v="Los Angeles"/>
    <n v="2021"/>
    <s v="08"/>
    <s v="19"/>
    <s v="Low"/>
    <s v="LOW"/>
  </r>
  <r>
    <s v="B-25326"/>
    <n v="5578"/>
    <n v="277"/>
    <n v="16"/>
    <s v="Furniture"/>
    <s v="Tables"/>
    <s v="COD"/>
    <d v="2021-08-17T00:00:00"/>
    <s v="Charlene Brown"/>
    <s v="Florida"/>
    <s v="Miami"/>
    <n v="2021"/>
    <s v="08"/>
    <s v="17"/>
    <s v="Low"/>
    <s v="LOW"/>
  </r>
  <r>
    <s v="B-26819"/>
    <n v="8762"/>
    <n v="3502"/>
    <n v="1"/>
    <s v="Electronics"/>
    <s v="Phones"/>
    <s v="Debit Card"/>
    <d v="2021-08-17T00:00:00"/>
    <s v="Debra Richards"/>
    <s v="Florida"/>
    <s v="Tampa"/>
    <n v="2021"/>
    <s v="08"/>
    <s v="17"/>
    <s v="High"/>
    <s v="HIGH"/>
  </r>
  <r>
    <s v="B-25827"/>
    <n v="1786"/>
    <n v="224"/>
    <n v="4"/>
    <s v="Furniture"/>
    <s v="Tables"/>
    <s v="COD"/>
    <d v="2021-08-17T00:00:00"/>
    <s v="Amanda Ramirez"/>
    <s v="Texas"/>
    <s v="Dallas"/>
    <n v="2021"/>
    <s v="08"/>
    <s v="17"/>
    <s v="Low"/>
    <s v="LOW"/>
  </r>
  <r>
    <s v="B-25541"/>
    <n v="2401"/>
    <n v="1163"/>
    <n v="10"/>
    <s v="Furniture"/>
    <s v="Bookcases"/>
    <s v="UPI"/>
    <d v="2021-08-13T00:00:00"/>
    <s v="Michael Hanson"/>
    <s v="New York"/>
    <s v="Rochester"/>
    <n v="2021"/>
    <s v="08"/>
    <s v="13"/>
    <s v="High"/>
    <s v="MEDIUM"/>
  </r>
  <r>
    <s v="B-25541"/>
    <n v="1045"/>
    <n v="267"/>
    <n v="11"/>
    <s v="Electronics"/>
    <s v="Phones"/>
    <s v="Debit Card"/>
    <d v="2021-08-13T00:00:00"/>
    <s v="Michael Hanson"/>
    <s v="New York"/>
    <s v="Rochester"/>
    <n v="2021"/>
    <s v="08"/>
    <s v="13"/>
    <s v="Low"/>
    <s v="LOW"/>
  </r>
  <r>
    <s v="B-26939"/>
    <n v="4920"/>
    <n v="775"/>
    <n v="12"/>
    <s v="Furniture"/>
    <s v="Tables"/>
    <s v="Debit Card"/>
    <d v="2021-08-12T00:00:00"/>
    <s v="Theresa Medina"/>
    <s v="Illinois"/>
    <s v="Springfield"/>
    <n v="2021"/>
    <s v="08"/>
    <s v="12"/>
    <s v="Low"/>
    <s v="LOW"/>
  </r>
  <r>
    <s v="B-26939"/>
    <n v="9078"/>
    <n v="2213"/>
    <n v="15"/>
    <s v="Furniture"/>
    <s v="Bookcases"/>
    <s v="EMI"/>
    <d v="2021-08-12T00:00:00"/>
    <s v="Theresa Medina"/>
    <s v="Illinois"/>
    <s v="Springfield"/>
    <n v="2021"/>
    <s v="08"/>
    <s v="12"/>
    <s v="High"/>
    <s v="MEDIUM"/>
  </r>
  <r>
    <s v="B-25258"/>
    <n v="6951"/>
    <n v="164"/>
    <n v="10"/>
    <s v="Furniture"/>
    <s v="Sofas"/>
    <s v="UPI"/>
    <d v="2021-08-12T00:00:00"/>
    <s v="Sheila Clay"/>
    <s v="New York"/>
    <s v="Buffalo"/>
    <n v="2021"/>
    <s v="08"/>
    <s v="12"/>
    <s v="Low"/>
    <s v="LOW"/>
  </r>
  <r>
    <s v="B-26402"/>
    <n v="4314"/>
    <n v="1453"/>
    <n v="6"/>
    <s v="Furniture"/>
    <s v="Sofas"/>
    <s v="COD"/>
    <d v="2021-08-10T00:00:00"/>
    <s v="Christina Scott"/>
    <s v="Florida"/>
    <s v="Tampa"/>
    <n v="2021"/>
    <s v="08"/>
    <s v="10"/>
    <s v="High"/>
    <s v="MEDIUM"/>
  </r>
  <r>
    <s v="B-26906"/>
    <n v="3665"/>
    <n v="802"/>
    <n v="4"/>
    <s v="Office Supplies"/>
    <s v="Markers"/>
    <s v="Credit Card"/>
    <d v="2021-08-09T00:00:00"/>
    <s v="Brianna Hunt"/>
    <s v="Florida"/>
    <s v="Miami"/>
    <n v="2021"/>
    <s v="08"/>
    <s v="09"/>
    <s v="Low"/>
    <s v="LOW"/>
  </r>
  <r>
    <s v="B-26317"/>
    <n v="2284"/>
    <n v="149"/>
    <n v="20"/>
    <s v="Office Supplies"/>
    <s v="Pens"/>
    <s v="Debit Card"/>
    <d v="2021-08-06T00:00:00"/>
    <s v="Laura Poole"/>
    <s v="New York"/>
    <s v="Rochester"/>
    <n v="2021"/>
    <s v="08"/>
    <s v="06"/>
    <s v="Low"/>
    <s v="LOW"/>
  </r>
  <r>
    <s v="B-26545"/>
    <n v="537"/>
    <n v="142"/>
    <n v="20"/>
    <s v="Office Supplies"/>
    <s v="Markers"/>
    <s v="EMI"/>
    <d v="2021-08-02T00:00:00"/>
    <s v="Brent Thomas"/>
    <s v="Illinois"/>
    <s v="Peoria"/>
    <n v="2021"/>
    <s v="08"/>
    <s v="02"/>
    <s v="Low"/>
    <s v="LOW"/>
  </r>
  <r>
    <s v="B-26843"/>
    <n v="4591"/>
    <n v="1941"/>
    <n v="19"/>
    <s v="Electronics"/>
    <s v="Printers"/>
    <s v="EMI"/>
    <d v="2021-07-31T00:00:00"/>
    <s v="Megan Williams"/>
    <s v="Texas"/>
    <s v="Dallas"/>
    <n v="2021"/>
    <s v="07"/>
    <s v="31"/>
    <s v="High"/>
    <s v="MEDIUM"/>
  </r>
  <r>
    <s v="B-26843"/>
    <n v="9612"/>
    <n v="2572"/>
    <n v="17"/>
    <s v="Office Supplies"/>
    <s v="Pens"/>
    <s v="Credit Card"/>
    <d v="2021-07-31T00:00:00"/>
    <s v="Megan Williams"/>
    <s v="Texas"/>
    <s v="Dallas"/>
    <n v="2021"/>
    <s v="07"/>
    <s v="31"/>
    <s v="High"/>
    <s v="HIGH"/>
  </r>
  <r>
    <s v="B-26776"/>
    <n v="9726"/>
    <n v="1275"/>
    <n v="5"/>
    <s v="Electronics"/>
    <s v="Electronic Games"/>
    <s v="UPI"/>
    <d v="2021-07-25T00:00:00"/>
    <s v="Robert Stone"/>
    <s v="New York"/>
    <s v="Buffalo"/>
    <n v="2021"/>
    <s v="07"/>
    <s v="25"/>
    <s v="High"/>
    <s v="MEDIUM"/>
  </r>
  <r>
    <s v="B-26776"/>
    <n v="4975"/>
    <n v="1330"/>
    <n v="14"/>
    <s v="Electronics"/>
    <s v="Printers"/>
    <s v="UPI"/>
    <d v="2021-07-25T00:00:00"/>
    <s v="Robert Stone"/>
    <s v="New York"/>
    <s v="Buffalo"/>
    <n v="2021"/>
    <s v="07"/>
    <s v="25"/>
    <s v="High"/>
    <s v="MEDIUM"/>
  </r>
  <r>
    <s v="B-25437"/>
    <n v="4688"/>
    <n v="1841"/>
    <n v="3"/>
    <s v="Electronics"/>
    <s v="Laptops"/>
    <s v="Credit Card"/>
    <d v="2021-07-25T00:00:00"/>
    <s v="Jillian Johnson MD"/>
    <s v="California"/>
    <s v="San Diego"/>
    <n v="2021"/>
    <s v="07"/>
    <s v="25"/>
    <s v="High"/>
    <s v="MEDIUM"/>
  </r>
  <r>
    <s v="B-26279"/>
    <n v="3747"/>
    <n v="410"/>
    <n v="5"/>
    <s v="Office Supplies"/>
    <s v="Markers"/>
    <s v="Credit Card"/>
    <d v="2021-07-21T00:00:00"/>
    <s v="Jamie Santos"/>
    <s v="California"/>
    <s v="Los Angeles"/>
    <n v="2021"/>
    <s v="07"/>
    <s v="21"/>
    <s v="Low"/>
    <s v="LOW"/>
  </r>
  <r>
    <s v="B-26279"/>
    <n v="3194"/>
    <n v="534"/>
    <n v="4"/>
    <s v="Office Supplies"/>
    <s v="Binders"/>
    <s v="UPI"/>
    <d v="2021-07-21T00:00:00"/>
    <s v="Jamie Santos"/>
    <s v="California"/>
    <s v="Los Angeles"/>
    <n v="2021"/>
    <s v="07"/>
    <s v="21"/>
    <s v="Low"/>
    <s v="LOW"/>
  </r>
  <r>
    <s v="B-25241"/>
    <n v="9905"/>
    <n v="633"/>
    <n v="17"/>
    <s v="Office Supplies"/>
    <s v="Pens"/>
    <s v="EMI"/>
    <d v="2021-07-18T00:00:00"/>
    <s v="John Munoz"/>
    <s v="Texas"/>
    <s v="Dallas"/>
    <n v="2021"/>
    <s v="07"/>
    <s v="18"/>
    <s v="Low"/>
    <s v="LOW"/>
  </r>
  <r>
    <s v="B-25971"/>
    <n v="8194"/>
    <n v="2881"/>
    <n v="6"/>
    <s v="Office Supplies"/>
    <s v="Paper"/>
    <s v="Debit Card"/>
    <d v="2021-07-18T00:00:00"/>
    <s v="Kelly Pacheco"/>
    <s v="Texas"/>
    <s v="Houston"/>
    <n v="2021"/>
    <s v="07"/>
    <s v="18"/>
    <s v="High"/>
    <s v="HIGH"/>
  </r>
  <r>
    <s v="B-25665"/>
    <n v="8962"/>
    <n v="2444"/>
    <n v="18"/>
    <s v="Electronics"/>
    <s v="Electronic Games"/>
    <s v="Debit Card"/>
    <d v="2021-07-12T00:00:00"/>
    <s v="Carlos Wheeler"/>
    <s v="Ohio"/>
    <s v="Cleveland"/>
    <n v="2021"/>
    <s v="07"/>
    <s v="12"/>
    <s v="High"/>
    <s v="MEDIUM"/>
  </r>
  <r>
    <s v="B-26240"/>
    <n v="8042"/>
    <n v="936"/>
    <n v="15"/>
    <s v="Office Supplies"/>
    <s v="Markers"/>
    <s v="EMI"/>
    <d v="2021-07-09T00:00:00"/>
    <s v="Michael Williams"/>
    <s v="Illinois"/>
    <s v="Springfield"/>
    <n v="2021"/>
    <s v="07"/>
    <s v="09"/>
    <s v="Low"/>
    <s v="LOW"/>
  </r>
  <r>
    <s v="B-26837"/>
    <n v="869"/>
    <n v="373"/>
    <n v="14"/>
    <s v="Office Supplies"/>
    <s v="Paper"/>
    <s v="Credit Card"/>
    <d v="2021-07-08T00:00:00"/>
    <s v="Larry Hill"/>
    <s v="New York"/>
    <s v="New York City"/>
    <n v="2021"/>
    <s v="07"/>
    <s v="08"/>
    <s v="Low"/>
    <s v="LOW"/>
  </r>
  <r>
    <s v="B-26837"/>
    <n v="1486"/>
    <n v="114"/>
    <n v="7"/>
    <s v="Furniture"/>
    <s v="Bookcases"/>
    <s v="UPI"/>
    <d v="2021-07-08T00:00:00"/>
    <s v="Larry Hill"/>
    <s v="New York"/>
    <s v="New York City"/>
    <n v="2021"/>
    <s v="07"/>
    <s v="08"/>
    <s v="Low"/>
    <s v="LOW"/>
  </r>
  <r>
    <s v="B-25189"/>
    <n v="7620"/>
    <n v="125"/>
    <n v="4"/>
    <s v="Office Supplies"/>
    <s v="Paper"/>
    <s v="EMI"/>
    <d v="2021-07-05T00:00:00"/>
    <s v="Brandi Garcia"/>
    <s v="California"/>
    <s v="San Francisco"/>
    <n v="2021"/>
    <s v="07"/>
    <s v="05"/>
    <s v="Low"/>
    <s v="LOW"/>
  </r>
  <r>
    <s v="B-25430"/>
    <n v="7169"/>
    <n v="2385"/>
    <n v="11"/>
    <s v="Furniture"/>
    <s v="Sofas"/>
    <s v="COD"/>
    <d v="2021-06-27T00:00:00"/>
    <s v="Michael Rivera"/>
    <s v="California"/>
    <s v="Los Angeles"/>
    <n v="2021"/>
    <s v="06"/>
    <s v="27"/>
    <s v="High"/>
    <s v="MEDIUM"/>
  </r>
  <r>
    <s v="B-25430"/>
    <n v="4046"/>
    <n v="417"/>
    <n v="18"/>
    <s v="Furniture"/>
    <s v="Chairs"/>
    <s v="Credit Card"/>
    <d v="2021-06-27T00:00:00"/>
    <s v="Michael Rivera"/>
    <s v="California"/>
    <s v="Los Angeles"/>
    <n v="2021"/>
    <s v="06"/>
    <s v="27"/>
    <s v="Low"/>
    <s v="LOW"/>
  </r>
  <r>
    <s v="B-26470"/>
    <n v="3090"/>
    <n v="573"/>
    <n v="6"/>
    <s v="Furniture"/>
    <s v="Tables"/>
    <s v="EMI"/>
    <d v="2021-06-18T00:00:00"/>
    <s v="Christine Mosley"/>
    <s v="Ohio"/>
    <s v="Cincinnati"/>
    <n v="2021"/>
    <s v="06"/>
    <s v="18"/>
    <s v="Low"/>
    <s v="LOW"/>
  </r>
  <r>
    <s v="B-26470"/>
    <n v="9683"/>
    <n v="1014"/>
    <n v="5"/>
    <s v="Electronics"/>
    <s v="Printers"/>
    <s v="UPI"/>
    <d v="2021-06-18T00:00:00"/>
    <s v="Christine Mosley"/>
    <s v="Ohio"/>
    <s v="Cincinnati"/>
    <n v="2021"/>
    <s v="06"/>
    <s v="18"/>
    <s v="High"/>
    <s v="MEDIUM"/>
  </r>
  <r>
    <s v="B-25836"/>
    <n v="2695"/>
    <n v="914"/>
    <n v="15"/>
    <s v="Furniture"/>
    <s v="Bookcases"/>
    <s v="Debit Card"/>
    <d v="2021-06-17T00:00:00"/>
    <s v="Jesus Hernandez"/>
    <s v="California"/>
    <s v="Los Angeles"/>
    <n v="2021"/>
    <s v="06"/>
    <s v="17"/>
    <s v="Low"/>
    <s v="LOW"/>
  </r>
  <r>
    <s v="B-26508"/>
    <n v="9204"/>
    <n v="3289"/>
    <n v="16"/>
    <s v="Electronics"/>
    <s v="Laptops"/>
    <s v="Credit Card"/>
    <d v="2021-06-15T00:00:00"/>
    <s v="Eric Stevens"/>
    <s v="Florida"/>
    <s v="Miami"/>
    <n v="2021"/>
    <s v="06"/>
    <s v="15"/>
    <s v="High"/>
    <s v="HIGH"/>
  </r>
  <r>
    <s v="B-26508"/>
    <n v="9894"/>
    <n v="3698"/>
    <n v="20"/>
    <s v="Office Supplies"/>
    <s v="Paper"/>
    <s v="EMI"/>
    <d v="2021-06-15T00:00:00"/>
    <s v="Eric Stevens"/>
    <s v="Florida"/>
    <s v="Miami"/>
    <n v="2021"/>
    <s v="06"/>
    <s v="15"/>
    <s v="High"/>
    <s v="HIGH"/>
  </r>
  <r>
    <s v="B-25966"/>
    <n v="6093"/>
    <n v="3042"/>
    <n v="9"/>
    <s v="Furniture"/>
    <s v="Bookcases"/>
    <s v="Debit Card"/>
    <d v="2021-06-14T00:00:00"/>
    <s v="Paul Taylor"/>
    <s v="California"/>
    <s v="San Francisco"/>
    <n v="2021"/>
    <s v="06"/>
    <s v="14"/>
    <s v="High"/>
    <s v="HIGH"/>
  </r>
  <r>
    <s v="B-26136"/>
    <n v="9144"/>
    <n v="2220"/>
    <n v="18"/>
    <s v="Office Supplies"/>
    <s v="Binders"/>
    <s v="Credit Card"/>
    <d v="2021-06-13T00:00:00"/>
    <s v="Ronald Good"/>
    <s v="Florida"/>
    <s v="Miami"/>
    <n v="2021"/>
    <s v="06"/>
    <s v="13"/>
    <s v="High"/>
    <s v="MEDIUM"/>
  </r>
  <r>
    <s v="B-25991"/>
    <n v="3436"/>
    <n v="933"/>
    <n v="3"/>
    <s v="Electronics"/>
    <s v="Electronic Games"/>
    <s v="Credit Card"/>
    <d v="2021-06-13T00:00:00"/>
    <s v="Kyle Hernandez"/>
    <s v="Texas"/>
    <s v="Dallas"/>
    <n v="2021"/>
    <s v="06"/>
    <s v="13"/>
    <s v="Low"/>
    <s v="LOW"/>
  </r>
  <r>
    <s v="B-26678"/>
    <n v="6934"/>
    <n v="1226"/>
    <n v="1"/>
    <s v="Electronics"/>
    <s v="Electronic Games"/>
    <s v="Debit Card"/>
    <d v="2021-06-11T00:00:00"/>
    <s v="Mr. Jack Mercado"/>
    <s v="Ohio"/>
    <s v="Cincinnati"/>
    <n v="2021"/>
    <s v="06"/>
    <s v="11"/>
    <s v="High"/>
    <s v="MEDIUM"/>
  </r>
  <r>
    <s v="B-25986"/>
    <n v="1314"/>
    <n v="457"/>
    <n v="8"/>
    <s v="Furniture"/>
    <s v="Sofas"/>
    <s v="EMI"/>
    <d v="2021-06-11T00:00:00"/>
    <s v="Tyrone White"/>
    <s v="California"/>
    <s v="San Diego"/>
    <n v="2021"/>
    <s v="06"/>
    <s v="11"/>
    <s v="Low"/>
    <s v="LOW"/>
  </r>
  <r>
    <s v="B-25529"/>
    <n v="1626"/>
    <n v="258"/>
    <n v="15"/>
    <s v="Office Supplies"/>
    <s v="Pens"/>
    <s v="EMI"/>
    <d v="2021-06-07T00:00:00"/>
    <s v="Edward Johnson"/>
    <s v="Florida"/>
    <s v="Orlando"/>
    <n v="2021"/>
    <s v="06"/>
    <s v="07"/>
    <s v="Low"/>
    <s v="LOW"/>
  </r>
  <r>
    <s v="B-26324"/>
    <n v="6355"/>
    <n v="1335"/>
    <n v="15"/>
    <s v="Electronics"/>
    <s v="Electronic Games"/>
    <s v="Debit Card"/>
    <d v="2021-06-06T00:00:00"/>
    <s v="Keith Reese"/>
    <s v="Texas"/>
    <s v="Austin"/>
    <n v="2021"/>
    <s v="06"/>
    <s v="06"/>
    <s v="High"/>
    <s v="MEDIUM"/>
  </r>
  <r>
    <s v="B-26844"/>
    <n v="4163"/>
    <n v="897"/>
    <n v="14"/>
    <s v="Electronics"/>
    <s v="Electronic Games"/>
    <s v="COD"/>
    <d v="2021-06-05T00:00:00"/>
    <s v="Marie Jefferson"/>
    <s v="Florida"/>
    <s v="Orlando"/>
    <n v="2021"/>
    <s v="06"/>
    <s v="05"/>
    <s v="Low"/>
    <s v="LOW"/>
  </r>
  <r>
    <s v="B-26195"/>
    <n v="874"/>
    <n v="235"/>
    <n v="15"/>
    <s v="Office Supplies"/>
    <s v="Binders"/>
    <s v="Debit Card"/>
    <d v="2021-06-04T00:00:00"/>
    <s v="Christopher Johnson"/>
    <s v="Florida"/>
    <s v="Miami"/>
    <n v="2021"/>
    <s v="06"/>
    <s v="04"/>
    <s v="Low"/>
    <s v="LOW"/>
  </r>
  <r>
    <s v="B-26767"/>
    <n v="6724"/>
    <n v="1539"/>
    <n v="19"/>
    <s v="Furniture"/>
    <s v="Bookcases"/>
    <s v="COD"/>
    <d v="2021-06-03T00:00:00"/>
    <s v="Nancy Keller"/>
    <s v="Texas"/>
    <s v="Dallas"/>
    <n v="2021"/>
    <s v="06"/>
    <s v="03"/>
    <s v="High"/>
    <s v="MEDIUM"/>
  </r>
  <r>
    <s v="B-26245"/>
    <n v="4172"/>
    <n v="235"/>
    <n v="5"/>
    <s v="Office Supplies"/>
    <s v="Paper"/>
    <s v="EMI"/>
    <d v="2021-06-02T00:00:00"/>
    <s v="Megan Morgan"/>
    <s v="Ohio"/>
    <s v="Cleveland"/>
    <n v="2021"/>
    <s v="06"/>
    <s v="02"/>
    <s v="Low"/>
    <s v="LOW"/>
  </r>
  <r>
    <s v="B-26419"/>
    <n v="3657"/>
    <n v="163"/>
    <n v="1"/>
    <s v="Furniture"/>
    <s v="Sofas"/>
    <s v="UPI"/>
    <d v="2021-05-28T00:00:00"/>
    <s v="John Stevens"/>
    <s v="California"/>
    <s v="San Francisco"/>
    <n v="2021"/>
    <s v="05"/>
    <s v="28"/>
    <s v="Low"/>
    <s v="LOW"/>
  </r>
  <r>
    <s v="B-25870"/>
    <n v="5557"/>
    <n v="2114"/>
    <n v="17"/>
    <s v="Electronics"/>
    <s v="Laptops"/>
    <s v="EMI"/>
    <d v="2021-05-28T00:00:00"/>
    <s v="Angela Roberts"/>
    <s v="Ohio"/>
    <s v="Cleveland"/>
    <n v="2021"/>
    <s v="05"/>
    <s v="28"/>
    <s v="High"/>
    <s v="MEDIUM"/>
  </r>
  <r>
    <s v="B-25228"/>
    <n v="6061"/>
    <n v="2121"/>
    <n v="19"/>
    <s v="Electronics"/>
    <s v="Laptops"/>
    <s v="EMI"/>
    <d v="2021-05-27T00:00:00"/>
    <s v="Jodi Wood"/>
    <s v="Ohio"/>
    <s v="Cleveland"/>
    <n v="2021"/>
    <s v="05"/>
    <s v="27"/>
    <s v="High"/>
    <s v="MEDIUM"/>
  </r>
  <r>
    <s v="B-25774"/>
    <n v="8861"/>
    <n v="3381"/>
    <n v="19"/>
    <s v="Office Supplies"/>
    <s v="Markers"/>
    <s v="Credit Card"/>
    <d v="2021-05-27T00:00:00"/>
    <s v="Brandon Le"/>
    <s v="California"/>
    <s v="San Diego"/>
    <n v="2021"/>
    <s v="05"/>
    <s v="27"/>
    <s v="High"/>
    <s v="HIGH"/>
  </r>
  <r>
    <s v="B-25992"/>
    <n v="8572"/>
    <n v="2041"/>
    <n v="8"/>
    <s v="Furniture"/>
    <s v="Tables"/>
    <s v="EMI"/>
    <d v="2021-05-27T00:00:00"/>
    <s v="Alicia Oneill"/>
    <s v="Illinois"/>
    <s v="Springfield"/>
    <n v="2021"/>
    <s v="05"/>
    <s v="27"/>
    <s v="High"/>
    <s v="MEDIUM"/>
  </r>
  <r>
    <s v="B-25992"/>
    <n v="8059"/>
    <n v="1834"/>
    <n v="10"/>
    <s v="Electronics"/>
    <s v="Printers"/>
    <s v="Credit Card"/>
    <d v="2021-05-27T00:00:00"/>
    <s v="Alicia Oneill"/>
    <s v="Illinois"/>
    <s v="Springfield"/>
    <n v="2021"/>
    <s v="05"/>
    <s v="27"/>
    <s v="High"/>
    <s v="MEDIUM"/>
  </r>
  <r>
    <s v="B-25697"/>
    <n v="815"/>
    <n v="54"/>
    <n v="14"/>
    <s v="Furniture"/>
    <s v="Tables"/>
    <s v="Debit Card"/>
    <d v="2021-05-25T00:00:00"/>
    <s v="Victoria Bryant MD"/>
    <s v="California"/>
    <s v="San Francisco"/>
    <n v="2021"/>
    <s v="05"/>
    <s v="25"/>
    <s v="Low"/>
    <s v="LOW"/>
  </r>
  <r>
    <s v="B-25884"/>
    <n v="9538"/>
    <n v="3158"/>
    <n v="20"/>
    <s v="Electronics"/>
    <s v="Printers"/>
    <s v="Credit Card"/>
    <d v="2021-05-18T00:00:00"/>
    <s v="Wanda West"/>
    <s v="Ohio"/>
    <s v="Cleveland"/>
    <n v="2021"/>
    <s v="05"/>
    <s v="18"/>
    <s v="High"/>
    <s v="HIGH"/>
  </r>
  <r>
    <s v="B-25884"/>
    <n v="9035"/>
    <n v="1227"/>
    <n v="14"/>
    <s v="Furniture"/>
    <s v="Chairs"/>
    <s v="EMI"/>
    <d v="2021-05-18T00:00:00"/>
    <s v="Wanda West"/>
    <s v="Ohio"/>
    <s v="Cleveland"/>
    <n v="2021"/>
    <s v="05"/>
    <s v="18"/>
    <s v="High"/>
    <s v="MEDIUM"/>
  </r>
  <r>
    <s v="B-26366"/>
    <n v="4706"/>
    <n v="594"/>
    <n v="11"/>
    <s v="Office Supplies"/>
    <s v="Binders"/>
    <s v="COD"/>
    <d v="2021-05-16T00:00:00"/>
    <s v="Kaitlin Garrison"/>
    <s v="Ohio"/>
    <s v="Columbus"/>
    <n v="2021"/>
    <s v="05"/>
    <s v="16"/>
    <s v="Low"/>
    <s v="LOW"/>
  </r>
  <r>
    <s v="B-26366"/>
    <n v="6584"/>
    <n v="371"/>
    <n v="6"/>
    <s v="Office Supplies"/>
    <s v="Markers"/>
    <s v="UPI"/>
    <d v="2021-05-16T00:00:00"/>
    <s v="Kaitlin Garrison"/>
    <s v="Ohio"/>
    <s v="Columbus"/>
    <n v="2021"/>
    <s v="05"/>
    <s v="16"/>
    <s v="Low"/>
    <s v="LOW"/>
  </r>
  <r>
    <s v="B-25738"/>
    <n v="9909"/>
    <n v="2999"/>
    <n v="18"/>
    <s v="Office Supplies"/>
    <s v="Markers"/>
    <s v="COD"/>
    <d v="2021-05-15T00:00:00"/>
    <s v="Albert Alexander Jr."/>
    <s v="Ohio"/>
    <s v="Cleveland"/>
    <n v="2021"/>
    <s v="05"/>
    <s v="15"/>
    <s v="High"/>
    <s v="HIGH"/>
  </r>
  <r>
    <s v="B-25747"/>
    <n v="2962"/>
    <n v="1470"/>
    <n v="1"/>
    <s v="Electronics"/>
    <s v="Phones"/>
    <s v="COD"/>
    <d v="2021-05-12T00:00:00"/>
    <s v="Jessica Kidd"/>
    <s v="New York"/>
    <s v="Buffalo"/>
    <n v="2021"/>
    <s v="05"/>
    <s v="12"/>
    <s v="High"/>
    <s v="MEDIUM"/>
  </r>
  <r>
    <s v="B-25747"/>
    <n v="7131"/>
    <n v="718"/>
    <n v="12"/>
    <s v="Electronics"/>
    <s v="Printers"/>
    <s v="UPI"/>
    <d v="2021-05-12T00:00:00"/>
    <s v="Jessica Kidd"/>
    <s v="New York"/>
    <s v="Buffalo"/>
    <n v="2021"/>
    <s v="05"/>
    <s v="12"/>
    <s v="Low"/>
    <s v="LOW"/>
  </r>
  <r>
    <s v="B-25747"/>
    <n v="4200"/>
    <n v="855"/>
    <n v="10"/>
    <s v="Office Supplies"/>
    <s v="Markers"/>
    <s v="EMI"/>
    <d v="2021-05-12T00:00:00"/>
    <s v="Jessica Kidd"/>
    <s v="New York"/>
    <s v="Buffalo"/>
    <n v="2021"/>
    <s v="05"/>
    <s v="12"/>
    <s v="Low"/>
    <s v="LOW"/>
  </r>
  <r>
    <s v="B-25555"/>
    <n v="4051"/>
    <n v="1848"/>
    <n v="12"/>
    <s v="Electronics"/>
    <s v="Phones"/>
    <s v="Credit Card"/>
    <d v="2021-05-08T00:00:00"/>
    <s v="Kimberly Warren"/>
    <s v="Ohio"/>
    <s v="Cincinnati"/>
    <n v="2021"/>
    <s v="05"/>
    <s v="08"/>
    <s v="High"/>
    <s v="MEDIUM"/>
  </r>
  <r>
    <s v="B-25555"/>
    <n v="5011"/>
    <n v="866"/>
    <n v="11"/>
    <s v="Furniture"/>
    <s v="Bookcases"/>
    <s v="Credit Card"/>
    <d v="2021-05-08T00:00:00"/>
    <s v="Kimberly Warren"/>
    <s v="Ohio"/>
    <s v="Cincinnati"/>
    <n v="2021"/>
    <s v="05"/>
    <s v="08"/>
    <s v="Low"/>
    <s v="LOW"/>
  </r>
  <r>
    <s v="B-26587"/>
    <n v="8982"/>
    <n v="448"/>
    <n v="17"/>
    <s v="Furniture"/>
    <s v="Sofas"/>
    <s v="UPI"/>
    <d v="2021-05-07T00:00:00"/>
    <s v="Angela Lyons"/>
    <s v="New York"/>
    <s v="New York City"/>
    <n v="2021"/>
    <s v="05"/>
    <s v="07"/>
    <s v="Low"/>
    <s v="LOW"/>
  </r>
  <r>
    <s v="B-26587"/>
    <n v="4826"/>
    <n v="562"/>
    <n v="5"/>
    <s v="Office Supplies"/>
    <s v="Paper"/>
    <s v="Debit Card"/>
    <d v="2021-05-07T00:00:00"/>
    <s v="Angela Lyons"/>
    <s v="New York"/>
    <s v="New York City"/>
    <n v="2021"/>
    <s v="05"/>
    <s v="07"/>
    <s v="Low"/>
    <s v="LOW"/>
  </r>
  <r>
    <s v="B-25456"/>
    <n v="5632"/>
    <n v="2358"/>
    <n v="20"/>
    <s v="Furniture"/>
    <s v="Sofas"/>
    <s v="Credit Card"/>
    <d v="2021-05-03T00:00:00"/>
    <s v="Alexis Duffy"/>
    <s v="California"/>
    <s v="Los Angeles"/>
    <n v="2021"/>
    <s v="05"/>
    <s v="03"/>
    <s v="High"/>
    <s v="MEDIUM"/>
  </r>
  <r>
    <s v="B-26969"/>
    <n v="3348"/>
    <n v="568"/>
    <n v="5"/>
    <s v="Office Supplies"/>
    <s v="Markers"/>
    <s v="Credit Card"/>
    <d v="2021-04-30T00:00:00"/>
    <s v="Peter Ward"/>
    <s v="New York"/>
    <s v="Rochester"/>
    <n v="2021"/>
    <s v="04"/>
    <s v="30"/>
    <s v="Low"/>
    <s v="LOW"/>
  </r>
  <r>
    <s v="B-26969"/>
    <n v="8856"/>
    <n v="2020"/>
    <n v="9"/>
    <s v="Office Supplies"/>
    <s v="Pens"/>
    <s v="Debit Card"/>
    <d v="2021-04-30T00:00:00"/>
    <s v="Peter Ward"/>
    <s v="New York"/>
    <s v="Rochester"/>
    <n v="2021"/>
    <s v="04"/>
    <s v="30"/>
    <s v="High"/>
    <s v="MEDIUM"/>
  </r>
  <r>
    <s v="B-25705"/>
    <n v="9335"/>
    <n v="557"/>
    <n v="11"/>
    <s v="Electronics"/>
    <s v="Electronic Games"/>
    <s v="COD"/>
    <d v="2021-04-27T00:00:00"/>
    <s v="Ann Mooney"/>
    <s v="California"/>
    <s v="Los Angeles"/>
    <n v="2021"/>
    <s v="04"/>
    <s v="27"/>
    <s v="Low"/>
    <s v="LOW"/>
  </r>
  <r>
    <s v="B-25036"/>
    <n v="2737"/>
    <n v="1253"/>
    <n v="3"/>
    <s v="Electronics"/>
    <s v="Printers"/>
    <s v="EMI"/>
    <d v="2021-04-19T00:00:00"/>
    <s v="Joseph Bates"/>
    <s v="New York"/>
    <s v="New York City"/>
    <n v="2021"/>
    <s v="04"/>
    <s v="19"/>
    <s v="High"/>
    <s v="MEDIUM"/>
  </r>
  <r>
    <s v="B-26445"/>
    <n v="9921"/>
    <n v="1451"/>
    <n v="15"/>
    <s v="Furniture"/>
    <s v="Sofas"/>
    <s v="EMI"/>
    <d v="2021-04-12T00:00:00"/>
    <s v="Christopher Rogers"/>
    <s v="Illinois"/>
    <s v="Chicago"/>
    <n v="2021"/>
    <s v="04"/>
    <s v="12"/>
    <s v="High"/>
    <s v="MEDIUM"/>
  </r>
  <r>
    <s v="B-26730"/>
    <n v="6139"/>
    <n v="451"/>
    <n v="10"/>
    <s v="Furniture"/>
    <s v="Tables"/>
    <s v="Debit Card"/>
    <d v="2021-04-05T00:00:00"/>
    <s v="Jacqueline Harris"/>
    <s v="Texas"/>
    <s v="Houston"/>
    <n v="2021"/>
    <s v="04"/>
    <s v="05"/>
    <s v="Low"/>
    <s v="LOW"/>
  </r>
  <r>
    <s v="B-26730"/>
    <n v="8636"/>
    <n v="3192"/>
    <n v="3"/>
    <s v="Furniture"/>
    <s v="Chairs"/>
    <s v="COD"/>
    <d v="2021-04-05T00:00:00"/>
    <s v="Jacqueline Harris"/>
    <s v="Texas"/>
    <s v="Houston"/>
    <n v="2021"/>
    <s v="04"/>
    <s v="05"/>
    <s v="High"/>
    <s v="HIGH"/>
  </r>
  <r>
    <s v="B-26730"/>
    <n v="4439"/>
    <n v="1712"/>
    <n v="19"/>
    <s v="Furniture"/>
    <s v="Sofas"/>
    <s v="Credit Card"/>
    <d v="2021-04-05T00:00:00"/>
    <s v="Jacqueline Harris"/>
    <s v="Texas"/>
    <s v="Houston"/>
    <n v="2021"/>
    <s v="04"/>
    <s v="05"/>
    <s v="High"/>
    <s v="MEDIUM"/>
  </r>
  <r>
    <s v="B-25746"/>
    <n v="8243"/>
    <n v="1346"/>
    <n v="15"/>
    <s v="Office Supplies"/>
    <s v="Binders"/>
    <s v="Debit Card"/>
    <d v="2021-04-04T00:00:00"/>
    <s v="Manuel Walls"/>
    <s v="Texas"/>
    <s v="Houston"/>
    <n v="2021"/>
    <s v="04"/>
    <s v="04"/>
    <s v="High"/>
    <s v="MEDIUM"/>
  </r>
  <r>
    <s v="B-26268"/>
    <n v="4369"/>
    <n v="584"/>
    <n v="13"/>
    <s v="Office Supplies"/>
    <s v="Pens"/>
    <s v="Credit Card"/>
    <d v="2021-04-03T00:00:00"/>
    <s v="Crystal Ross"/>
    <s v="Texas"/>
    <s v="Austin"/>
    <n v="2021"/>
    <s v="04"/>
    <s v="03"/>
    <s v="Low"/>
    <s v="LOW"/>
  </r>
  <r>
    <s v="B-26675"/>
    <n v="6499"/>
    <n v="2189"/>
    <n v="18"/>
    <s v="Electronics"/>
    <s v="Electronic Games"/>
    <s v="EMI"/>
    <d v="2021-04-03T00:00:00"/>
    <s v="James Perez"/>
    <s v="Florida"/>
    <s v="Orlando"/>
    <n v="2021"/>
    <s v="04"/>
    <s v="03"/>
    <s v="High"/>
    <s v="MEDIUM"/>
  </r>
  <r>
    <s v="B-25106"/>
    <n v="9090"/>
    <n v="3098"/>
    <n v="16"/>
    <s v="Electronics"/>
    <s v="Phones"/>
    <s v="Credit Card"/>
    <d v="2021-04-01T00:00:00"/>
    <s v="Luke Saunders"/>
    <s v="Texas"/>
    <s v="Dallas"/>
    <n v="2021"/>
    <s v="04"/>
    <s v="01"/>
    <s v="High"/>
    <s v="HIGH"/>
  </r>
  <r>
    <s v="B-25106"/>
    <n v="851"/>
    <n v="356"/>
    <n v="11"/>
    <s v="Electronics"/>
    <s v="Electronic Games"/>
    <s v="Credit Card"/>
    <d v="2021-04-01T00:00:00"/>
    <s v="Luke Saunders"/>
    <s v="Texas"/>
    <s v="Dallas"/>
    <n v="2021"/>
    <s v="04"/>
    <s v="01"/>
    <s v="Low"/>
    <s v="LOW"/>
  </r>
  <r>
    <s v="B-25024"/>
    <n v="9002"/>
    <n v="4197"/>
    <n v="2"/>
    <s v="Office Supplies"/>
    <s v="Markers"/>
    <s v="EMI"/>
    <d v="2021-03-28T00:00:00"/>
    <s v="Megan Pitts"/>
    <s v="Ohio"/>
    <s v="Columbus"/>
    <n v="2021"/>
    <s v="03"/>
    <s v="28"/>
    <s v="High"/>
    <s v="HIGH"/>
  </r>
  <r>
    <s v="B-25025"/>
    <n v="6447"/>
    <n v="3079"/>
    <n v="20"/>
    <s v="Electronics"/>
    <s v="Laptops"/>
    <s v="COD"/>
    <d v="2021-03-25T00:00:00"/>
    <s v="James Gutierrez"/>
    <s v="New York"/>
    <s v="Rochester"/>
    <n v="2021"/>
    <s v="03"/>
    <s v="25"/>
    <s v="High"/>
    <s v="HIGH"/>
  </r>
  <r>
    <s v="B-25025"/>
    <n v="8947"/>
    <n v="2807"/>
    <n v="6"/>
    <s v="Electronics"/>
    <s v="Electronic Games"/>
    <s v="Credit Card"/>
    <d v="2021-03-25T00:00:00"/>
    <s v="James Gutierrez"/>
    <s v="New York"/>
    <s v="Rochester"/>
    <n v="2021"/>
    <s v="03"/>
    <s v="25"/>
    <s v="High"/>
    <s v="HIGH"/>
  </r>
  <r>
    <s v="B-25400"/>
    <n v="7759"/>
    <n v="3741"/>
    <n v="17"/>
    <s v="Electronics"/>
    <s v="Printers"/>
    <s v="UPI"/>
    <d v="2021-03-24T00:00:00"/>
    <s v="Maria Thomas"/>
    <s v="Florida"/>
    <s v="Miami"/>
    <n v="2021"/>
    <s v="03"/>
    <s v="24"/>
    <s v="High"/>
    <s v="HIGH"/>
  </r>
  <r>
    <s v="B-25400"/>
    <n v="7521"/>
    <n v="3457"/>
    <n v="16"/>
    <s v="Office Supplies"/>
    <s v="Markers"/>
    <s v="Debit Card"/>
    <d v="2021-03-24T00:00:00"/>
    <s v="Maria Thomas"/>
    <s v="Florida"/>
    <s v="Miami"/>
    <n v="2021"/>
    <s v="03"/>
    <s v="24"/>
    <s v="High"/>
    <s v="HIGH"/>
  </r>
  <r>
    <s v="B-26469"/>
    <n v="7856"/>
    <n v="3699"/>
    <n v="17"/>
    <s v="Electronics"/>
    <s v="Electronic Games"/>
    <s v="UPI"/>
    <d v="2021-03-24T00:00:00"/>
    <s v="Eric Clark"/>
    <s v="Florida"/>
    <s v="Orlando"/>
    <n v="2021"/>
    <s v="03"/>
    <s v="24"/>
    <s v="High"/>
    <s v="HIGH"/>
  </r>
  <r>
    <s v="B-26469"/>
    <n v="1165"/>
    <n v="51"/>
    <n v="3"/>
    <s v="Office Supplies"/>
    <s v="Pens"/>
    <s v="EMI"/>
    <d v="2021-03-24T00:00:00"/>
    <s v="Eric Clark"/>
    <s v="Florida"/>
    <s v="Orlando"/>
    <n v="2021"/>
    <s v="03"/>
    <s v="24"/>
    <s v="Low"/>
    <s v="LOW"/>
  </r>
  <r>
    <s v="B-25010"/>
    <n v="7870"/>
    <n v="1057"/>
    <n v="15"/>
    <s v="Office Supplies"/>
    <s v="Pens"/>
    <s v="Credit Card"/>
    <d v="2021-03-21T00:00:00"/>
    <s v="James Hickman"/>
    <s v="Ohio"/>
    <s v="Cleveland"/>
    <n v="2021"/>
    <s v="03"/>
    <s v="21"/>
    <s v="High"/>
    <s v="MEDIUM"/>
  </r>
  <r>
    <s v="B-25510"/>
    <n v="2478"/>
    <n v="92"/>
    <n v="12"/>
    <s v="Furniture"/>
    <s v="Bookcases"/>
    <s v="COD"/>
    <d v="2021-03-18T00:00:00"/>
    <s v="Mrs. Stephanie Hooper"/>
    <s v="California"/>
    <s v="San Francisco"/>
    <n v="2021"/>
    <s v="03"/>
    <s v="18"/>
    <s v="Low"/>
    <s v="LOW"/>
  </r>
  <r>
    <s v="B-26185"/>
    <n v="1591"/>
    <n v="727"/>
    <n v="5"/>
    <s v="Electronics"/>
    <s v="Electronic Games"/>
    <s v="Credit Card"/>
    <d v="2021-03-14T00:00:00"/>
    <s v="Brian Patrick"/>
    <s v="Florida"/>
    <s v="Tampa"/>
    <n v="2021"/>
    <s v="03"/>
    <s v="14"/>
    <s v="Low"/>
    <s v="LOW"/>
  </r>
  <r>
    <s v="B-25813"/>
    <n v="702"/>
    <n v="238"/>
    <n v="9"/>
    <s v="Electronics"/>
    <s v="Phones"/>
    <s v="COD"/>
    <d v="2021-03-13T00:00:00"/>
    <s v="Charles Henderson"/>
    <s v="Florida"/>
    <s v="Tampa"/>
    <n v="2021"/>
    <s v="03"/>
    <s v="13"/>
    <s v="Low"/>
    <s v="LOW"/>
  </r>
  <r>
    <s v="B-25346"/>
    <n v="6265"/>
    <n v="155"/>
    <n v="8"/>
    <s v="Furniture"/>
    <s v="Sofas"/>
    <s v="COD"/>
    <d v="2021-03-12T00:00:00"/>
    <s v="Jeremy Vazquez"/>
    <s v="Ohio"/>
    <s v="Cleveland"/>
    <n v="2021"/>
    <s v="03"/>
    <s v="12"/>
    <s v="Low"/>
    <s v="LOW"/>
  </r>
  <r>
    <s v="B-25897"/>
    <n v="5393"/>
    <n v="2642"/>
    <n v="8"/>
    <s v="Furniture"/>
    <s v="Chairs"/>
    <s v="UPI"/>
    <d v="2021-03-07T00:00:00"/>
    <s v="Jessica Blankenship"/>
    <s v="Ohio"/>
    <s v="Cincinnati"/>
    <n v="2021"/>
    <s v="03"/>
    <s v="07"/>
    <s v="High"/>
    <s v="HIGH"/>
  </r>
  <r>
    <s v="B-25885"/>
    <n v="9704"/>
    <n v="4339"/>
    <n v="12"/>
    <s v="Office Supplies"/>
    <s v="Pens"/>
    <s v="COD"/>
    <d v="2021-03-06T00:00:00"/>
    <s v="Dawn Howard"/>
    <s v="Texas"/>
    <s v="Houston"/>
    <n v="2021"/>
    <s v="03"/>
    <s v="06"/>
    <s v="High"/>
    <s v="HIGH"/>
  </r>
  <r>
    <s v="B-25885"/>
    <n v="4948"/>
    <n v="2356"/>
    <n v="18"/>
    <s v="Electronics"/>
    <s v="Printers"/>
    <s v="Debit Card"/>
    <d v="2021-03-06T00:00:00"/>
    <s v="Dawn Howard"/>
    <s v="Texas"/>
    <s v="Houston"/>
    <n v="2021"/>
    <s v="03"/>
    <s v="06"/>
    <s v="High"/>
    <s v="MEDIUM"/>
  </r>
  <r>
    <s v="B-25885"/>
    <n v="6435"/>
    <n v="334"/>
    <n v="10"/>
    <s v="Electronics"/>
    <s v="Electronic Games"/>
    <s v="Debit Card"/>
    <d v="2021-03-06T00:00:00"/>
    <s v="Dawn Howard"/>
    <s v="Texas"/>
    <s v="Houston"/>
    <n v="2021"/>
    <s v="03"/>
    <s v="06"/>
    <s v="Low"/>
    <s v="LOW"/>
  </r>
  <r>
    <s v="B-25965"/>
    <n v="544"/>
    <n v="272"/>
    <n v="2"/>
    <s v="Electronics"/>
    <s v="Laptops"/>
    <s v="Debit Card"/>
    <d v="2021-03-05T00:00:00"/>
    <s v="Tanner Vance"/>
    <s v="Texas"/>
    <s v="Houston"/>
    <n v="2021"/>
    <s v="03"/>
    <s v="05"/>
    <s v="Low"/>
    <s v="LOW"/>
  </r>
  <r>
    <s v="B-25510"/>
    <n v="2478"/>
    <n v="92"/>
    <n v="12"/>
    <s v="Furniture"/>
    <s v="Bookcases"/>
    <s v="COD"/>
    <d v="2021-03-03T00:00:00"/>
    <s v="Laura Andrews"/>
    <s v="New York"/>
    <s v="New York City"/>
    <n v="2021"/>
    <s v="03"/>
    <s v="03"/>
    <s v="Low"/>
    <s v="LOW"/>
  </r>
  <r>
    <s v="B-25966"/>
    <n v="6093"/>
    <n v="3042"/>
    <n v="9"/>
    <s v="Furniture"/>
    <s v="Bookcases"/>
    <s v="Debit Card"/>
    <d v="2021-03-01T00:00:00"/>
    <s v="Susan Baker"/>
    <s v="California"/>
    <s v="San Diego"/>
    <n v="2021"/>
    <s v="03"/>
    <s v="01"/>
    <s v="High"/>
    <s v="HIGH"/>
  </r>
  <r>
    <s v="B-26924"/>
    <n v="1083"/>
    <n v="501"/>
    <n v="6"/>
    <s v="Office Supplies"/>
    <s v="Pens"/>
    <s v="COD"/>
    <d v="2021-02-28T00:00:00"/>
    <s v="David Johnson"/>
    <s v="Texas"/>
    <s v="Austin"/>
    <n v="2021"/>
    <s v="02"/>
    <s v="28"/>
    <s v="Low"/>
    <s v="LOW"/>
  </r>
  <r>
    <s v="B-26041"/>
    <n v="9498"/>
    <n v="256"/>
    <n v="12"/>
    <s v="Electronics"/>
    <s v="Phones"/>
    <s v="COD"/>
    <d v="2021-02-22T00:00:00"/>
    <s v="Matthew James"/>
    <s v="Illinois"/>
    <s v="Peoria"/>
    <n v="2021"/>
    <s v="02"/>
    <s v="22"/>
    <s v="Low"/>
    <s v="LOW"/>
  </r>
  <r>
    <s v="B-26654"/>
    <n v="7838"/>
    <n v="1142"/>
    <n v="13"/>
    <s v="Electronics"/>
    <s v="Phones"/>
    <s v="UPI"/>
    <d v="2021-02-18T00:00:00"/>
    <s v="Mrs. Jennifer Lewis"/>
    <s v="California"/>
    <s v="San Francisco"/>
    <n v="2021"/>
    <s v="02"/>
    <s v="18"/>
    <s v="High"/>
    <s v="MEDIUM"/>
  </r>
  <r>
    <s v="B-26654"/>
    <n v="9300"/>
    <n v="3146"/>
    <n v="6"/>
    <s v="Electronics"/>
    <s v="Phones"/>
    <s v="Credit Card"/>
    <d v="2021-02-18T00:00:00"/>
    <s v="Mrs. Jennifer Lewis"/>
    <s v="California"/>
    <s v="San Francisco"/>
    <n v="2021"/>
    <s v="02"/>
    <s v="18"/>
    <s v="High"/>
    <s v="HIGH"/>
  </r>
  <r>
    <s v="B-26654"/>
    <n v="1733"/>
    <n v="133"/>
    <n v="17"/>
    <s v="Office Supplies"/>
    <s v="Paper"/>
    <s v="Debit Card"/>
    <d v="2021-02-18T00:00:00"/>
    <s v="Mrs. Jennifer Lewis"/>
    <s v="California"/>
    <s v="San Francisco"/>
    <n v="2021"/>
    <s v="02"/>
    <s v="18"/>
    <s v="Low"/>
    <s v="LOW"/>
  </r>
  <r>
    <s v="B-25925"/>
    <n v="3022"/>
    <n v="384"/>
    <n v="1"/>
    <s v="Office Supplies"/>
    <s v="Pens"/>
    <s v="Credit Card"/>
    <d v="2021-02-17T00:00:00"/>
    <s v="James Hart"/>
    <s v="Illinois"/>
    <s v="Chicago"/>
    <n v="2021"/>
    <s v="02"/>
    <s v="17"/>
    <s v="Low"/>
    <s v="LOW"/>
  </r>
  <r>
    <s v="B-25925"/>
    <n v="5266"/>
    <n v="1111"/>
    <n v="13"/>
    <s v="Electronics"/>
    <s v="Electronic Games"/>
    <s v="Debit Card"/>
    <d v="2021-02-17T00:00:00"/>
    <s v="James Hart"/>
    <s v="Illinois"/>
    <s v="Chicago"/>
    <n v="2021"/>
    <s v="02"/>
    <s v="17"/>
    <s v="High"/>
    <s v="MEDIUM"/>
  </r>
  <r>
    <s v="B-25790"/>
    <n v="2792"/>
    <n v="1008"/>
    <n v="8"/>
    <s v="Electronics"/>
    <s v="Printers"/>
    <s v="COD"/>
    <d v="2021-02-14T00:00:00"/>
    <s v="Justin Rosales"/>
    <s v="Florida"/>
    <s v="Miami"/>
    <n v="2021"/>
    <s v="02"/>
    <s v="14"/>
    <s v="High"/>
    <s v="MEDIUM"/>
  </r>
  <r>
    <s v="B-25232"/>
    <n v="7792"/>
    <n v="1403"/>
    <n v="13"/>
    <s v="Office Supplies"/>
    <s v="Paper"/>
    <s v="UPI"/>
    <d v="2021-02-12T00:00:00"/>
    <s v="Darren Moore"/>
    <s v="Illinois"/>
    <s v="Peoria"/>
    <n v="2021"/>
    <s v="02"/>
    <s v="12"/>
    <s v="High"/>
    <s v="MEDIUM"/>
  </r>
  <r>
    <s v="B-25232"/>
    <n v="2346"/>
    <n v="388"/>
    <n v="14"/>
    <s v="Furniture"/>
    <s v="Chairs"/>
    <s v="Debit Card"/>
    <d v="2021-02-12T00:00:00"/>
    <s v="Darren Moore"/>
    <s v="Illinois"/>
    <s v="Peoria"/>
    <n v="2021"/>
    <s v="02"/>
    <s v="12"/>
    <s v="Low"/>
    <s v="LOW"/>
  </r>
  <r>
    <s v="B-26009"/>
    <n v="8945"/>
    <n v="1728"/>
    <n v="10"/>
    <s v="Furniture"/>
    <s v="Tables"/>
    <s v="UPI"/>
    <d v="2021-02-10T00:00:00"/>
    <s v="Sara Garcia"/>
    <s v="Illinois"/>
    <s v="Peoria"/>
    <n v="2021"/>
    <s v="02"/>
    <s v="10"/>
    <s v="High"/>
    <s v="MEDIUM"/>
  </r>
  <r>
    <s v="B-26489"/>
    <n v="2791"/>
    <n v="894"/>
    <n v="14"/>
    <s v="Electronics"/>
    <s v="Laptops"/>
    <s v="COD"/>
    <d v="2021-02-09T00:00:00"/>
    <s v="Michelle Bailey"/>
    <s v="Texas"/>
    <s v="Dallas"/>
    <n v="2021"/>
    <s v="02"/>
    <s v="09"/>
    <s v="Low"/>
    <s v="LOW"/>
  </r>
  <r>
    <s v="B-26489"/>
    <n v="6223"/>
    <n v="1478"/>
    <n v="3"/>
    <s v="Furniture"/>
    <s v="Sofas"/>
    <s v="Debit Card"/>
    <d v="2021-02-09T00:00:00"/>
    <s v="Michelle Bailey"/>
    <s v="Texas"/>
    <s v="Dallas"/>
    <n v="2021"/>
    <s v="02"/>
    <s v="09"/>
    <s v="High"/>
    <s v="MEDIUM"/>
  </r>
  <r>
    <s v="B-26489"/>
    <n v="8943"/>
    <n v="3121"/>
    <n v="17"/>
    <s v="Furniture"/>
    <s v="Chairs"/>
    <s v="Debit Card"/>
    <d v="2021-02-09T00:00:00"/>
    <s v="Michelle Bailey"/>
    <s v="Texas"/>
    <s v="Dallas"/>
    <n v="2021"/>
    <s v="02"/>
    <s v="09"/>
    <s v="High"/>
    <s v="HIGH"/>
  </r>
  <r>
    <s v="B-26489"/>
    <n v="3297"/>
    <n v="102"/>
    <n v="12"/>
    <s v="Electronics"/>
    <s v="Phones"/>
    <s v="Credit Card"/>
    <d v="2021-02-09T00:00:00"/>
    <s v="Michelle Bailey"/>
    <s v="Texas"/>
    <s v="Dallas"/>
    <n v="2021"/>
    <s v="02"/>
    <s v="09"/>
    <s v="Low"/>
    <s v="LOW"/>
  </r>
  <r>
    <s v="B-25011"/>
    <n v="3913"/>
    <n v="961"/>
    <n v="15"/>
    <s v="Furniture"/>
    <s v="Sofas"/>
    <s v="UPI"/>
    <d v="2021-02-06T00:00:00"/>
    <s v="Steven Keith"/>
    <s v="California"/>
    <s v="San Francisco"/>
    <n v="2021"/>
    <s v="02"/>
    <s v="06"/>
    <s v="Low"/>
    <s v="LOW"/>
  </r>
  <r>
    <s v="B-25388"/>
    <n v="5047"/>
    <n v="2211"/>
    <n v="13"/>
    <s v="Furniture"/>
    <s v="Sofas"/>
    <s v="EMI"/>
    <d v="2021-02-04T00:00:00"/>
    <s v="Sara Castro"/>
    <s v="Illinois"/>
    <s v="Chicago"/>
    <n v="2021"/>
    <s v="02"/>
    <s v="04"/>
    <s v="High"/>
    <s v="MEDIUM"/>
  </r>
  <r>
    <s v="B-26864"/>
    <n v="2539"/>
    <n v="324"/>
    <n v="5"/>
    <s v="Electronics"/>
    <s v="Electronic Games"/>
    <s v="UPI"/>
    <d v="2021-01-30T00:00:00"/>
    <s v="Collin Cameron"/>
    <s v="California"/>
    <s v="San Francisco"/>
    <n v="2021"/>
    <s v="01"/>
    <s v="30"/>
    <s v="Low"/>
    <s v="LOW"/>
  </r>
  <r>
    <s v="B-26069"/>
    <n v="838"/>
    <n v="271"/>
    <n v="11"/>
    <s v="Office Supplies"/>
    <s v="Markers"/>
    <s v="EMI"/>
    <d v="2021-01-21T00:00:00"/>
    <s v="Stephen Baker"/>
    <s v="Ohio"/>
    <s v="Columbus"/>
    <n v="2021"/>
    <s v="01"/>
    <s v="21"/>
    <s v="Low"/>
    <s v="LOW"/>
  </r>
  <r>
    <s v="B-26069"/>
    <n v="3577"/>
    <n v="699"/>
    <n v="2"/>
    <s v="Furniture"/>
    <s v="Tables"/>
    <s v="UPI"/>
    <d v="2021-01-21T00:00:00"/>
    <s v="Stephen Baker"/>
    <s v="Ohio"/>
    <s v="Columbus"/>
    <n v="2021"/>
    <s v="01"/>
    <s v="21"/>
    <s v="Low"/>
    <s v="LOW"/>
  </r>
  <r>
    <s v="B-25841"/>
    <n v="782"/>
    <n v="374"/>
    <n v="8"/>
    <s v="Office Supplies"/>
    <s v="Pens"/>
    <s v="EMI"/>
    <d v="2021-01-19T00:00:00"/>
    <s v="Jacob Meyer"/>
    <s v="Illinois"/>
    <s v="Peoria"/>
    <n v="2021"/>
    <s v="01"/>
    <s v="19"/>
    <s v="Low"/>
    <s v="LOW"/>
  </r>
  <r>
    <s v="B-25841"/>
    <n v="4371"/>
    <n v="1852"/>
    <n v="1"/>
    <s v="Electronics"/>
    <s v="Laptops"/>
    <s v="UPI"/>
    <d v="2021-01-19T00:00:00"/>
    <s v="Jacob Meyer"/>
    <s v="Illinois"/>
    <s v="Peoria"/>
    <n v="2021"/>
    <s v="01"/>
    <s v="19"/>
    <s v="High"/>
    <s v="MEDIUM"/>
  </r>
  <r>
    <s v="B-25159"/>
    <n v="5338"/>
    <n v="1354"/>
    <n v="16"/>
    <s v="Office Supplies"/>
    <s v="Markers"/>
    <s v="UPI"/>
    <d v="2021-01-04T00:00:00"/>
    <s v="Marie James"/>
    <s v="New York"/>
    <s v="Buffalo"/>
    <n v="2021"/>
    <s v="01"/>
    <s v="04"/>
    <s v="High"/>
    <s v="MEDIUM"/>
  </r>
  <r>
    <s v="B-26804"/>
    <n v="914"/>
    <n v="400"/>
    <n v="8"/>
    <s v="Office Supplies"/>
    <s v="Pens"/>
    <s v="Debit Card"/>
    <d v="2021-01-03T00:00:00"/>
    <s v="Morgan Sellers"/>
    <s v="California"/>
    <s v="Los Angeles"/>
    <n v="2021"/>
    <s v="01"/>
    <s v="03"/>
    <s v="Low"/>
    <s v="LOW"/>
  </r>
  <r>
    <s v="B-26804"/>
    <n v="1548"/>
    <n v="666"/>
    <n v="3"/>
    <s v="Office Supplies"/>
    <s v="Paper"/>
    <s v="Credit Card"/>
    <d v="2021-01-03T00:00:00"/>
    <s v="Morgan Sellers"/>
    <s v="California"/>
    <s v="Los Angeles"/>
    <n v="2021"/>
    <s v="01"/>
    <s v="03"/>
    <s v="Low"/>
    <s v="LOW"/>
  </r>
  <r>
    <s v="B-25713"/>
    <n v="2280"/>
    <n v="509"/>
    <n v="8"/>
    <s v="Electronics"/>
    <s v="Phones"/>
    <s v="Credit Card"/>
    <d v="2021-01-03T00:00:00"/>
    <s v="Peggy Campos"/>
    <s v="New York"/>
    <s v="Buffalo"/>
    <n v="2021"/>
    <s v="01"/>
    <s v="03"/>
    <s v="Low"/>
    <s v="LOW"/>
  </r>
  <r>
    <s v="B-25715"/>
    <n v="6089"/>
    <n v="139"/>
    <n v="19"/>
    <s v="Furniture"/>
    <s v="Tables"/>
    <s v="Debit Card"/>
    <d v="2020-12-31T00:00:00"/>
    <s v="Alicia Vincent"/>
    <s v="Ohio"/>
    <s v="Cincinnati"/>
    <n v="2020"/>
    <s v="12"/>
    <s v="31"/>
    <s v="Low"/>
    <s v="LOW"/>
  </r>
  <r>
    <s v="B-25715"/>
    <n v="2586"/>
    <n v="800"/>
    <n v="16"/>
    <s v="Furniture"/>
    <s v="Tables"/>
    <s v="UPI"/>
    <d v="2020-12-31T00:00:00"/>
    <s v="Alicia Vincent"/>
    <s v="Ohio"/>
    <s v="Cincinnati"/>
    <n v="2020"/>
    <s v="12"/>
    <s v="31"/>
    <s v="Low"/>
    <s v="LOW"/>
  </r>
  <r>
    <s v="B-25715"/>
    <n v="3757"/>
    <n v="1626"/>
    <n v="9"/>
    <s v="Office Supplies"/>
    <s v="Paper"/>
    <s v="UPI"/>
    <d v="2020-12-31T00:00:00"/>
    <s v="Alicia Vincent"/>
    <s v="Ohio"/>
    <s v="Cincinnati"/>
    <n v="2020"/>
    <s v="12"/>
    <s v="31"/>
    <s v="High"/>
    <s v="MEDIUM"/>
  </r>
  <r>
    <s v="B-26912"/>
    <n v="8752"/>
    <n v="1686"/>
    <n v="9"/>
    <s v="Furniture"/>
    <s v="Tables"/>
    <s v="Debit Card"/>
    <d v="2020-12-27T00:00:00"/>
    <s v="Patrick Hensley MD"/>
    <s v="Ohio"/>
    <s v="Cincinnati"/>
    <n v="2020"/>
    <s v="12"/>
    <s v="27"/>
    <s v="High"/>
    <s v="MEDIUM"/>
  </r>
  <r>
    <s v="B-25436"/>
    <n v="8044"/>
    <n v="3634"/>
    <n v="3"/>
    <s v="Office Supplies"/>
    <s v="Markers"/>
    <s v="COD"/>
    <d v="2020-12-24T00:00:00"/>
    <s v="Andre Fernandez"/>
    <s v="Florida"/>
    <s v="Orlando"/>
    <n v="2020"/>
    <s v="12"/>
    <s v="24"/>
    <s v="High"/>
    <s v="HIGH"/>
  </r>
  <r>
    <s v="B-25996"/>
    <n v="714"/>
    <n v="232"/>
    <n v="14"/>
    <s v="Furniture"/>
    <s v="Tables"/>
    <s v="UPI"/>
    <d v="2020-12-23T00:00:00"/>
    <s v="Jennifer Clark"/>
    <s v="Texas"/>
    <s v="Austin"/>
    <n v="2020"/>
    <s v="12"/>
    <s v="23"/>
    <s v="Low"/>
    <s v="LOW"/>
  </r>
  <r>
    <s v="B-26347"/>
    <n v="8586"/>
    <n v="3826"/>
    <n v="7"/>
    <s v="Furniture"/>
    <s v="Bookcases"/>
    <s v="UPI"/>
    <d v="2020-12-21T00:00:00"/>
    <s v="Mary Smith"/>
    <s v="Florida"/>
    <s v="Miami"/>
    <n v="2020"/>
    <s v="12"/>
    <s v="21"/>
    <s v="High"/>
    <s v="HIGH"/>
  </r>
  <r>
    <s v="B-25382"/>
    <n v="7019"/>
    <n v="2677"/>
    <n v="15"/>
    <s v="Office Supplies"/>
    <s v="Markers"/>
    <s v="UPI"/>
    <d v="2020-12-21T00:00:00"/>
    <s v="Joshua Rojas"/>
    <s v="Florida"/>
    <s v="Miami"/>
    <n v="2020"/>
    <s v="12"/>
    <s v="21"/>
    <s v="High"/>
    <s v="HIGH"/>
  </r>
  <r>
    <s v="B-25192"/>
    <n v="3309"/>
    <n v="177"/>
    <n v="13"/>
    <s v="Furniture"/>
    <s v="Bookcases"/>
    <s v="EMI"/>
    <d v="2020-12-17T00:00:00"/>
    <s v="Ashley Wright"/>
    <s v="Ohio"/>
    <s v="Cleveland"/>
    <n v="2020"/>
    <s v="12"/>
    <s v="17"/>
    <s v="Low"/>
    <s v="LOW"/>
  </r>
  <r>
    <s v="B-25590"/>
    <n v="8305"/>
    <n v="1577"/>
    <n v="6"/>
    <s v="Office Supplies"/>
    <s v="Binders"/>
    <s v="Debit Card"/>
    <d v="2020-12-16T00:00:00"/>
    <s v="Darrell Ramos"/>
    <s v="New York"/>
    <s v="Rochester"/>
    <n v="2020"/>
    <s v="12"/>
    <s v="16"/>
    <s v="High"/>
    <s v="MEDIUM"/>
  </r>
  <r>
    <s v="B-26679"/>
    <n v="8102"/>
    <n v="1800"/>
    <n v="5"/>
    <s v="Office Supplies"/>
    <s v="Markers"/>
    <s v="UPI"/>
    <d v="2020-12-15T00:00:00"/>
    <s v="Matthew Schroeder"/>
    <s v="Ohio"/>
    <s v="Cleveland"/>
    <n v="2020"/>
    <s v="12"/>
    <s v="15"/>
    <s v="High"/>
    <s v="MEDIUM"/>
  </r>
  <r>
    <s v="B-26679"/>
    <n v="3234"/>
    <n v="1274"/>
    <n v="10"/>
    <s v="Furniture"/>
    <s v="Tables"/>
    <s v="EMI"/>
    <d v="2020-12-15T00:00:00"/>
    <s v="Matthew Schroeder"/>
    <s v="Ohio"/>
    <s v="Cleveland"/>
    <n v="2020"/>
    <s v="12"/>
    <s v="15"/>
    <s v="High"/>
    <s v="MEDIUM"/>
  </r>
  <r>
    <s v="B-25381"/>
    <n v="4220"/>
    <n v="945"/>
    <n v="13"/>
    <s v="Office Supplies"/>
    <s v="Markers"/>
    <s v="EMI"/>
    <d v="2020-12-15T00:00:00"/>
    <s v="Dawn Webb"/>
    <s v="Illinois"/>
    <s v="Peoria"/>
    <n v="2020"/>
    <s v="12"/>
    <s v="15"/>
    <s v="Low"/>
    <s v="LOW"/>
  </r>
  <r>
    <s v="B-26677"/>
    <n v="8581"/>
    <n v="2444"/>
    <n v="2"/>
    <s v="Office Supplies"/>
    <s v="Paper"/>
    <s v="Debit Card"/>
    <d v="2020-12-13T00:00:00"/>
    <s v="Philip Baker"/>
    <s v="Illinois"/>
    <s v="Peoria"/>
    <n v="2020"/>
    <s v="12"/>
    <s v="13"/>
    <s v="High"/>
    <s v="MEDIUM"/>
  </r>
  <r>
    <s v="B-26739"/>
    <n v="2689"/>
    <n v="1330"/>
    <n v="3"/>
    <s v="Furniture"/>
    <s v="Tables"/>
    <s v="UPI"/>
    <d v="2020-12-13T00:00:00"/>
    <s v="Robert Sexton"/>
    <s v="California"/>
    <s v="Los Angeles"/>
    <n v="2020"/>
    <s v="12"/>
    <s v="13"/>
    <s v="High"/>
    <s v="MEDIUM"/>
  </r>
  <r>
    <s v="B-25038"/>
    <n v="738"/>
    <n v="342"/>
    <n v="2"/>
    <s v="Furniture"/>
    <s v="Chairs"/>
    <s v="Debit Card"/>
    <d v="2020-12-05T00:00:00"/>
    <s v="Lisa Jacobs"/>
    <s v="New York"/>
    <s v="Buffalo"/>
    <n v="2020"/>
    <s v="12"/>
    <s v="05"/>
    <s v="Low"/>
    <s v="LOW"/>
  </r>
  <r>
    <s v="B-25492"/>
    <n v="9279"/>
    <n v="552"/>
    <n v="14"/>
    <s v="Furniture"/>
    <s v="Chairs"/>
    <s v="EMI"/>
    <d v="2020-11-30T00:00:00"/>
    <s v="Clarence Cooke"/>
    <s v="California"/>
    <s v="San Francisco"/>
    <n v="2020"/>
    <s v="11"/>
    <s v="30"/>
    <s v="Low"/>
    <s v="LOW"/>
  </r>
  <r>
    <s v="B-25492"/>
    <n v="2596"/>
    <n v="1003"/>
    <n v="19"/>
    <s v="Office Supplies"/>
    <s v="Paper"/>
    <s v="Credit Card"/>
    <d v="2020-11-30T00:00:00"/>
    <s v="Clarence Cooke"/>
    <s v="California"/>
    <s v="San Francisco"/>
    <n v="2020"/>
    <s v="11"/>
    <s v="30"/>
    <s v="High"/>
    <s v="MEDIUM"/>
  </r>
  <r>
    <s v="B-26896"/>
    <n v="6488"/>
    <n v="1591"/>
    <n v="18"/>
    <s v="Electronics"/>
    <s v="Printers"/>
    <s v="EMI"/>
    <d v="2020-11-29T00:00:00"/>
    <s v="Morgan Sullivan"/>
    <s v="Texas"/>
    <s v="Houston"/>
    <n v="2020"/>
    <s v="11"/>
    <s v="29"/>
    <s v="High"/>
    <s v="MEDIUM"/>
  </r>
  <r>
    <s v="B-25104"/>
    <n v="8971"/>
    <n v="2971"/>
    <n v="19"/>
    <s v="Office Supplies"/>
    <s v="Binders"/>
    <s v="Debit Card"/>
    <d v="2020-11-28T00:00:00"/>
    <s v="Paul Raymond"/>
    <s v="California"/>
    <s v="San Diego"/>
    <n v="2020"/>
    <s v="11"/>
    <s v="28"/>
    <s v="High"/>
    <s v="HIGH"/>
  </r>
  <r>
    <s v="B-25104"/>
    <n v="2939"/>
    <n v="894"/>
    <n v="20"/>
    <s v="Office Supplies"/>
    <s v="Binders"/>
    <s v="COD"/>
    <d v="2020-11-28T00:00:00"/>
    <s v="Paul Raymond"/>
    <s v="California"/>
    <s v="San Diego"/>
    <n v="2020"/>
    <s v="11"/>
    <s v="28"/>
    <s v="Low"/>
    <s v="LOW"/>
  </r>
  <r>
    <s v="B-26284"/>
    <n v="5152"/>
    <n v="2045"/>
    <n v="14"/>
    <s v="Electronics"/>
    <s v="Phones"/>
    <s v="UPI"/>
    <d v="2020-11-27T00:00:00"/>
    <s v="Elizabeth Miller"/>
    <s v="Illinois"/>
    <s v="Springfield"/>
    <n v="2020"/>
    <s v="11"/>
    <s v="27"/>
    <s v="High"/>
    <s v="MEDIUM"/>
  </r>
  <r>
    <s v="B-25444"/>
    <n v="7626"/>
    <n v="229"/>
    <n v="5"/>
    <s v="Office Supplies"/>
    <s v="Pens"/>
    <s v="EMI"/>
    <d v="2020-11-25T00:00:00"/>
    <s v="Tony Chavez"/>
    <s v="Ohio"/>
    <s v="Columbus"/>
    <n v="2020"/>
    <s v="11"/>
    <s v="25"/>
    <s v="Low"/>
    <s v="LOW"/>
  </r>
  <r>
    <s v="B-26883"/>
    <n v="9751"/>
    <n v="2459"/>
    <n v="13"/>
    <s v="Office Supplies"/>
    <s v="Pens"/>
    <s v="COD"/>
    <d v="2020-11-23T00:00:00"/>
    <s v="Christian Jones"/>
    <s v="New York"/>
    <s v="Buffalo"/>
    <n v="2020"/>
    <s v="11"/>
    <s v="23"/>
    <s v="High"/>
    <s v="MEDIUM"/>
  </r>
  <r>
    <s v="B-26554"/>
    <n v="7564"/>
    <n v="3463"/>
    <n v="5"/>
    <s v="Office Supplies"/>
    <s v="Paper"/>
    <s v="Credit Card"/>
    <d v="2020-11-21T00:00:00"/>
    <s v="Jessica Jones"/>
    <s v="Illinois"/>
    <s v="Peoria"/>
    <n v="2020"/>
    <s v="11"/>
    <s v="21"/>
    <s v="High"/>
    <s v="HIGH"/>
  </r>
  <r>
    <s v="B-26554"/>
    <n v="3409"/>
    <n v="1605"/>
    <n v="20"/>
    <s v="Electronics"/>
    <s v="Electronic Games"/>
    <s v="UPI"/>
    <d v="2020-11-21T00:00:00"/>
    <s v="Jessica Jones"/>
    <s v="Illinois"/>
    <s v="Peoria"/>
    <n v="2020"/>
    <s v="11"/>
    <s v="21"/>
    <s v="High"/>
    <s v="MEDIUM"/>
  </r>
  <r>
    <s v="B-26677"/>
    <n v="8581"/>
    <n v="2444"/>
    <n v="2"/>
    <s v="Office Supplies"/>
    <s v="Paper"/>
    <s v="Debit Card"/>
    <d v="2020-11-19T00:00:00"/>
    <s v="Randall Dennis"/>
    <s v="Florida"/>
    <s v="Orlando"/>
    <n v="2020"/>
    <s v="11"/>
    <s v="19"/>
    <s v="High"/>
    <s v="MEDIUM"/>
  </r>
  <r>
    <s v="B-25372"/>
    <n v="1016"/>
    <n v="172"/>
    <n v="20"/>
    <s v="Furniture"/>
    <s v="Tables"/>
    <s v="Debit Card"/>
    <d v="2020-11-16T00:00:00"/>
    <s v="Heather Jenkins"/>
    <s v="New York"/>
    <s v="Buffalo"/>
    <n v="2020"/>
    <s v="11"/>
    <s v="16"/>
    <s v="Low"/>
    <s v="LOW"/>
  </r>
  <r>
    <s v="B-25372"/>
    <n v="5768"/>
    <n v="2059"/>
    <n v="14"/>
    <s v="Furniture"/>
    <s v="Tables"/>
    <s v="UPI"/>
    <d v="2020-11-16T00:00:00"/>
    <s v="Heather Jenkins"/>
    <s v="New York"/>
    <s v="Buffalo"/>
    <n v="2020"/>
    <s v="11"/>
    <s v="16"/>
    <s v="High"/>
    <s v="MEDIUM"/>
  </r>
  <r>
    <s v="B-25372"/>
    <n v="1217"/>
    <n v="151"/>
    <n v="3"/>
    <s v="Furniture"/>
    <s v="Tables"/>
    <s v="Credit Card"/>
    <d v="2020-11-16T00:00:00"/>
    <s v="Heather Jenkins"/>
    <s v="New York"/>
    <s v="Buffalo"/>
    <n v="2020"/>
    <s v="11"/>
    <s v="16"/>
    <s v="Low"/>
    <s v="LOW"/>
  </r>
  <r>
    <s v="B-25759"/>
    <n v="5014"/>
    <n v="2332"/>
    <n v="2"/>
    <s v="Furniture"/>
    <s v="Chairs"/>
    <s v="COD"/>
    <d v="2020-11-10T00:00:00"/>
    <s v="Leah Calderon"/>
    <s v="Illinois"/>
    <s v="Chicago"/>
    <n v="2020"/>
    <s v="11"/>
    <s v="10"/>
    <s v="High"/>
    <s v="MEDIUM"/>
  </r>
  <r>
    <s v="B-25976"/>
    <n v="4307"/>
    <n v="615"/>
    <n v="3"/>
    <s v="Electronics"/>
    <s v="Electronic Games"/>
    <s v="UPI"/>
    <d v="2020-11-10T00:00:00"/>
    <s v="Francisco Hicks"/>
    <s v="Illinois"/>
    <s v="Springfield"/>
    <n v="2020"/>
    <s v="11"/>
    <s v="10"/>
    <s v="Low"/>
    <s v="LOW"/>
  </r>
  <r>
    <s v="B-25976"/>
    <n v="5694"/>
    <n v="1134"/>
    <n v="5"/>
    <s v="Furniture"/>
    <s v="Chairs"/>
    <s v="EMI"/>
    <d v="2020-11-10T00:00:00"/>
    <s v="Francisco Hicks"/>
    <s v="Illinois"/>
    <s v="Springfield"/>
    <n v="2020"/>
    <s v="11"/>
    <s v="10"/>
    <s v="High"/>
    <s v="MEDIUM"/>
  </r>
  <r>
    <s v="B-26552"/>
    <n v="2804"/>
    <n v="936"/>
    <n v="10"/>
    <s v="Electronics"/>
    <s v="Electronic Games"/>
    <s v="Credit Card"/>
    <d v="2020-11-09T00:00:00"/>
    <s v="Larry Moore"/>
    <s v="Florida"/>
    <s v="Tampa"/>
    <n v="2020"/>
    <s v="11"/>
    <s v="09"/>
    <s v="Low"/>
    <s v="LOW"/>
  </r>
  <r>
    <s v="B-25465"/>
    <n v="717"/>
    <n v="158"/>
    <n v="16"/>
    <s v="Furniture"/>
    <s v="Tables"/>
    <s v="Credit Card"/>
    <d v="2020-11-06T00:00:00"/>
    <s v="Robert White"/>
    <s v="Florida"/>
    <s v="Orlando"/>
    <n v="2020"/>
    <s v="11"/>
    <s v="06"/>
    <s v="Low"/>
    <s v="LOW"/>
  </r>
  <r>
    <s v="B-25465"/>
    <n v="508"/>
    <n v="177"/>
    <n v="17"/>
    <s v="Furniture"/>
    <s v="Sofas"/>
    <s v="UPI"/>
    <d v="2020-11-06T00:00:00"/>
    <s v="Robert White"/>
    <s v="Florida"/>
    <s v="Orlando"/>
    <n v="2020"/>
    <s v="11"/>
    <s v="06"/>
    <s v="Low"/>
    <s v="LOW"/>
  </r>
  <r>
    <s v="B-26043"/>
    <n v="8769"/>
    <n v="1989"/>
    <n v="20"/>
    <s v="Office Supplies"/>
    <s v="Paper"/>
    <s v="UPI"/>
    <d v="2020-11-03T00:00:00"/>
    <s v="Sara Peterson"/>
    <s v="Illinois"/>
    <s v="Chicago"/>
    <n v="2020"/>
    <s v="11"/>
    <s v="03"/>
    <s v="High"/>
    <s v="MEDIUM"/>
  </r>
  <r>
    <s v="B-25406"/>
    <n v="6016"/>
    <n v="431"/>
    <n v="20"/>
    <s v="Office Supplies"/>
    <s v="Pens"/>
    <s v="UPI"/>
    <d v="2020-10-28T00:00:00"/>
    <s v="Megan Williams"/>
    <s v="Illinois"/>
    <s v="Chicago"/>
    <n v="2020"/>
    <s v="10"/>
    <s v="28"/>
    <s v="Low"/>
    <s v="LOW"/>
  </r>
  <r>
    <s v="B-25992"/>
    <n v="8572"/>
    <n v="2041"/>
    <n v="8"/>
    <s v="Furniture"/>
    <s v="Tables"/>
    <s v="EMI"/>
    <d v="2020-10-27T00:00:00"/>
    <s v="Diana Scott"/>
    <s v="California"/>
    <s v="San Diego"/>
    <n v="2020"/>
    <s v="10"/>
    <s v="27"/>
    <s v="High"/>
    <s v="MEDIUM"/>
  </r>
  <r>
    <s v="B-25992"/>
    <n v="8059"/>
    <n v="1834"/>
    <n v="10"/>
    <s v="Electronics"/>
    <s v="Printers"/>
    <s v="Credit Card"/>
    <d v="2020-10-27T00:00:00"/>
    <s v="Diana Scott"/>
    <s v="California"/>
    <s v="San Diego"/>
    <n v="2020"/>
    <s v="10"/>
    <s v="27"/>
    <s v="High"/>
    <s v="MEDIUM"/>
  </r>
  <r>
    <s v="B-26754"/>
    <n v="1089"/>
    <n v="176"/>
    <n v="16"/>
    <s v="Office Supplies"/>
    <s v="Markers"/>
    <s v="EMI"/>
    <d v="2020-10-26T00:00:00"/>
    <s v="Robin Myers"/>
    <s v="Texas"/>
    <s v="Dallas"/>
    <n v="2020"/>
    <s v="10"/>
    <s v="26"/>
    <s v="Low"/>
    <s v="LOW"/>
  </r>
  <r>
    <s v="B-25464"/>
    <n v="6145"/>
    <n v="1414"/>
    <n v="4"/>
    <s v="Furniture"/>
    <s v="Chairs"/>
    <s v="COD"/>
    <d v="2020-10-23T00:00:00"/>
    <s v="Melissa Mcknight"/>
    <s v="California"/>
    <s v="Los Angeles"/>
    <n v="2020"/>
    <s v="10"/>
    <s v="23"/>
    <s v="High"/>
    <s v="MEDIUM"/>
  </r>
  <r>
    <s v="B-25464"/>
    <n v="2504"/>
    <n v="440"/>
    <n v="18"/>
    <s v="Electronics"/>
    <s v="Printers"/>
    <s v="UPI"/>
    <d v="2020-10-23T00:00:00"/>
    <s v="Melissa Mcknight"/>
    <s v="California"/>
    <s v="Los Angeles"/>
    <n v="2020"/>
    <s v="10"/>
    <s v="23"/>
    <s v="Low"/>
    <s v="LOW"/>
  </r>
  <r>
    <s v="B-25464"/>
    <n v="3124"/>
    <n v="138"/>
    <n v="16"/>
    <s v="Electronics"/>
    <s v="Phones"/>
    <s v="Debit Card"/>
    <d v="2020-10-23T00:00:00"/>
    <s v="Melissa Mcknight"/>
    <s v="California"/>
    <s v="Los Angeles"/>
    <n v="2020"/>
    <s v="10"/>
    <s v="23"/>
    <s v="Low"/>
    <s v="LOW"/>
  </r>
  <r>
    <s v="B-26916"/>
    <n v="916"/>
    <n v="362"/>
    <n v="7"/>
    <s v="Office Supplies"/>
    <s v="Pens"/>
    <s v="UPI"/>
    <d v="2020-10-21T00:00:00"/>
    <s v="Pamela Patterson"/>
    <s v="California"/>
    <s v="San Francisco"/>
    <n v="2020"/>
    <s v="10"/>
    <s v="21"/>
    <s v="Low"/>
    <s v="LOW"/>
  </r>
  <r>
    <s v="B-26916"/>
    <n v="1165"/>
    <n v="302"/>
    <n v="20"/>
    <s v="Furniture"/>
    <s v="Sofas"/>
    <s v="UPI"/>
    <d v="2020-10-21T00:00:00"/>
    <s v="Pamela Patterson"/>
    <s v="California"/>
    <s v="San Francisco"/>
    <n v="2020"/>
    <s v="10"/>
    <s v="21"/>
    <s v="Low"/>
    <s v="LOW"/>
  </r>
  <r>
    <s v="B-26916"/>
    <n v="7846"/>
    <n v="677"/>
    <n v="12"/>
    <s v="Furniture"/>
    <s v="Chairs"/>
    <s v="UPI"/>
    <d v="2020-10-21T00:00:00"/>
    <s v="Pamela Patterson"/>
    <s v="California"/>
    <s v="San Francisco"/>
    <n v="2020"/>
    <s v="10"/>
    <s v="21"/>
    <s v="Low"/>
    <s v="LOW"/>
  </r>
  <r>
    <s v="B-26580"/>
    <n v="4007"/>
    <n v="201"/>
    <n v="13"/>
    <s v="Furniture"/>
    <s v="Bookcases"/>
    <s v="COD"/>
    <d v="2020-10-21T00:00:00"/>
    <s v="Kathryn Rogers"/>
    <s v="Ohio"/>
    <s v="Columbus"/>
    <n v="2020"/>
    <s v="10"/>
    <s v="21"/>
    <s v="Low"/>
    <s v="LOW"/>
  </r>
  <r>
    <s v="B-25679"/>
    <n v="810"/>
    <n v="231"/>
    <n v="18"/>
    <s v="Furniture"/>
    <s v="Bookcases"/>
    <s v="EMI"/>
    <d v="2020-10-21T00:00:00"/>
    <s v="Jacob Decker"/>
    <s v="Florida"/>
    <s v="Tampa"/>
    <n v="2020"/>
    <s v="10"/>
    <s v="21"/>
    <s v="Low"/>
    <s v="LOW"/>
  </r>
  <r>
    <s v="B-25901"/>
    <n v="9883"/>
    <n v="4812"/>
    <n v="16"/>
    <s v="Office Supplies"/>
    <s v="Paper"/>
    <s v="UPI"/>
    <d v="2020-10-20T00:00:00"/>
    <s v="Jeffrey Middleton"/>
    <s v="New York"/>
    <s v="Buffalo"/>
    <n v="2020"/>
    <s v="10"/>
    <s v="20"/>
    <s v="High"/>
    <s v="HIGH"/>
  </r>
  <r>
    <s v="B-25901"/>
    <n v="5210"/>
    <n v="1185"/>
    <n v="7"/>
    <s v="Office Supplies"/>
    <s v="Paper"/>
    <s v="UPI"/>
    <d v="2020-10-20T00:00:00"/>
    <s v="Jeffrey Middleton"/>
    <s v="New York"/>
    <s v="Buffalo"/>
    <n v="2020"/>
    <s v="10"/>
    <s v="20"/>
    <s v="High"/>
    <s v="MEDIUM"/>
  </r>
  <r>
    <s v="B-26523"/>
    <n v="8204"/>
    <n v="2382"/>
    <n v="6"/>
    <s v="Office Supplies"/>
    <s v="Pens"/>
    <s v="UPI"/>
    <d v="2020-10-20T00:00:00"/>
    <s v="Kristen Harper"/>
    <s v="New York"/>
    <s v="Buffalo"/>
    <n v="2020"/>
    <s v="10"/>
    <s v="20"/>
    <s v="High"/>
    <s v="MEDIUM"/>
  </r>
  <r>
    <s v="B-26523"/>
    <n v="2850"/>
    <n v="904"/>
    <n v="6"/>
    <s v="Electronics"/>
    <s v="Phones"/>
    <s v="EMI"/>
    <d v="2020-10-20T00:00:00"/>
    <s v="Kristen Harper"/>
    <s v="New York"/>
    <s v="Buffalo"/>
    <n v="2020"/>
    <s v="10"/>
    <s v="20"/>
    <s v="Low"/>
    <s v="LOW"/>
  </r>
  <r>
    <s v="B-25730"/>
    <n v="8293"/>
    <n v="2632"/>
    <n v="8"/>
    <s v="Office Supplies"/>
    <s v="Binders"/>
    <s v="COD"/>
    <d v="2020-10-17T00:00:00"/>
    <s v="Ms. Emily Baxter"/>
    <s v="New York"/>
    <s v="Rochester"/>
    <n v="2020"/>
    <s v="10"/>
    <s v="17"/>
    <s v="High"/>
    <s v="HIGH"/>
  </r>
  <r>
    <s v="B-25730"/>
    <n v="2863"/>
    <n v="205"/>
    <n v="17"/>
    <s v="Electronics"/>
    <s v="Phones"/>
    <s v="UPI"/>
    <d v="2020-10-17T00:00:00"/>
    <s v="Ms. Emily Baxter"/>
    <s v="New York"/>
    <s v="Rochester"/>
    <n v="2020"/>
    <s v="10"/>
    <s v="17"/>
    <s v="Low"/>
    <s v="LOW"/>
  </r>
  <r>
    <s v="B-25359"/>
    <n v="611"/>
    <n v="300"/>
    <n v="3"/>
    <s v="Furniture"/>
    <s v="Bookcases"/>
    <s v="Credit Card"/>
    <d v="2020-10-15T00:00:00"/>
    <s v="Jack Woods"/>
    <s v="Illinois"/>
    <s v="Peoria"/>
    <n v="2020"/>
    <s v="10"/>
    <s v="15"/>
    <s v="Low"/>
    <s v="LOW"/>
  </r>
  <r>
    <s v="B-26817"/>
    <n v="3316"/>
    <n v="126"/>
    <n v="6"/>
    <s v="Electronics"/>
    <s v="Laptops"/>
    <s v="COD"/>
    <d v="2020-10-11T00:00:00"/>
    <s v="Debra Townsend"/>
    <s v="Ohio"/>
    <s v="Cincinnati"/>
    <n v="2020"/>
    <s v="10"/>
    <s v="11"/>
    <s v="Low"/>
    <s v="LOW"/>
  </r>
  <r>
    <s v="B-25060"/>
    <n v="1379"/>
    <n v="250"/>
    <n v="3"/>
    <s v="Office Supplies"/>
    <s v="Pens"/>
    <s v="Credit Card"/>
    <d v="2020-10-08T00:00:00"/>
    <s v="Jonathan Mcmillan"/>
    <s v="New York"/>
    <s v="Buffalo"/>
    <n v="2020"/>
    <s v="10"/>
    <s v="08"/>
    <s v="Low"/>
    <s v="LOW"/>
  </r>
  <r>
    <s v="B-25060"/>
    <n v="4244"/>
    <n v="340"/>
    <n v="10"/>
    <s v="Electronics"/>
    <s v="Laptops"/>
    <s v="Debit Card"/>
    <d v="2020-10-08T00:00:00"/>
    <s v="Jonathan Mcmillan"/>
    <s v="New York"/>
    <s v="Buffalo"/>
    <n v="2020"/>
    <s v="10"/>
    <s v="08"/>
    <s v="Low"/>
    <s v="LOW"/>
  </r>
  <r>
    <s v="B-26743"/>
    <n v="7684"/>
    <n v="1157"/>
    <n v="12"/>
    <s v="Furniture"/>
    <s v="Sofas"/>
    <s v="COD"/>
    <d v="2020-10-02T00:00:00"/>
    <s v="Cameron Miller"/>
    <s v="Illinois"/>
    <s v="Chicago"/>
    <n v="2020"/>
    <s v="10"/>
    <s v="02"/>
    <s v="High"/>
    <s v="MEDIUM"/>
  </r>
  <r>
    <s v="B-26794"/>
    <n v="2137"/>
    <n v="638"/>
    <n v="12"/>
    <s v="Furniture"/>
    <s v="Bookcases"/>
    <s v="Debit Card"/>
    <d v="2020-10-02T00:00:00"/>
    <s v="Colin Patterson"/>
    <s v="New York"/>
    <s v="New York City"/>
    <n v="2020"/>
    <s v="10"/>
    <s v="02"/>
    <s v="Low"/>
    <s v="LOW"/>
  </r>
  <r>
    <s v="B-26794"/>
    <n v="2831"/>
    <n v="1289"/>
    <n v="12"/>
    <s v="Furniture"/>
    <s v="Chairs"/>
    <s v="Debit Card"/>
    <d v="2020-10-02T00:00:00"/>
    <s v="Colin Patterson"/>
    <s v="New York"/>
    <s v="New York City"/>
    <n v="2020"/>
    <s v="10"/>
    <s v="02"/>
    <s v="High"/>
    <s v="MEDIUM"/>
  </r>
  <r>
    <s v="B-26878"/>
    <n v="1078"/>
    <n v="309"/>
    <n v="3"/>
    <s v="Electronics"/>
    <s v="Phones"/>
    <s v="Credit Card"/>
    <d v="2020-10-01T00:00:00"/>
    <s v="Jasmin Jones"/>
    <s v="Illinois"/>
    <s v="Chicago"/>
    <n v="2020"/>
    <s v="10"/>
    <s v="01"/>
    <s v="Low"/>
    <s v="LOW"/>
  </r>
  <r>
    <s v="B-25364"/>
    <n v="8649"/>
    <n v="2631"/>
    <n v="13"/>
    <s v="Electronics"/>
    <s v="Laptops"/>
    <s v="EMI"/>
    <d v="2020-09-30T00:00:00"/>
    <s v="Travis Chandler DDS"/>
    <s v="New York"/>
    <s v="Rochester"/>
    <n v="2020"/>
    <s v="09"/>
    <s v="30"/>
    <s v="High"/>
    <s v="HIGH"/>
  </r>
  <r>
    <s v="B-25919"/>
    <n v="2140"/>
    <n v="970"/>
    <n v="4"/>
    <s v="Office Supplies"/>
    <s v="Paper"/>
    <s v="Credit Card"/>
    <d v="2020-09-30T00:00:00"/>
    <s v="Jillian Williams"/>
    <s v="California"/>
    <s v="San Diego"/>
    <n v="2020"/>
    <s v="09"/>
    <s v="30"/>
    <s v="Low"/>
    <s v="LOW"/>
  </r>
  <r>
    <s v="B-25919"/>
    <n v="2670"/>
    <n v="1026"/>
    <n v="1"/>
    <s v="Electronics"/>
    <s v="Laptops"/>
    <s v="Debit Card"/>
    <d v="2020-09-30T00:00:00"/>
    <s v="Jillian Williams"/>
    <s v="California"/>
    <s v="San Diego"/>
    <n v="2020"/>
    <s v="09"/>
    <s v="30"/>
    <s v="High"/>
    <s v="MEDIUM"/>
  </r>
  <r>
    <s v="B-26023"/>
    <n v="1518"/>
    <n v="159"/>
    <n v="19"/>
    <s v="Electronics"/>
    <s v="Printers"/>
    <s v="UPI"/>
    <d v="2020-09-26T00:00:00"/>
    <s v="Stephanie Gardner"/>
    <s v="California"/>
    <s v="San Diego"/>
    <n v="2020"/>
    <s v="09"/>
    <s v="26"/>
    <s v="Low"/>
    <s v="LOW"/>
  </r>
  <r>
    <s v="B-26501"/>
    <n v="8851"/>
    <n v="3962"/>
    <n v="7"/>
    <s v="Furniture"/>
    <s v="Tables"/>
    <s v="EMI"/>
    <d v="2020-09-26T00:00:00"/>
    <s v="Ricky Smith"/>
    <s v="Florida"/>
    <s v="Miami"/>
    <n v="2020"/>
    <s v="09"/>
    <s v="26"/>
    <s v="High"/>
    <s v="HIGH"/>
  </r>
  <r>
    <s v="B-26505"/>
    <n v="8158"/>
    <n v="2052"/>
    <n v="13"/>
    <s v="Electronics"/>
    <s v="Phones"/>
    <s v="Debit Card"/>
    <d v="2020-09-21T00:00:00"/>
    <s v="Mary Wright"/>
    <s v="Ohio"/>
    <s v="Cincinnati"/>
    <n v="2020"/>
    <s v="09"/>
    <s v="21"/>
    <s v="High"/>
    <s v="MEDIUM"/>
  </r>
  <r>
    <s v="B-26790"/>
    <n v="3445"/>
    <n v="1405"/>
    <n v="16"/>
    <s v="Furniture"/>
    <s v="Sofas"/>
    <s v="EMI"/>
    <d v="2020-09-21T00:00:00"/>
    <s v="Jennifer Cooke"/>
    <s v="California"/>
    <s v="San Francisco"/>
    <n v="2020"/>
    <s v="09"/>
    <s v="21"/>
    <s v="High"/>
    <s v="MEDIUM"/>
  </r>
  <r>
    <s v="B-26790"/>
    <n v="9837"/>
    <n v="384"/>
    <n v="1"/>
    <s v="Electronics"/>
    <s v="Laptops"/>
    <s v="UPI"/>
    <d v="2020-09-21T00:00:00"/>
    <s v="Jennifer Cooke"/>
    <s v="California"/>
    <s v="San Francisco"/>
    <n v="2020"/>
    <s v="09"/>
    <s v="21"/>
    <s v="Low"/>
    <s v="LOW"/>
  </r>
  <r>
    <s v="B-25424"/>
    <n v="1574"/>
    <n v="258"/>
    <n v="17"/>
    <s v="Office Supplies"/>
    <s v="Pens"/>
    <s v="EMI"/>
    <d v="2020-09-15T00:00:00"/>
    <s v="Jill Perez"/>
    <s v="California"/>
    <s v="San Diego"/>
    <n v="2020"/>
    <s v="09"/>
    <s v="15"/>
    <s v="Low"/>
    <s v="LOW"/>
  </r>
  <r>
    <s v="B-25424"/>
    <n v="5635"/>
    <n v="318"/>
    <n v="17"/>
    <s v="Office Supplies"/>
    <s v="Binders"/>
    <s v="UPI"/>
    <d v="2020-09-15T00:00:00"/>
    <s v="Jill Perez"/>
    <s v="California"/>
    <s v="San Diego"/>
    <n v="2020"/>
    <s v="09"/>
    <s v="15"/>
    <s v="Low"/>
    <s v="LOW"/>
  </r>
  <r>
    <s v="B-25424"/>
    <n v="6515"/>
    <n v="961"/>
    <n v="11"/>
    <s v="Furniture"/>
    <s v="Sofas"/>
    <s v="Debit Card"/>
    <d v="2020-09-15T00:00:00"/>
    <s v="Jill Perez"/>
    <s v="California"/>
    <s v="San Diego"/>
    <n v="2020"/>
    <s v="09"/>
    <s v="15"/>
    <s v="Low"/>
    <s v="LOW"/>
  </r>
  <r>
    <s v="B-26841"/>
    <n v="9827"/>
    <n v="4208"/>
    <n v="13"/>
    <s v="Furniture"/>
    <s v="Chairs"/>
    <s v="Debit Card"/>
    <d v="2020-09-12T00:00:00"/>
    <s v="Jill Jones"/>
    <s v="New York"/>
    <s v="New York City"/>
    <n v="2020"/>
    <s v="09"/>
    <s v="12"/>
    <s v="High"/>
    <s v="HIGH"/>
  </r>
  <r>
    <s v="B-26841"/>
    <n v="8077"/>
    <n v="240"/>
    <n v="15"/>
    <s v="Furniture"/>
    <s v="Sofas"/>
    <s v="Credit Card"/>
    <d v="2020-09-12T00:00:00"/>
    <s v="Jill Jones"/>
    <s v="New York"/>
    <s v="New York City"/>
    <n v="2020"/>
    <s v="09"/>
    <s v="12"/>
    <s v="Low"/>
    <s v="LOW"/>
  </r>
  <r>
    <s v="B-25435"/>
    <n v="3518"/>
    <n v="1051"/>
    <n v="3"/>
    <s v="Furniture"/>
    <s v="Bookcases"/>
    <s v="UPI"/>
    <d v="2020-09-10T00:00:00"/>
    <s v="Paul Scott"/>
    <s v="California"/>
    <s v="San Francisco"/>
    <n v="2020"/>
    <s v="09"/>
    <s v="10"/>
    <s v="High"/>
    <s v="MEDIUM"/>
  </r>
  <r>
    <s v="B-25435"/>
    <n v="4157"/>
    <n v="1874"/>
    <n v="8"/>
    <s v="Electronics"/>
    <s v="Laptops"/>
    <s v="EMI"/>
    <d v="2020-09-10T00:00:00"/>
    <s v="Paul Scott"/>
    <s v="California"/>
    <s v="San Francisco"/>
    <n v="2020"/>
    <s v="09"/>
    <s v="10"/>
    <s v="High"/>
    <s v="MEDIUM"/>
  </r>
  <r>
    <s v="B-25935"/>
    <n v="3482"/>
    <n v="1554"/>
    <n v="15"/>
    <s v="Electronics"/>
    <s v="Laptops"/>
    <s v="Debit Card"/>
    <d v="2020-09-09T00:00:00"/>
    <s v="Amanda Kim"/>
    <s v="Ohio"/>
    <s v="Columbus"/>
    <n v="2020"/>
    <s v="09"/>
    <s v="09"/>
    <s v="High"/>
    <s v="MEDIUM"/>
  </r>
  <r>
    <s v="B-26122"/>
    <n v="4116"/>
    <n v="921"/>
    <n v="20"/>
    <s v="Office Supplies"/>
    <s v="Paper"/>
    <s v="UPI"/>
    <d v="2020-09-08T00:00:00"/>
    <s v="Angela Norman"/>
    <s v="Illinois"/>
    <s v="Springfield"/>
    <n v="2020"/>
    <s v="09"/>
    <s v="08"/>
    <s v="Low"/>
    <s v="LOW"/>
  </r>
  <r>
    <s v="B-26599"/>
    <n v="4015"/>
    <n v="1751"/>
    <n v="15"/>
    <s v="Furniture"/>
    <s v="Chairs"/>
    <s v="Debit Card"/>
    <d v="2020-09-08T00:00:00"/>
    <s v="Jorge George"/>
    <s v="New York"/>
    <s v="New York City"/>
    <n v="2020"/>
    <s v="09"/>
    <s v="08"/>
    <s v="High"/>
    <s v="MEDIUM"/>
  </r>
  <r>
    <s v="B-25733"/>
    <n v="4569"/>
    <n v="1693"/>
    <n v="10"/>
    <s v="Electronics"/>
    <s v="Printers"/>
    <s v="UPI"/>
    <d v="2020-09-04T00:00:00"/>
    <s v="Manuel Stark"/>
    <s v="Illinois"/>
    <s v="Springfield"/>
    <n v="2020"/>
    <s v="09"/>
    <s v="04"/>
    <s v="High"/>
    <s v="MEDIUM"/>
  </r>
  <r>
    <s v="B-26379"/>
    <n v="8681"/>
    <n v="2458"/>
    <n v="9"/>
    <s v="Office Supplies"/>
    <s v="Pens"/>
    <s v="Credit Card"/>
    <d v="2020-09-01T00:00:00"/>
    <s v="Mike Armstrong"/>
    <s v="New York"/>
    <s v="New York City"/>
    <n v="2020"/>
    <s v="09"/>
    <s v="01"/>
    <s v="High"/>
    <s v="MEDIUM"/>
  </r>
  <r>
    <s v="B-26068"/>
    <n v="1033"/>
    <n v="254"/>
    <n v="5"/>
    <s v="Furniture"/>
    <s v="Bookcases"/>
    <s v="COD"/>
    <d v="2020-08-28T00:00:00"/>
    <s v="Carol Norman"/>
    <s v="New York"/>
    <s v="Rochester"/>
    <n v="2020"/>
    <s v="08"/>
    <s v="28"/>
    <s v="Low"/>
    <s v="LOW"/>
  </r>
  <r>
    <s v="B-26806"/>
    <n v="4027"/>
    <n v="1386"/>
    <n v="3"/>
    <s v="Furniture"/>
    <s v="Bookcases"/>
    <s v="EMI"/>
    <d v="2020-08-27T00:00:00"/>
    <s v="Laura Cole"/>
    <s v="Florida"/>
    <s v="Tampa"/>
    <n v="2020"/>
    <s v="08"/>
    <s v="27"/>
    <s v="High"/>
    <s v="MEDIUM"/>
  </r>
  <r>
    <s v="B-25646"/>
    <n v="8979"/>
    <n v="4477"/>
    <n v="4"/>
    <s v="Office Supplies"/>
    <s v="Paper"/>
    <s v="Credit Card"/>
    <d v="2020-08-24T00:00:00"/>
    <s v="Sharon Wilkins"/>
    <s v="Illinois"/>
    <s v="Chicago"/>
    <n v="2020"/>
    <s v="08"/>
    <s v="24"/>
    <s v="High"/>
    <s v="HIGH"/>
  </r>
  <r>
    <s v="B-26032"/>
    <n v="8346"/>
    <n v="1176"/>
    <n v="1"/>
    <s v="Electronics"/>
    <s v="Phones"/>
    <s v="COD"/>
    <d v="2020-08-21T00:00:00"/>
    <s v="Scott Lewis"/>
    <s v="Texas"/>
    <s v="Houston"/>
    <n v="2020"/>
    <s v="08"/>
    <s v="21"/>
    <s v="High"/>
    <s v="MEDIUM"/>
  </r>
  <r>
    <s v="B-26032"/>
    <n v="6218"/>
    <n v="1125"/>
    <n v="5"/>
    <s v="Furniture"/>
    <s v="Tables"/>
    <s v="Debit Card"/>
    <d v="2020-08-21T00:00:00"/>
    <s v="Scott Lewis"/>
    <s v="Texas"/>
    <s v="Houston"/>
    <n v="2020"/>
    <s v="08"/>
    <s v="21"/>
    <s v="High"/>
    <s v="MEDIUM"/>
  </r>
  <r>
    <s v="B-26032"/>
    <n v="5167"/>
    <n v="253"/>
    <n v="14"/>
    <s v="Electronics"/>
    <s v="Printers"/>
    <s v="Credit Card"/>
    <d v="2020-08-21T00:00:00"/>
    <s v="Scott Lewis"/>
    <s v="Texas"/>
    <s v="Houston"/>
    <n v="2020"/>
    <s v="08"/>
    <s v="21"/>
    <s v="Low"/>
    <s v="LOW"/>
  </r>
  <r>
    <s v="B-26032"/>
    <n v="2799"/>
    <n v="1239"/>
    <n v="5"/>
    <s v="Furniture"/>
    <s v="Sofas"/>
    <s v="Debit Card"/>
    <d v="2020-08-21T00:00:00"/>
    <s v="Scott Lewis"/>
    <s v="Texas"/>
    <s v="Houston"/>
    <n v="2020"/>
    <s v="08"/>
    <s v="21"/>
    <s v="High"/>
    <s v="MEDIUM"/>
  </r>
  <r>
    <s v="B-26219"/>
    <n v="9386"/>
    <n v="2555"/>
    <n v="20"/>
    <s v="Office Supplies"/>
    <s v="Markers"/>
    <s v="Credit Card"/>
    <d v="2020-08-19T00:00:00"/>
    <s v="Mark Padilla"/>
    <s v="California"/>
    <s v="San Diego"/>
    <n v="2020"/>
    <s v="08"/>
    <s v="19"/>
    <s v="High"/>
    <s v="HIGH"/>
  </r>
  <r>
    <s v="B-25660"/>
    <n v="7595"/>
    <n v="2873"/>
    <n v="4"/>
    <s v="Furniture"/>
    <s v="Chairs"/>
    <s v="Debit Card"/>
    <d v="2020-08-18T00:00:00"/>
    <s v="Steven Cox"/>
    <s v="California"/>
    <s v="Los Angeles"/>
    <n v="2020"/>
    <s v="08"/>
    <s v="18"/>
    <s v="High"/>
    <s v="HIGH"/>
  </r>
  <r>
    <s v="B-25573"/>
    <n v="2119"/>
    <n v="196"/>
    <n v="1"/>
    <s v="Furniture"/>
    <s v="Sofas"/>
    <s v="COD"/>
    <d v="2020-08-16T00:00:00"/>
    <s v="Heather Johnson"/>
    <s v="California"/>
    <s v="Los Angeles"/>
    <n v="2020"/>
    <s v="08"/>
    <s v="16"/>
    <s v="Low"/>
    <s v="LOW"/>
  </r>
  <r>
    <s v="B-25902"/>
    <n v="7493"/>
    <n v="96"/>
    <n v="3"/>
    <s v="Electronics"/>
    <s v="Electronic Games"/>
    <s v="UPI"/>
    <d v="2020-08-11T00:00:00"/>
    <s v="Theresa Cline"/>
    <s v="Ohio"/>
    <s v="Cleveland"/>
    <n v="2020"/>
    <s v="08"/>
    <s v="11"/>
    <s v="Low"/>
    <s v="LOW"/>
  </r>
  <r>
    <s v="B-26106"/>
    <n v="7952"/>
    <n v="3865"/>
    <n v="8"/>
    <s v="Furniture"/>
    <s v="Sofas"/>
    <s v="Debit Card"/>
    <d v="2020-08-10T00:00:00"/>
    <s v="Mr. Gregg Sawyer"/>
    <s v="Illinois"/>
    <s v="Peoria"/>
    <n v="2020"/>
    <s v="08"/>
    <s v="10"/>
    <s v="High"/>
    <s v="HIGH"/>
  </r>
  <r>
    <s v="B-26565"/>
    <n v="9873"/>
    <n v="4585"/>
    <n v="7"/>
    <s v="Office Supplies"/>
    <s v="Paper"/>
    <s v="Credit Card"/>
    <d v="2020-08-10T00:00:00"/>
    <s v="Maria Galvan"/>
    <s v="Ohio"/>
    <s v="Columbus"/>
    <n v="2020"/>
    <s v="08"/>
    <s v="10"/>
    <s v="High"/>
    <s v="HIGH"/>
  </r>
  <r>
    <s v="B-25028"/>
    <n v="1961"/>
    <n v="59"/>
    <n v="12"/>
    <s v="Office Supplies"/>
    <s v="Binders"/>
    <s v="UPI"/>
    <d v="2020-08-09T00:00:00"/>
    <s v="Samantha Williams"/>
    <s v="Florida"/>
    <s v="Orlando"/>
    <n v="2020"/>
    <s v="08"/>
    <s v="09"/>
    <s v="Low"/>
    <s v="LOW"/>
  </r>
  <r>
    <s v="B-26298"/>
    <n v="2082"/>
    <n v="642"/>
    <n v="8"/>
    <s v="Electronics"/>
    <s v="Phones"/>
    <s v="EMI"/>
    <d v="2020-08-07T00:00:00"/>
    <s v="Stephanie Oconnell"/>
    <s v="New York"/>
    <s v="Buffalo"/>
    <n v="2020"/>
    <s v="08"/>
    <s v="07"/>
    <s v="Low"/>
    <s v="LOW"/>
  </r>
  <r>
    <s v="B-26929"/>
    <n v="6087"/>
    <n v="3043"/>
    <n v="1"/>
    <s v="Furniture"/>
    <s v="Sofas"/>
    <s v="COD"/>
    <d v="2020-08-05T00:00:00"/>
    <s v="Kelly Roberts"/>
    <s v="New York"/>
    <s v="Buffalo"/>
    <n v="2020"/>
    <s v="08"/>
    <s v="05"/>
    <s v="High"/>
    <s v="HIGH"/>
  </r>
  <r>
    <s v="B-26137"/>
    <n v="3423"/>
    <n v="804"/>
    <n v="4"/>
    <s v="Electronics"/>
    <s v="Printers"/>
    <s v="Credit Card"/>
    <d v="2020-07-25T00:00:00"/>
    <s v="Angela Jackson"/>
    <s v="Texas"/>
    <s v="Dallas"/>
    <n v="2020"/>
    <s v="07"/>
    <s v="25"/>
    <s v="Low"/>
    <s v="LOW"/>
  </r>
  <r>
    <s v="B-26088"/>
    <n v="6932"/>
    <n v="3218"/>
    <n v="20"/>
    <s v="Office Supplies"/>
    <s v="Pens"/>
    <s v="COD"/>
    <d v="2020-07-16T00:00:00"/>
    <s v="Natalie Cox"/>
    <s v="Florida"/>
    <s v="Orlando"/>
    <n v="2020"/>
    <s v="07"/>
    <s v="16"/>
    <s v="High"/>
    <s v="HIGH"/>
  </r>
  <r>
    <s v="B-26292"/>
    <n v="4183"/>
    <n v="1159"/>
    <n v="4"/>
    <s v="Office Supplies"/>
    <s v="Pens"/>
    <s v="Debit Card"/>
    <d v="2020-07-13T00:00:00"/>
    <s v="Nathan Moss"/>
    <s v="Illinois"/>
    <s v="Springfield"/>
    <n v="2020"/>
    <s v="07"/>
    <s v="13"/>
    <s v="High"/>
    <s v="MEDIUM"/>
  </r>
  <r>
    <s v="B-26279"/>
    <n v="3747"/>
    <n v="410"/>
    <n v="5"/>
    <s v="Office Supplies"/>
    <s v="Markers"/>
    <s v="Credit Card"/>
    <d v="2020-07-12T00:00:00"/>
    <s v="Kristin Alvarez"/>
    <s v="Illinois"/>
    <s v="Springfield"/>
    <n v="2020"/>
    <s v="07"/>
    <s v="12"/>
    <s v="Low"/>
    <s v="LOW"/>
  </r>
  <r>
    <s v="B-26279"/>
    <n v="3194"/>
    <n v="534"/>
    <n v="4"/>
    <s v="Office Supplies"/>
    <s v="Binders"/>
    <s v="UPI"/>
    <d v="2020-07-12T00:00:00"/>
    <s v="Kristin Alvarez"/>
    <s v="Illinois"/>
    <s v="Springfield"/>
    <n v="2020"/>
    <s v="07"/>
    <s v="12"/>
    <s v="Low"/>
    <s v="LOW"/>
  </r>
  <r>
    <s v="B-26137"/>
    <n v="3423"/>
    <n v="804"/>
    <n v="4"/>
    <s v="Electronics"/>
    <s v="Printers"/>
    <s v="Credit Card"/>
    <d v="2020-07-09T00:00:00"/>
    <s v="Alan Livingston"/>
    <s v="Illinois"/>
    <s v="Peoria"/>
    <n v="2020"/>
    <s v="07"/>
    <s v="09"/>
    <s v="Low"/>
    <s v="LOW"/>
  </r>
  <r>
    <s v="B-25387"/>
    <n v="9775"/>
    <n v="4507"/>
    <n v="5"/>
    <s v="Office Supplies"/>
    <s v="Markers"/>
    <s v="UPI"/>
    <d v="2020-07-06T00:00:00"/>
    <s v="Amy Thompson"/>
    <s v="Ohio"/>
    <s v="Cincinnati"/>
    <n v="2020"/>
    <s v="07"/>
    <s v="06"/>
    <s v="High"/>
    <s v="HIGH"/>
  </r>
  <r>
    <s v="B-25138"/>
    <n v="1778"/>
    <n v="285"/>
    <n v="4"/>
    <s v="Office Supplies"/>
    <s v="Pens"/>
    <s v="Credit Card"/>
    <d v="2020-07-04T00:00:00"/>
    <s v="Sylvia Jenkins"/>
    <s v="New York"/>
    <s v="New York City"/>
    <n v="2020"/>
    <s v="07"/>
    <s v="04"/>
    <s v="Low"/>
    <s v="LOW"/>
  </r>
  <r>
    <s v="B-26120"/>
    <n v="2101"/>
    <n v="287"/>
    <n v="8"/>
    <s v="Office Supplies"/>
    <s v="Pens"/>
    <s v="COD"/>
    <d v="2020-07-04T00:00:00"/>
    <s v="Kimberly Fuller"/>
    <s v="Ohio"/>
    <s v="Cleveland"/>
    <n v="2020"/>
    <s v="07"/>
    <s v="04"/>
    <s v="Low"/>
    <s v="LOW"/>
  </r>
  <r>
    <s v="B-25465"/>
    <n v="717"/>
    <n v="158"/>
    <n v="16"/>
    <s v="Furniture"/>
    <s v="Tables"/>
    <s v="Credit Card"/>
    <d v="2020-06-24T00:00:00"/>
    <s v="Steven Frey"/>
    <s v="Florida"/>
    <s v="Miami"/>
    <n v="2020"/>
    <s v="06"/>
    <s v="24"/>
    <s v="Low"/>
    <s v="LOW"/>
  </r>
  <r>
    <s v="B-25465"/>
    <n v="508"/>
    <n v="177"/>
    <n v="17"/>
    <s v="Furniture"/>
    <s v="Sofas"/>
    <s v="UPI"/>
    <d v="2020-06-24T00:00:00"/>
    <s v="Steven Frey"/>
    <s v="Florida"/>
    <s v="Miami"/>
    <n v="2020"/>
    <s v="06"/>
    <s v="24"/>
    <s v="Low"/>
    <s v="LOW"/>
  </r>
  <r>
    <s v="B-26743"/>
    <n v="7684"/>
    <n v="1157"/>
    <n v="12"/>
    <s v="Furniture"/>
    <s v="Sofas"/>
    <s v="COD"/>
    <d v="2020-06-23T00:00:00"/>
    <s v="Jacob Carpenter"/>
    <s v="New York"/>
    <s v="Buffalo"/>
    <n v="2020"/>
    <s v="06"/>
    <s v="23"/>
    <s v="High"/>
    <s v="MEDIUM"/>
  </r>
  <r>
    <s v="B-26909"/>
    <n v="7786"/>
    <n v="1202"/>
    <n v="4"/>
    <s v="Furniture"/>
    <s v="Sofas"/>
    <s v="EMI"/>
    <d v="2020-06-23T00:00:00"/>
    <s v="Daniel Brooks"/>
    <s v="Illinois"/>
    <s v="Peoria"/>
    <n v="2020"/>
    <s v="06"/>
    <s v="23"/>
    <s v="High"/>
    <s v="MEDIUM"/>
  </r>
  <r>
    <s v="B-26191"/>
    <n v="8994"/>
    <n v="1481"/>
    <n v="15"/>
    <s v="Electronics"/>
    <s v="Phones"/>
    <s v="Credit Card"/>
    <d v="2020-06-21T00:00:00"/>
    <s v="James Bonilla"/>
    <s v="California"/>
    <s v="San Diego"/>
    <n v="2020"/>
    <s v="06"/>
    <s v="21"/>
    <s v="High"/>
    <s v="MEDIUM"/>
  </r>
  <r>
    <s v="B-25317"/>
    <n v="2472"/>
    <n v="211"/>
    <n v="5"/>
    <s v="Electronics"/>
    <s v="Printers"/>
    <s v="COD"/>
    <d v="2020-06-21T00:00:00"/>
    <s v="Sharon Russell"/>
    <s v="California"/>
    <s v="San Diego"/>
    <n v="2020"/>
    <s v="06"/>
    <s v="21"/>
    <s v="Low"/>
    <s v="LOW"/>
  </r>
  <r>
    <s v="B-25004"/>
    <n v="9965"/>
    <n v="3033"/>
    <n v="16"/>
    <s v="Office Supplies"/>
    <s v="Markers"/>
    <s v="COD"/>
    <d v="2020-06-17T00:00:00"/>
    <s v="Jennifer Marshall"/>
    <s v="California"/>
    <s v="San Francisco"/>
    <n v="2020"/>
    <s v="06"/>
    <s v="17"/>
    <s v="High"/>
    <s v="HIGH"/>
  </r>
  <r>
    <s v="B-26453"/>
    <n v="1231"/>
    <n v="214"/>
    <n v="20"/>
    <s v="Electronics"/>
    <s v="Laptops"/>
    <s v="Debit Card"/>
    <d v="2020-06-16T00:00:00"/>
    <s v="Jordan Hahn"/>
    <s v="New York"/>
    <s v="Rochester"/>
    <n v="2020"/>
    <s v="06"/>
    <s v="16"/>
    <s v="Low"/>
    <s v="LOW"/>
  </r>
  <r>
    <s v="B-26750"/>
    <n v="5461"/>
    <n v="1214"/>
    <n v="7"/>
    <s v="Furniture"/>
    <s v="Sofas"/>
    <s v="Credit Card"/>
    <d v="2020-06-07T00:00:00"/>
    <s v="Paul Zimmerman"/>
    <s v="New York"/>
    <s v="Rochester"/>
    <n v="2020"/>
    <s v="06"/>
    <s v="07"/>
    <s v="High"/>
    <s v="MEDIUM"/>
  </r>
  <r>
    <s v="B-26298"/>
    <n v="2082"/>
    <n v="642"/>
    <n v="8"/>
    <s v="Electronics"/>
    <s v="Phones"/>
    <s v="EMI"/>
    <d v="2020-06-02T00:00:00"/>
    <s v="Caitlin Hunt"/>
    <s v="New York"/>
    <s v="Rochester"/>
    <n v="2020"/>
    <s v="06"/>
    <s v="02"/>
    <s v="Low"/>
    <s v="LOW"/>
  </r>
  <r>
    <s v="B-25369"/>
    <n v="1579"/>
    <n v="602"/>
    <n v="9"/>
    <s v="Electronics"/>
    <s v="Laptops"/>
    <s v="Credit Card"/>
    <d v="2020-05-24T00:00:00"/>
    <s v="Lauren Jones"/>
    <s v="Ohio"/>
    <s v="Cincinnati"/>
    <n v="2020"/>
    <s v="05"/>
    <s v="24"/>
    <s v="Low"/>
    <s v="LOW"/>
  </r>
  <r>
    <s v="B-25369"/>
    <n v="3760"/>
    <n v="1849"/>
    <n v="19"/>
    <s v="Furniture"/>
    <s v="Chairs"/>
    <s v="EMI"/>
    <d v="2020-05-24T00:00:00"/>
    <s v="Lauren Jones"/>
    <s v="Ohio"/>
    <s v="Cincinnati"/>
    <n v="2020"/>
    <s v="05"/>
    <s v="24"/>
    <s v="High"/>
    <s v="MEDIUM"/>
  </r>
  <r>
    <s v="B-25502"/>
    <n v="8490"/>
    <n v="800"/>
    <n v="1"/>
    <s v="Office Supplies"/>
    <s v="Pens"/>
    <s v="EMI"/>
    <d v="2020-05-24T00:00:00"/>
    <s v="Tammy Day"/>
    <s v="New York"/>
    <s v="New York City"/>
    <n v="2020"/>
    <s v="05"/>
    <s v="24"/>
    <s v="Low"/>
    <s v="LOW"/>
  </r>
  <r>
    <s v="B-26656"/>
    <n v="3573"/>
    <n v="562"/>
    <n v="7"/>
    <s v="Office Supplies"/>
    <s v="Pens"/>
    <s v="EMI"/>
    <d v="2020-05-23T00:00:00"/>
    <s v="Matthew Huff"/>
    <s v="California"/>
    <s v="San Diego"/>
    <n v="2020"/>
    <s v="05"/>
    <s v="23"/>
    <s v="Low"/>
    <s v="LOW"/>
  </r>
  <r>
    <s v="B-26656"/>
    <n v="8055"/>
    <n v="661"/>
    <n v="10"/>
    <s v="Electronics"/>
    <s v="Phones"/>
    <s v="EMI"/>
    <d v="2020-05-23T00:00:00"/>
    <s v="Matthew Huff"/>
    <s v="California"/>
    <s v="San Diego"/>
    <n v="2020"/>
    <s v="05"/>
    <s v="23"/>
    <s v="Low"/>
    <s v="LOW"/>
  </r>
  <r>
    <s v="B-25413"/>
    <n v="2465"/>
    <n v="699"/>
    <n v="18"/>
    <s v="Office Supplies"/>
    <s v="Markers"/>
    <s v="Debit Card"/>
    <d v="2020-05-22T00:00:00"/>
    <s v="James Williams"/>
    <s v="California"/>
    <s v="San Francisco"/>
    <n v="2020"/>
    <s v="05"/>
    <s v="22"/>
    <s v="Low"/>
    <s v="LOW"/>
  </r>
  <r>
    <s v="B-26454"/>
    <n v="9109"/>
    <n v="586"/>
    <n v="17"/>
    <s v="Furniture"/>
    <s v="Sofas"/>
    <s v="EMI"/>
    <d v="2020-05-17T00:00:00"/>
    <s v="Becky Leach"/>
    <s v="Florida"/>
    <s v="Miami"/>
    <n v="2020"/>
    <s v="05"/>
    <s v="17"/>
    <s v="Low"/>
    <s v="LOW"/>
  </r>
  <r>
    <s v="B-25983"/>
    <n v="6517"/>
    <n v="1581"/>
    <n v="10"/>
    <s v="Office Supplies"/>
    <s v="Paper"/>
    <s v="Debit Card"/>
    <d v="2020-05-14T00:00:00"/>
    <s v="Ryan Bullock"/>
    <s v="Florida"/>
    <s v="Tampa"/>
    <n v="2020"/>
    <s v="05"/>
    <s v="14"/>
    <s v="High"/>
    <s v="MEDIUM"/>
  </r>
  <r>
    <s v="B-25983"/>
    <n v="1166"/>
    <n v="349"/>
    <n v="11"/>
    <s v="Furniture"/>
    <s v="Tables"/>
    <s v="Credit Card"/>
    <d v="2020-05-14T00:00:00"/>
    <s v="Ryan Bullock"/>
    <s v="Florida"/>
    <s v="Tampa"/>
    <n v="2020"/>
    <s v="05"/>
    <s v="14"/>
    <s v="Low"/>
    <s v="LOW"/>
  </r>
  <r>
    <s v="B-26145"/>
    <n v="7441"/>
    <n v="867"/>
    <n v="12"/>
    <s v="Furniture"/>
    <s v="Sofas"/>
    <s v="COD"/>
    <d v="2020-05-13T00:00:00"/>
    <s v="Robert Michael"/>
    <s v="Texas"/>
    <s v="Austin"/>
    <n v="2020"/>
    <s v="05"/>
    <s v="13"/>
    <s v="Low"/>
    <s v="LOW"/>
  </r>
  <r>
    <s v="B-25873"/>
    <n v="2684"/>
    <n v="713"/>
    <n v="2"/>
    <s v="Electronics"/>
    <s v="Electronic Games"/>
    <s v="UPI"/>
    <d v="2020-05-11T00:00:00"/>
    <s v="William Rosario"/>
    <s v="Texas"/>
    <s v="Dallas"/>
    <n v="2020"/>
    <s v="05"/>
    <s v="11"/>
    <s v="Low"/>
    <s v="LOW"/>
  </r>
  <r>
    <s v="B-25426"/>
    <n v="6851"/>
    <n v="2812"/>
    <n v="1"/>
    <s v="Office Supplies"/>
    <s v="Markers"/>
    <s v="Debit Card"/>
    <d v="2020-05-04T00:00:00"/>
    <s v="Mary Taylor"/>
    <s v="Florida"/>
    <s v="Orlando"/>
    <n v="2020"/>
    <s v="05"/>
    <s v="04"/>
    <s v="High"/>
    <s v="HIGH"/>
  </r>
  <r>
    <s v="B-25426"/>
    <n v="7626"/>
    <n v="1046"/>
    <n v="15"/>
    <s v="Furniture"/>
    <s v="Sofas"/>
    <s v="Credit Card"/>
    <d v="2020-05-04T00:00:00"/>
    <s v="Mary Taylor"/>
    <s v="Florida"/>
    <s v="Orlando"/>
    <n v="2020"/>
    <s v="05"/>
    <s v="04"/>
    <s v="High"/>
    <s v="MEDIUM"/>
  </r>
  <r>
    <s v="B-25426"/>
    <n v="1023"/>
    <n v="78"/>
    <n v="9"/>
    <s v="Furniture"/>
    <s v="Tables"/>
    <s v="UPI"/>
    <d v="2020-05-04T00:00:00"/>
    <s v="Mary Taylor"/>
    <s v="Florida"/>
    <s v="Orlando"/>
    <n v="2020"/>
    <s v="05"/>
    <s v="04"/>
    <s v="Low"/>
    <s v="LOW"/>
  </r>
  <r>
    <s v="B-26137"/>
    <n v="3423"/>
    <n v="804"/>
    <n v="4"/>
    <s v="Electronics"/>
    <s v="Printers"/>
    <s v="Credit Card"/>
    <d v="2020-05-04T00:00:00"/>
    <s v="Laura Jordan"/>
    <s v="Texas"/>
    <s v="Dallas"/>
    <n v="2020"/>
    <s v="05"/>
    <s v="04"/>
    <s v="Low"/>
    <s v="LOW"/>
  </r>
  <r>
    <s v="B-25447"/>
    <n v="5028"/>
    <n v="1553"/>
    <n v="13"/>
    <s v="Office Supplies"/>
    <s v="Paper"/>
    <s v="EMI"/>
    <d v="2020-05-04T00:00:00"/>
    <s v="Amber Kennedy"/>
    <s v="Florida"/>
    <s v="Tampa"/>
    <n v="2020"/>
    <s v="05"/>
    <s v="04"/>
    <s v="High"/>
    <s v="MEDIUM"/>
  </r>
  <r>
    <s v="B-26612"/>
    <n v="6528"/>
    <n v="76"/>
    <n v="9"/>
    <s v="Electronics"/>
    <s v="Phones"/>
    <s v="Debit Card"/>
    <d v="2020-05-04T00:00:00"/>
    <s v="Aaron Kim"/>
    <s v="New York"/>
    <s v="Buffalo"/>
    <n v="2020"/>
    <s v="05"/>
    <s v="04"/>
    <s v="Low"/>
    <s v="LOW"/>
  </r>
  <r>
    <s v="B-26612"/>
    <n v="8930"/>
    <n v="3374"/>
    <n v="12"/>
    <s v="Furniture"/>
    <s v="Sofas"/>
    <s v="Debit Card"/>
    <d v="2020-05-04T00:00:00"/>
    <s v="Aaron Kim"/>
    <s v="New York"/>
    <s v="Buffalo"/>
    <n v="2020"/>
    <s v="05"/>
    <s v="04"/>
    <s v="High"/>
    <s v="HIGH"/>
  </r>
  <r>
    <s v="B-26319"/>
    <n v="7748"/>
    <n v="1706"/>
    <n v="16"/>
    <s v="Electronics"/>
    <s v="Electronic Games"/>
    <s v="EMI"/>
    <d v="2020-05-02T00:00:00"/>
    <s v="Andrew Fernandez"/>
    <s v="Ohio"/>
    <s v="Cincinnati"/>
    <n v="2020"/>
    <s v="05"/>
    <s v="02"/>
    <s v="High"/>
    <s v="MEDIUM"/>
  </r>
  <r>
    <s v="B-26319"/>
    <n v="6381"/>
    <n v="2763"/>
    <n v="20"/>
    <s v="Office Supplies"/>
    <s v="Markers"/>
    <s v="UPI"/>
    <d v="2020-05-02T00:00:00"/>
    <s v="Andrew Fernandez"/>
    <s v="Ohio"/>
    <s v="Cincinnati"/>
    <n v="2020"/>
    <s v="05"/>
    <s v="02"/>
    <s v="High"/>
    <s v="HIGH"/>
  </r>
  <r>
    <s v="B-26319"/>
    <n v="992"/>
    <n v="64"/>
    <n v="6"/>
    <s v="Electronics"/>
    <s v="Phones"/>
    <s v="Credit Card"/>
    <d v="2020-05-02T00:00:00"/>
    <s v="Andrew Fernandez"/>
    <s v="Ohio"/>
    <s v="Cincinnati"/>
    <n v="2020"/>
    <s v="05"/>
    <s v="02"/>
    <s v="Low"/>
    <s v="LOW"/>
  </r>
  <r>
    <s v="B-25363"/>
    <n v="3918"/>
    <n v="749"/>
    <n v="8"/>
    <s v="Electronics"/>
    <s v="Laptops"/>
    <s v="Credit Card"/>
    <d v="2020-05-02T00:00:00"/>
    <s v="Robert Martinez"/>
    <s v="Texas"/>
    <s v="Houston"/>
    <n v="2020"/>
    <s v="05"/>
    <s v="02"/>
    <s v="Low"/>
    <s v="LOW"/>
  </r>
  <r>
    <s v="B-26679"/>
    <n v="8102"/>
    <n v="1800"/>
    <n v="5"/>
    <s v="Office Supplies"/>
    <s v="Markers"/>
    <s v="UPI"/>
    <d v="2020-04-29T00:00:00"/>
    <s v="Richard Lee"/>
    <s v="New York"/>
    <s v="Buffalo"/>
    <n v="2020"/>
    <s v="04"/>
    <s v="29"/>
    <s v="High"/>
    <s v="MEDIUM"/>
  </r>
  <r>
    <s v="B-26679"/>
    <n v="3234"/>
    <n v="1274"/>
    <n v="10"/>
    <s v="Furniture"/>
    <s v="Tables"/>
    <s v="EMI"/>
    <d v="2020-04-29T00:00:00"/>
    <s v="Richard Lee"/>
    <s v="New York"/>
    <s v="Buffalo"/>
    <n v="2020"/>
    <s v="04"/>
    <s v="29"/>
    <s v="High"/>
    <s v="MEDIUM"/>
  </r>
  <r>
    <s v="B-25684"/>
    <n v="3560"/>
    <n v="1335"/>
    <n v="15"/>
    <s v="Electronics"/>
    <s v="Electronic Games"/>
    <s v="COD"/>
    <d v="2020-04-29T00:00:00"/>
    <s v="Duane Kelly"/>
    <s v="New York"/>
    <s v="New York City"/>
    <n v="2020"/>
    <s v="04"/>
    <s v="29"/>
    <s v="High"/>
    <s v="MEDIUM"/>
  </r>
  <r>
    <s v="B-25251"/>
    <n v="2895"/>
    <n v="104"/>
    <n v="6"/>
    <s v="Furniture"/>
    <s v="Chairs"/>
    <s v="COD"/>
    <d v="2020-04-27T00:00:00"/>
    <s v="Donald York"/>
    <s v="New York"/>
    <s v="Buffalo"/>
    <n v="2020"/>
    <s v="04"/>
    <s v="27"/>
    <s v="Low"/>
    <s v="LOW"/>
  </r>
  <r>
    <s v="B-25251"/>
    <n v="697"/>
    <n v="116"/>
    <n v="1"/>
    <s v="Furniture"/>
    <s v="Chairs"/>
    <s v="UPI"/>
    <d v="2020-04-27T00:00:00"/>
    <s v="Donald York"/>
    <s v="New York"/>
    <s v="Buffalo"/>
    <n v="2020"/>
    <s v="04"/>
    <s v="27"/>
    <s v="Low"/>
    <s v="LOW"/>
  </r>
  <r>
    <s v="B-25846"/>
    <n v="8706"/>
    <n v="1724"/>
    <n v="3"/>
    <s v="Electronics"/>
    <s v="Electronic Games"/>
    <s v="Debit Card"/>
    <d v="2020-04-25T00:00:00"/>
    <s v="Erin Vasquez"/>
    <s v="Florida"/>
    <s v="Orlando"/>
    <n v="2020"/>
    <s v="04"/>
    <s v="25"/>
    <s v="High"/>
    <s v="MEDIUM"/>
  </r>
  <r>
    <s v="B-25707"/>
    <n v="4904"/>
    <n v="469"/>
    <n v="2"/>
    <s v="Office Supplies"/>
    <s v="Pens"/>
    <s v="Debit Card"/>
    <d v="2020-04-25T00:00:00"/>
    <s v="Kaitlin Brown"/>
    <s v="Texas"/>
    <s v="Dallas"/>
    <n v="2020"/>
    <s v="04"/>
    <s v="25"/>
    <s v="Low"/>
    <s v="LOW"/>
  </r>
  <r>
    <s v="B-25707"/>
    <n v="3080"/>
    <n v="737"/>
    <n v="6"/>
    <s v="Office Supplies"/>
    <s v="Binders"/>
    <s v="UPI"/>
    <d v="2020-04-25T00:00:00"/>
    <s v="Kaitlin Brown"/>
    <s v="Texas"/>
    <s v="Dallas"/>
    <n v="2020"/>
    <s v="04"/>
    <s v="25"/>
    <s v="Low"/>
    <s v="LOW"/>
  </r>
  <r>
    <s v="B-25541"/>
    <n v="2401"/>
    <n v="1163"/>
    <n v="10"/>
    <s v="Furniture"/>
    <s v="Bookcases"/>
    <s v="UPI"/>
    <d v="2020-04-22T00:00:00"/>
    <s v="Joseph Guerrero"/>
    <s v="California"/>
    <s v="Los Angeles"/>
    <n v="2020"/>
    <s v="04"/>
    <s v="22"/>
    <s v="High"/>
    <s v="MEDIUM"/>
  </r>
  <r>
    <s v="B-25541"/>
    <n v="1045"/>
    <n v="267"/>
    <n v="11"/>
    <s v="Electronics"/>
    <s v="Phones"/>
    <s v="Debit Card"/>
    <d v="2020-04-22T00:00:00"/>
    <s v="Joseph Guerrero"/>
    <s v="California"/>
    <s v="Los Angeles"/>
    <n v="2020"/>
    <s v="04"/>
    <s v="22"/>
    <s v="Low"/>
    <s v="LOW"/>
  </r>
  <r>
    <s v="B-26257"/>
    <n v="5460"/>
    <n v="2088"/>
    <n v="14"/>
    <s v="Furniture"/>
    <s v="Tables"/>
    <s v="Debit Card"/>
    <d v="2020-04-19T00:00:00"/>
    <s v="Joseph Clark"/>
    <s v="Ohio"/>
    <s v="Cincinnati"/>
    <n v="2020"/>
    <s v="04"/>
    <s v="19"/>
    <s v="High"/>
    <s v="MEDIUM"/>
  </r>
  <r>
    <s v="B-26656"/>
    <n v="3573"/>
    <n v="562"/>
    <n v="7"/>
    <s v="Office Supplies"/>
    <s v="Pens"/>
    <s v="EMI"/>
    <d v="2020-04-18T00:00:00"/>
    <s v="Linda Little"/>
    <s v="Florida"/>
    <s v="Tampa"/>
    <n v="2020"/>
    <s v="04"/>
    <s v="18"/>
    <s v="Low"/>
    <s v="LOW"/>
  </r>
  <r>
    <s v="B-26656"/>
    <n v="8055"/>
    <n v="661"/>
    <n v="10"/>
    <s v="Electronics"/>
    <s v="Phones"/>
    <s v="EMI"/>
    <d v="2020-04-18T00:00:00"/>
    <s v="Linda Little"/>
    <s v="Florida"/>
    <s v="Tampa"/>
    <n v="2020"/>
    <s v="04"/>
    <s v="18"/>
    <s v="Low"/>
    <s v="LOW"/>
  </r>
  <r>
    <s v="B-25603"/>
    <n v="9272"/>
    <n v="1771"/>
    <n v="19"/>
    <s v="Office Supplies"/>
    <s v="Markers"/>
    <s v="UPI"/>
    <d v="2020-04-18T00:00:00"/>
    <s v="Lauren Boyer"/>
    <s v="Texas"/>
    <s v="Dallas"/>
    <n v="2020"/>
    <s v="04"/>
    <s v="18"/>
    <s v="High"/>
    <s v="MEDIUM"/>
  </r>
  <r>
    <s v="B-26573"/>
    <n v="6783"/>
    <n v="3306"/>
    <n v="8"/>
    <s v="Furniture"/>
    <s v="Sofas"/>
    <s v="Debit Card"/>
    <d v="2020-04-16T00:00:00"/>
    <s v="Felicia Morton"/>
    <s v="Ohio"/>
    <s v="Columbus"/>
    <n v="2020"/>
    <s v="04"/>
    <s v="16"/>
    <s v="High"/>
    <s v="HIGH"/>
  </r>
  <r>
    <s v="B-25872"/>
    <n v="3808"/>
    <n v="1192"/>
    <n v="4"/>
    <s v="Office Supplies"/>
    <s v="Markers"/>
    <s v="UPI"/>
    <d v="2020-04-13T00:00:00"/>
    <s v="Shelly Sweeney"/>
    <s v="New York"/>
    <s v="New York City"/>
    <n v="2020"/>
    <s v="04"/>
    <s v="13"/>
    <s v="High"/>
    <s v="MEDIUM"/>
  </r>
  <r>
    <s v="B-25872"/>
    <n v="2588"/>
    <n v="705"/>
    <n v="16"/>
    <s v="Office Supplies"/>
    <s v="Pens"/>
    <s v="Credit Card"/>
    <d v="2020-04-13T00:00:00"/>
    <s v="Shelly Sweeney"/>
    <s v="New York"/>
    <s v="New York City"/>
    <n v="2020"/>
    <s v="04"/>
    <s v="13"/>
    <s v="Low"/>
    <s v="LOW"/>
  </r>
  <r>
    <s v="B-26837"/>
    <n v="869"/>
    <n v="373"/>
    <n v="14"/>
    <s v="Office Supplies"/>
    <s v="Paper"/>
    <s v="Credit Card"/>
    <d v="2020-04-08T00:00:00"/>
    <s v="Amber Moon"/>
    <s v="Ohio"/>
    <s v="Cleveland"/>
    <n v="2020"/>
    <s v="04"/>
    <s v="08"/>
    <s v="Low"/>
    <s v="LOW"/>
  </r>
  <r>
    <s v="B-26837"/>
    <n v="1486"/>
    <n v="114"/>
    <n v="7"/>
    <s v="Furniture"/>
    <s v="Bookcases"/>
    <s v="UPI"/>
    <d v="2020-04-08T00:00:00"/>
    <s v="Amber Moon"/>
    <s v="Ohio"/>
    <s v="Cleveland"/>
    <n v="2020"/>
    <s v="04"/>
    <s v="08"/>
    <s v="Low"/>
    <s v="LOW"/>
  </r>
  <r>
    <s v="B-25227"/>
    <n v="4115"/>
    <n v="1285"/>
    <n v="1"/>
    <s v="Furniture"/>
    <s v="Sofas"/>
    <s v="UPI"/>
    <d v="2020-04-08T00:00:00"/>
    <s v="Donald Perry"/>
    <s v="Florida"/>
    <s v="Orlando"/>
    <n v="2020"/>
    <s v="04"/>
    <s v="08"/>
    <s v="High"/>
    <s v="MEDIUM"/>
  </r>
  <r>
    <s v="B-25227"/>
    <n v="4761"/>
    <n v="2231"/>
    <n v="12"/>
    <s v="Furniture"/>
    <s v="Tables"/>
    <s v="UPI"/>
    <d v="2020-04-08T00:00:00"/>
    <s v="Donald Perry"/>
    <s v="Florida"/>
    <s v="Orlando"/>
    <n v="2020"/>
    <s v="04"/>
    <s v="08"/>
    <s v="High"/>
    <s v="MEDIUM"/>
  </r>
  <r>
    <s v="B-26628"/>
    <n v="9609"/>
    <n v="4339"/>
    <n v="3"/>
    <s v="Furniture"/>
    <s v="Sofas"/>
    <s v="Debit Card"/>
    <d v="2020-04-05T00:00:00"/>
    <s v="Sara Bailey"/>
    <s v="Ohio"/>
    <s v="Cincinnati"/>
    <n v="2020"/>
    <s v="04"/>
    <s v="05"/>
    <s v="High"/>
    <s v="HIGH"/>
  </r>
  <r>
    <s v="B-25427"/>
    <n v="5035"/>
    <n v="2008"/>
    <n v="2"/>
    <s v="Furniture"/>
    <s v="Chairs"/>
    <s v="COD"/>
    <d v="2020-04-04T00:00:00"/>
    <s v="Richard Blair"/>
    <s v="Florida"/>
    <s v="Miami"/>
    <n v="2020"/>
    <s v="04"/>
    <s v="04"/>
    <s v="High"/>
    <s v="MEDIUM"/>
  </r>
  <r>
    <s v="B-25427"/>
    <n v="7702"/>
    <n v="60"/>
    <n v="19"/>
    <s v="Electronics"/>
    <s v="Printers"/>
    <s v="UPI"/>
    <d v="2020-04-04T00:00:00"/>
    <s v="Richard Blair"/>
    <s v="Florida"/>
    <s v="Miami"/>
    <n v="2020"/>
    <s v="04"/>
    <s v="04"/>
    <s v="Low"/>
    <s v="LOW"/>
  </r>
  <r>
    <s v="B-25427"/>
    <n v="9884"/>
    <n v="4446"/>
    <n v="7"/>
    <s v="Electronics"/>
    <s v="Printers"/>
    <s v="EMI"/>
    <d v="2020-04-04T00:00:00"/>
    <s v="Richard Blair"/>
    <s v="Florida"/>
    <s v="Miami"/>
    <n v="2020"/>
    <s v="04"/>
    <s v="04"/>
    <s v="High"/>
    <s v="HIGH"/>
  </r>
  <r>
    <s v="B-26622"/>
    <n v="9536"/>
    <n v="1437"/>
    <n v="9"/>
    <s v="Electronics"/>
    <s v="Phones"/>
    <s v="UPI"/>
    <d v="2020-04-02T00:00:00"/>
    <s v="Timothy Jensen"/>
    <s v="Florida"/>
    <s v="Orlando"/>
    <n v="2020"/>
    <s v="04"/>
    <s v="02"/>
    <s v="High"/>
    <s v="MEDIUM"/>
  </r>
  <r>
    <s v="B-26622"/>
    <n v="2225"/>
    <n v="589"/>
    <n v="7"/>
    <s v="Furniture"/>
    <s v="Sofas"/>
    <s v="Credit Card"/>
    <d v="2020-04-02T00:00:00"/>
    <s v="Timothy Jensen"/>
    <s v="Florida"/>
    <s v="Orlando"/>
    <n v="2020"/>
    <s v="04"/>
    <s v="02"/>
    <s v="Low"/>
    <s v="LOW"/>
  </r>
  <r>
    <s v="B-26523"/>
    <n v="8204"/>
    <n v="2382"/>
    <n v="6"/>
    <s v="Office Supplies"/>
    <s v="Pens"/>
    <s v="UPI"/>
    <d v="2020-03-31T00:00:00"/>
    <s v="Jasmine Delgado"/>
    <s v="Illinois"/>
    <s v="Chicago"/>
    <n v="2020"/>
    <s v="03"/>
    <s v="31"/>
    <s v="High"/>
    <s v="MEDIUM"/>
  </r>
  <r>
    <s v="B-26523"/>
    <n v="2850"/>
    <n v="904"/>
    <n v="6"/>
    <s v="Electronics"/>
    <s v="Phones"/>
    <s v="EMI"/>
    <d v="2020-03-31T00:00:00"/>
    <s v="Jasmine Delgado"/>
    <s v="Illinois"/>
    <s v="Chicago"/>
    <n v="2020"/>
    <s v="03"/>
    <s v="31"/>
    <s v="Low"/>
    <s v="LOW"/>
  </r>
  <r>
    <s v="B-25102"/>
    <n v="2975"/>
    <n v="462"/>
    <n v="14"/>
    <s v="Office Supplies"/>
    <s v="Pens"/>
    <s v="Credit Card"/>
    <d v="2020-03-23T00:00:00"/>
    <s v="Jessica Anderson"/>
    <s v="New York"/>
    <s v="New York City"/>
    <n v="2020"/>
    <s v="03"/>
    <s v="23"/>
    <s v="Low"/>
    <s v="LOW"/>
  </r>
  <r>
    <s v="B-25665"/>
    <n v="8962"/>
    <n v="2444"/>
    <n v="18"/>
    <s v="Electronics"/>
    <s v="Electronic Games"/>
    <s v="Debit Card"/>
    <d v="2020-03-22T00:00:00"/>
    <s v="Isabella Roach"/>
    <s v="Illinois"/>
    <s v="Peoria"/>
    <n v="2020"/>
    <s v="03"/>
    <s v="22"/>
    <s v="High"/>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5BFB7-C5E4-4024-89CE-9BCE049700D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s">
  <location ref="A3:B10" firstHeaderRow="1" firstDataRow="1" firstDataCol="1"/>
  <pivotFields count="17">
    <pivotField dataField="1" showAll="0">
      <items count="548">
        <item x="79"/>
        <item x="338"/>
        <item x="525"/>
        <item x="288"/>
        <item x="533"/>
        <item x="378"/>
        <item x="81"/>
        <item x="540"/>
        <item x="448"/>
        <item x="17"/>
        <item x="413"/>
        <item x="90"/>
        <item x="62"/>
        <item x="402"/>
        <item x="138"/>
        <item x="7"/>
        <item x="188"/>
        <item x="256"/>
        <item x="304"/>
        <item x="546"/>
        <item x="368"/>
        <item x="186"/>
        <item x="398"/>
        <item x="4"/>
        <item x="9"/>
        <item x="452"/>
        <item x="86"/>
        <item x="266"/>
        <item x="172"/>
        <item x="396"/>
        <item x="32"/>
        <item x="284"/>
        <item x="320"/>
        <item x="226"/>
        <item x="57"/>
        <item x="73"/>
        <item x="440"/>
        <item x="391"/>
        <item x="241"/>
        <item x="351"/>
        <item x="68"/>
        <item x="276"/>
        <item x="504"/>
        <item x="460"/>
        <item x="451"/>
        <item x="366"/>
        <item x="503"/>
        <item x="279"/>
        <item x="261"/>
        <item x="223"/>
        <item x="87"/>
        <item x="240"/>
        <item x="254"/>
        <item x="315"/>
        <item x="200"/>
        <item x="538"/>
        <item x="462"/>
        <item x="333"/>
        <item x="6"/>
        <item x="137"/>
        <item x="135"/>
        <item x="203"/>
        <item x="349"/>
        <item x="252"/>
        <item x="165"/>
        <item x="253"/>
        <item x="476"/>
        <item x="25"/>
        <item x="482"/>
        <item x="54"/>
        <item x="292"/>
        <item x="384"/>
        <item x="171"/>
        <item x="33"/>
        <item x="394"/>
        <item x="275"/>
        <item x="313"/>
        <item x="300"/>
        <item x="74"/>
        <item x="435"/>
        <item x="543"/>
        <item x="493"/>
        <item x="489"/>
        <item x="417"/>
        <item x="158"/>
        <item x="290"/>
        <item x="23"/>
        <item x="319"/>
        <item x="468"/>
        <item x="245"/>
        <item x="459"/>
        <item x="71"/>
        <item x="13"/>
        <item x="326"/>
        <item x="438"/>
        <item x="77"/>
        <item x="442"/>
        <item x="144"/>
        <item x="36"/>
        <item x="95"/>
        <item x="194"/>
        <item x="124"/>
        <item x="5"/>
        <item x="177"/>
        <item x="251"/>
        <item x="423"/>
        <item x="529"/>
        <item x="220"/>
        <item x="415"/>
        <item x="388"/>
        <item x="478"/>
        <item x="420"/>
        <item x="242"/>
        <item x="258"/>
        <item x="262"/>
        <item x="116"/>
        <item x="204"/>
        <item x="296"/>
        <item x="437"/>
        <item x="273"/>
        <item x="484"/>
        <item x="128"/>
        <item x="269"/>
        <item x="277"/>
        <item x="259"/>
        <item x="441"/>
        <item x="411"/>
        <item x="474"/>
        <item x="348"/>
        <item x="449"/>
        <item x="293"/>
        <item x="41"/>
        <item x="167"/>
        <item x="289"/>
        <item x="278"/>
        <item x="120"/>
        <item x="327"/>
        <item x="406"/>
        <item x="480"/>
        <item x="365"/>
        <item x="140"/>
        <item x="506"/>
        <item x="268"/>
        <item x="264"/>
        <item x="10"/>
        <item x="15"/>
        <item x="27"/>
        <item x="407"/>
        <item x="376"/>
        <item x="21"/>
        <item x="115"/>
        <item x="372"/>
        <item x="387"/>
        <item x="386"/>
        <item x="201"/>
        <item x="436"/>
        <item x="184"/>
        <item x="216"/>
        <item x="524"/>
        <item x="431"/>
        <item x="430"/>
        <item x="170"/>
        <item x="499"/>
        <item x="447"/>
        <item x="121"/>
        <item x="401"/>
        <item x="159"/>
        <item x="145"/>
        <item x="35"/>
        <item x="445"/>
        <item x="539"/>
        <item x="255"/>
        <item x="236"/>
        <item x="282"/>
        <item x="467"/>
        <item x="514"/>
        <item x="37"/>
        <item x="106"/>
        <item x="537"/>
        <item x="324"/>
        <item x="110"/>
        <item x="271"/>
        <item x="354"/>
        <item x="492"/>
        <item x="443"/>
        <item x="335"/>
        <item x="303"/>
        <item x="88"/>
        <item x="426"/>
        <item x="18"/>
        <item x="146"/>
        <item x="458"/>
        <item x="490"/>
        <item x="381"/>
        <item x="168"/>
        <item x="199"/>
        <item x="92"/>
        <item x="122"/>
        <item x="345"/>
        <item x="286"/>
        <item x="295"/>
        <item x="393"/>
        <item x="425"/>
        <item x="389"/>
        <item x="244"/>
        <item x="471"/>
        <item x="340"/>
        <item x="317"/>
        <item x="400"/>
        <item x="530"/>
        <item x="337"/>
        <item x="272"/>
        <item x="432"/>
        <item x="343"/>
        <item x="532"/>
        <item x="323"/>
        <item x="416"/>
        <item x="399"/>
        <item x="163"/>
        <item x="285"/>
        <item x="301"/>
        <item x="454"/>
        <item x="516"/>
        <item x="66"/>
        <item x="175"/>
        <item x="127"/>
        <item x="294"/>
        <item x="162"/>
        <item x="176"/>
        <item x="367"/>
        <item x="49"/>
        <item x="85"/>
        <item x="318"/>
        <item x="501"/>
        <item x="29"/>
        <item x="477"/>
        <item x="112"/>
        <item x="332"/>
        <item x="43"/>
        <item x="78"/>
        <item x="371"/>
        <item x="526"/>
        <item x="3"/>
        <item x="101"/>
        <item x="342"/>
        <item x="302"/>
        <item x="517"/>
        <item x="63"/>
        <item x="428"/>
        <item x="535"/>
        <item x="47"/>
        <item x="51"/>
        <item x="190"/>
        <item x="215"/>
        <item x="410"/>
        <item x="491"/>
        <item x="433"/>
        <item x="42"/>
        <item x="463"/>
        <item x="469"/>
        <item x="512"/>
        <item x="305"/>
        <item x="231"/>
        <item x="358"/>
        <item x="213"/>
        <item x="206"/>
        <item x="472"/>
        <item x="507"/>
        <item x="542"/>
        <item x="385"/>
        <item x="414"/>
        <item x="166"/>
        <item x="409"/>
        <item x="330"/>
        <item x="219"/>
        <item x="56"/>
        <item x="498"/>
        <item x="20"/>
        <item x="222"/>
        <item x="502"/>
        <item x="405"/>
        <item x="363"/>
        <item x="439"/>
        <item x="280"/>
        <item x="307"/>
        <item x="274"/>
        <item x="161"/>
        <item x="108"/>
        <item x="24"/>
        <item x="475"/>
        <item x="67"/>
        <item x="306"/>
        <item x="283"/>
        <item x="114"/>
        <item x="383"/>
        <item x="485"/>
        <item x="133"/>
        <item x="198"/>
        <item x="150"/>
        <item x="164"/>
        <item x="362"/>
        <item x="107"/>
        <item x="265"/>
        <item x="28"/>
        <item x="481"/>
        <item x="156"/>
        <item x="392"/>
        <item x="250"/>
        <item x="339"/>
        <item x="496"/>
        <item x="227"/>
        <item x="356"/>
        <item x="182"/>
        <item x="518"/>
        <item x="26"/>
        <item x="334"/>
        <item x="131"/>
        <item x="249"/>
        <item x="139"/>
        <item x="487"/>
        <item x="16"/>
        <item x="143"/>
        <item x="263"/>
        <item x="267"/>
        <item x="187"/>
        <item x="14"/>
        <item x="369"/>
        <item x="75"/>
        <item x="105"/>
        <item x="234"/>
        <item x="528"/>
        <item x="30"/>
        <item x="229"/>
        <item x="174"/>
        <item x="98"/>
        <item x="61"/>
        <item x="80"/>
        <item x="243"/>
        <item x="181"/>
        <item x="291"/>
        <item x="178"/>
        <item x="444"/>
        <item x="370"/>
        <item x="12"/>
        <item x="310"/>
        <item x="59"/>
        <item x="434"/>
        <item x="218"/>
        <item x="523"/>
        <item x="309"/>
        <item x="31"/>
        <item x="257"/>
        <item x="117"/>
        <item x="424"/>
        <item x="209"/>
        <item x="44"/>
        <item x="314"/>
        <item x="341"/>
        <item x="46"/>
        <item x="495"/>
        <item x="545"/>
        <item x="152"/>
        <item x="520"/>
        <item x="103"/>
        <item x="456"/>
        <item x="157"/>
        <item x="429"/>
        <item x="93"/>
        <item x="195"/>
        <item x="202"/>
        <item x="53"/>
        <item x="70"/>
        <item x="297"/>
        <item x="380"/>
        <item x="346"/>
        <item x="60"/>
        <item x="355"/>
        <item x="379"/>
        <item x="544"/>
        <item x="374"/>
        <item x="359"/>
        <item x="510"/>
        <item x="212"/>
        <item x="224"/>
        <item x="197"/>
        <item x="246"/>
        <item x="72"/>
        <item x="522"/>
        <item x="126"/>
        <item x="519"/>
        <item x="52"/>
        <item x="357"/>
        <item x="418"/>
        <item x="125"/>
        <item x="39"/>
        <item x="422"/>
        <item x="316"/>
        <item x="38"/>
        <item x="96"/>
        <item x="180"/>
        <item x="19"/>
        <item x="210"/>
        <item x="228"/>
        <item x="132"/>
        <item x="531"/>
        <item x="48"/>
        <item x="328"/>
        <item x="390"/>
        <item x="55"/>
        <item x="118"/>
        <item x="8"/>
        <item x="232"/>
        <item x="466"/>
        <item x="111"/>
        <item x="322"/>
        <item x="298"/>
        <item x="331"/>
        <item x="408"/>
        <item x="508"/>
        <item x="260"/>
        <item x="192"/>
        <item x="84"/>
        <item x="134"/>
        <item x="505"/>
        <item x="45"/>
        <item x="513"/>
        <item x="76"/>
        <item x="189"/>
        <item x="395"/>
        <item x="321"/>
        <item x="281"/>
        <item x="207"/>
        <item x="237"/>
        <item x="217"/>
        <item x="403"/>
        <item x="353"/>
        <item x="100"/>
        <item x="509"/>
        <item x="89"/>
        <item x="97"/>
        <item x="515"/>
        <item x="94"/>
        <item x="99"/>
        <item x="375"/>
        <item x="511"/>
        <item x="2"/>
        <item x="404"/>
        <item x="173"/>
        <item x="336"/>
        <item x="541"/>
        <item x="455"/>
        <item x="238"/>
        <item x="299"/>
        <item x="91"/>
        <item x="527"/>
        <item x="109"/>
        <item x="205"/>
        <item x="211"/>
        <item x="247"/>
        <item x="65"/>
        <item x="11"/>
        <item x="361"/>
        <item x="123"/>
        <item x="119"/>
        <item x="419"/>
        <item x="248"/>
        <item x="22"/>
        <item x="483"/>
        <item x="412"/>
        <item x="536"/>
        <item x="377"/>
        <item x="40"/>
        <item x="153"/>
        <item x="64"/>
        <item x="486"/>
        <item x="446"/>
        <item x="230"/>
        <item x="154"/>
        <item x="58"/>
        <item x="464"/>
        <item x="473"/>
        <item x="155"/>
        <item x="0"/>
        <item x="521"/>
        <item x="497"/>
        <item x="225"/>
        <item x="287"/>
        <item x="34"/>
        <item x="479"/>
        <item x="83"/>
        <item x="141"/>
        <item x="397"/>
        <item x="82"/>
        <item x="169"/>
        <item x="151"/>
        <item x="465"/>
        <item x="347"/>
        <item x="325"/>
        <item x="453"/>
        <item x="104"/>
        <item x="457"/>
        <item x="208"/>
        <item x="352"/>
        <item x="233"/>
        <item x="461"/>
        <item x="185"/>
        <item x="344"/>
        <item x="160"/>
        <item x="500"/>
        <item x="350"/>
        <item x="193"/>
        <item x="270"/>
        <item x="130"/>
        <item x="312"/>
        <item x="179"/>
        <item x="113"/>
        <item x="50"/>
        <item x="421"/>
        <item x="239"/>
        <item x="494"/>
        <item x="329"/>
        <item x="450"/>
        <item x="214"/>
        <item x="311"/>
        <item x="364"/>
        <item x="308"/>
        <item x="534"/>
        <item x="488"/>
        <item x="136"/>
        <item x="373"/>
        <item x="69"/>
        <item x="1"/>
        <item x="196"/>
        <item x="149"/>
        <item x="427"/>
        <item x="148"/>
        <item x="382"/>
        <item x="102"/>
        <item x="235"/>
        <item x="129"/>
        <item x="191"/>
        <item x="470"/>
        <item x="221"/>
        <item x="142"/>
        <item x="183"/>
        <item x="147"/>
        <item x="360"/>
        <item t="default"/>
      </items>
    </pivotField>
    <pivotField showAll="0"/>
    <pivotField showAll="0"/>
    <pivotField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axis="axisRow"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1"/>
  </rowFields>
  <rowItems count="7">
    <i>
      <x/>
    </i>
    <i>
      <x v="1"/>
    </i>
    <i>
      <x v="2"/>
    </i>
    <i>
      <x v="3"/>
    </i>
    <i>
      <x v="4"/>
    </i>
    <i>
      <x v="5"/>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73086-E84D-47E8-AEDD-0A6A6C36AFC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 - category">
  <location ref="A20:B33" firstHeaderRow="1" firstDataRow="1" firstDataCol="1"/>
  <pivotFields count="17">
    <pivotField showAll="0"/>
    <pivotField showAll="0"/>
    <pivotField showAll="0"/>
    <pivotField showAll="0"/>
    <pivotField showAll="0">
      <items count="4">
        <item x="0"/>
        <item x="2"/>
        <item x="1"/>
        <item t="default"/>
      </items>
    </pivotField>
    <pivotField axis="axisRow" dataField="1" showAll="0" sortType="descending">
      <items count="13">
        <item x="4"/>
        <item x="7"/>
        <item x="1"/>
        <item x="10"/>
        <item x="2"/>
        <item x="8"/>
        <item x="6"/>
        <item x="3"/>
        <item x="0"/>
        <item x="5"/>
        <item x="11"/>
        <item x="9"/>
        <item t="default"/>
      </items>
    </pivotField>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Count of Sub-Categ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C299C1-3A9C-4C76-81DF-0D08E4C1550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2:B16" firstHeaderRow="1" firstDataRow="1" firstDataCol="1"/>
  <pivotFields count="17">
    <pivotField showAll="0"/>
    <pivotField showAll="0"/>
    <pivotField showAll="0"/>
    <pivotField showAll="0"/>
    <pivotField axis="axisRow" dataField="1"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Count of 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C2C266-61CC-4D05-B9CB-46C6ED0E55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7" firstHeaderRow="1" firstDataRow="1" firstDataCol="1"/>
  <pivotFields count="12">
    <pivotField showAll="0"/>
    <pivotField dataField="1" showAll="0"/>
    <pivotField showAll="0"/>
    <pivotField showAll="0"/>
    <pivotField axis="axisRow" showAll="0">
      <items count="4">
        <item x="0"/>
        <item x="2"/>
        <item x="1"/>
        <item t="default"/>
      </items>
    </pivotField>
    <pivotField showAll="0"/>
    <pivotField showAll="0"/>
    <pivotField numFmtId="14" showAll="0">
      <items count="649">
        <item x="637"/>
        <item x="7"/>
        <item x="165"/>
        <item x="148"/>
        <item x="245"/>
        <item x="612"/>
        <item x="156"/>
        <item x="44"/>
        <item x="493"/>
        <item x="440"/>
        <item x="621"/>
        <item x="466"/>
        <item x="395"/>
        <item x="278"/>
        <item x="294"/>
        <item x="222"/>
        <item x="8"/>
        <item x="585"/>
        <item x="358"/>
        <item x="90"/>
        <item x="60"/>
        <item x="144"/>
        <item x="439"/>
        <item x="389"/>
        <item x="644"/>
        <item x="593"/>
        <item x="182"/>
        <item x="121"/>
        <item x="317"/>
        <item x="219"/>
        <item x="397"/>
        <item x="494"/>
        <item x="566"/>
        <item x="199"/>
        <item x="524"/>
        <item x="445"/>
        <item x="221"/>
        <item x="200"/>
        <item x="595"/>
        <item x="646"/>
        <item x="638"/>
        <item x="443"/>
        <item x="530"/>
        <item x="169"/>
        <item x="54"/>
        <item x="251"/>
        <item x="102"/>
        <item x="497"/>
        <item x="216"/>
        <item x="160"/>
        <item x="475"/>
        <item x="210"/>
        <item x="437"/>
        <item x="534"/>
        <item x="523"/>
        <item x="287"/>
        <item x="180"/>
        <item x="487"/>
        <item x="161"/>
        <item x="224"/>
        <item x="450"/>
        <item x="218"/>
        <item x="258"/>
        <item x="574"/>
        <item x="596"/>
        <item x="26"/>
        <item x="97"/>
        <item x="299"/>
        <item x="280"/>
        <item x="318"/>
        <item x="504"/>
        <item x="207"/>
        <item x="192"/>
        <item x="399"/>
        <item x="354"/>
        <item x="448"/>
        <item x="35"/>
        <item x="163"/>
        <item x="263"/>
        <item x="266"/>
        <item x="586"/>
        <item x="288"/>
        <item x="13"/>
        <item x="250"/>
        <item x="378"/>
        <item x="136"/>
        <item x="162"/>
        <item x="295"/>
        <item x="485"/>
        <item x="567"/>
        <item x="107"/>
        <item x="464"/>
        <item x="626"/>
        <item x="553"/>
        <item x="527"/>
        <item x="125"/>
        <item x="547"/>
        <item x="101"/>
        <item x="359"/>
        <item x="225"/>
        <item x="110"/>
        <item x="387"/>
        <item x="191"/>
        <item x="381"/>
        <item x="274"/>
        <item x="419"/>
        <item x="301"/>
        <item x="239"/>
        <item x="592"/>
        <item x="465"/>
        <item x="641"/>
        <item x="64"/>
        <item x="608"/>
        <item x="120"/>
        <item x="405"/>
        <item x="537"/>
        <item x="446"/>
        <item x="46"/>
        <item x="65"/>
        <item x="623"/>
        <item x="118"/>
        <item x="124"/>
        <item x="481"/>
        <item x="557"/>
        <item x="348"/>
        <item x="273"/>
        <item x="34"/>
        <item x="518"/>
        <item x="513"/>
        <item x="454"/>
        <item x="152"/>
        <item x="349"/>
        <item x="324"/>
        <item x="22"/>
        <item x="140"/>
        <item x="597"/>
        <item x="456"/>
        <item x="70"/>
        <item x="633"/>
        <item x="416"/>
        <item x="113"/>
        <item x="535"/>
        <item x="582"/>
        <item x="241"/>
        <item x="569"/>
        <item x="270"/>
        <item x="430"/>
        <item x="281"/>
        <item x="340"/>
        <item x="640"/>
        <item x="173"/>
        <item x="561"/>
        <item x="28"/>
        <item x="342"/>
        <item x="605"/>
        <item x="155"/>
        <item x="409"/>
        <item x="636"/>
        <item x="196"/>
        <item x="526"/>
        <item x="2"/>
        <item x="321"/>
        <item x="609"/>
        <item x="563"/>
        <item x="325"/>
        <item x="311"/>
        <item x="106"/>
        <item x="467"/>
        <item x="51"/>
        <item x="438"/>
        <item x="455"/>
        <item x="577"/>
        <item x="91"/>
        <item x="506"/>
        <item x="76"/>
        <item x="75"/>
        <item x="254"/>
        <item x="153"/>
        <item x="255"/>
        <item x="197"/>
        <item x="178"/>
        <item x="627"/>
        <item x="590"/>
        <item x="4"/>
        <item x="30"/>
        <item x="99"/>
        <item x="490"/>
        <item x="489"/>
        <item x="204"/>
        <item x="227"/>
        <item x="472"/>
        <item x="229"/>
        <item x="542"/>
        <item x="302"/>
        <item x="320"/>
        <item x="50"/>
        <item x="202"/>
        <item x="84"/>
        <item x="179"/>
        <item x="86"/>
        <item x="589"/>
        <item x="73"/>
        <item x="533"/>
        <item x="339"/>
        <item x="462"/>
        <item x="253"/>
        <item x="93"/>
        <item x="376"/>
        <item x="59"/>
        <item x="581"/>
        <item x="377"/>
        <item x="16"/>
        <item x="256"/>
        <item x="309"/>
        <item x="482"/>
        <item x="337"/>
        <item x="379"/>
        <item x="168"/>
        <item x="82"/>
        <item x="335"/>
        <item x="25"/>
        <item x="555"/>
        <item x="541"/>
        <item x="300"/>
        <item x="598"/>
        <item x="213"/>
        <item x="19"/>
        <item x="39"/>
        <item x="417"/>
        <item x="138"/>
        <item x="600"/>
        <item x="332"/>
        <item x="15"/>
        <item x="512"/>
        <item x="58"/>
        <item x="478"/>
        <item x="353"/>
        <item x="346"/>
        <item x="502"/>
        <item x="457"/>
        <item x="639"/>
        <item x="313"/>
        <item x="501"/>
        <item x="47"/>
        <item x="171"/>
        <item x="33"/>
        <item x="360"/>
        <item x="370"/>
        <item x="508"/>
        <item x="388"/>
        <item x="434"/>
        <item x="105"/>
        <item x="146"/>
        <item x="396"/>
        <item x="32"/>
        <item x="127"/>
        <item x="48"/>
        <item x="410"/>
        <item x="167"/>
        <item x="247"/>
        <item x="67"/>
        <item x="211"/>
        <item x="55"/>
        <item x="292"/>
        <item x="414"/>
        <item x="215"/>
        <item x="411"/>
        <item x="564"/>
        <item x="112"/>
        <item x="550"/>
        <item x="333"/>
        <item x="305"/>
        <item x="629"/>
        <item x="579"/>
        <item x="52"/>
        <item x="576"/>
        <item x="257"/>
        <item x="591"/>
        <item x="451"/>
        <item x="193"/>
        <item x="441"/>
        <item x="584"/>
        <item x="319"/>
        <item x="159"/>
        <item x="615"/>
        <item x="83"/>
        <item x="237"/>
        <item x="143"/>
        <item x="233"/>
        <item x="514"/>
        <item x="45"/>
        <item x="392"/>
        <item x="341"/>
        <item x="372"/>
        <item x="620"/>
        <item x="195"/>
        <item x="176"/>
        <item x="423"/>
        <item x="205"/>
        <item x="580"/>
        <item x="510"/>
        <item x="549"/>
        <item x="602"/>
        <item x="560"/>
        <item x="220"/>
        <item x="79"/>
        <item x="344"/>
        <item x="383"/>
        <item x="98"/>
        <item x="126"/>
        <item x="85"/>
        <item x="610"/>
        <item x="259"/>
        <item x="232"/>
        <item x="536"/>
        <item x="157"/>
        <item x="289"/>
        <item x="453"/>
        <item x="68"/>
        <item x="303"/>
        <item x="449"/>
        <item x="551"/>
        <item x="111"/>
        <item x="31"/>
        <item x="129"/>
        <item x="516"/>
        <item x="356"/>
        <item x="277"/>
        <item x="23"/>
        <item x="189"/>
        <item x="352"/>
        <item x="268"/>
        <item x="117"/>
        <item x="298"/>
        <item x="402"/>
        <item x="18"/>
        <item x="283"/>
        <item x="393"/>
        <item x="498"/>
        <item x="429"/>
        <item x="426"/>
        <item x="442"/>
        <item x="5"/>
        <item x="49"/>
        <item x="282"/>
        <item x="635"/>
        <item x="61"/>
        <item x="80"/>
        <item x="174"/>
        <item x="116"/>
        <item x="645"/>
        <item x="40"/>
        <item x="158"/>
        <item x="130"/>
        <item x="271"/>
        <item x="570"/>
        <item x="56"/>
        <item x="276"/>
        <item x="421"/>
        <item x="243"/>
        <item x="427"/>
        <item x="573"/>
        <item x="228"/>
        <item x="459"/>
        <item x="181"/>
        <item x="463"/>
        <item x="412"/>
        <item x="246"/>
        <item x="306"/>
        <item x="505"/>
        <item x="154"/>
        <item x="131"/>
        <item x="583"/>
        <item x="17"/>
        <item x="525"/>
        <item x="328"/>
        <item x="78"/>
        <item x="217"/>
        <item x="87"/>
        <item x="559"/>
        <item x="362"/>
        <item x="469"/>
        <item x="613"/>
        <item x="267"/>
        <item x="150"/>
        <item x="447"/>
        <item x="407"/>
        <item x="528"/>
        <item x="37"/>
        <item x="331"/>
        <item x="616"/>
        <item x="103"/>
        <item x="368"/>
        <item x="66"/>
        <item x="604"/>
        <item x="135"/>
        <item x="355"/>
        <item x="230"/>
        <item x="63"/>
        <item x="517"/>
        <item x="435"/>
        <item x="460"/>
        <item x="249"/>
        <item x="29"/>
        <item x="240"/>
        <item x="624"/>
        <item x="315"/>
        <item x="304"/>
        <item x="556"/>
        <item x="546"/>
        <item x="123"/>
        <item x="235"/>
        <item x="632"/>
        <item x="474"/>
        <item x="285"/>
        <item x="0"/>
        <item x="496"/>
        <item x="21"/>
        <item x="503"/>
        <item x="108"/>
        <item x="363"/>
        <item x="41"/>
        <item x="631"/>
        <item x="128"/>
        <item x="53"/>
        <item x="403"/>
        <item x="401"/>
        <item x="468"/>
        <item x="477"/>
        <item x="492"/>
        <item x="532"/>
        <item x="365"/>
        <item x="166"/>
        <item x="587"/>
        <item x="109"/>
        <item x="338"/>
        <item x="630"/>
        <item x="552"/>
        <item x="27"/>
        <item x="290"/>
        <item x="269"/>
        <item x="122"/>
        <item x="554"/>
        <item x="310"/>
        <item x="520"/>
        <item x="164"/>
        <item x="293"/>
        <item x="141"/>
        <item x="139"/>
        <item x="100"/>
        <item x="642"/>
        <item x="479"/>
        <item x="286"/>
        <item x="347"/>
        <item x="203"/>
        <item x="291"/>
        <item x="188"/>
        <item x="384"/>
        <item x="236"/>
        <item x="345"/>
        <item x="400"/>
        <item x="406"/>
        <item x="190"/>
        <item x="543"/>
        <item x="369"/>
        <item x="425"/>
        <item x="519"/>
        <item x="316"/>
        <item x="284"/>
        <item x="470"/>
        <item x="9"/>
        <item x="6"/>
        <item x="599"/>
        <item x="617"/>
        <item x="495"/>
        <item x="394"/>
        <item x="618"/>
        <item x="458"/>
        <item x="343"/>
        <item x="184"/>
        <item x="539"/>
        <item x="175"/>
        <item x="248"/>
        <item x="20"/>
        <item x="88"/>
        <item x="432"/>
        <item x="104"/>
        <item x="473"/>
        <item x="382"/>
        <item x="521"/>
        <item x="223"/>
        <item x="603"/>
        <item x="588"/>
        <item x="275"/>
        <item x="242"/>
        <item x="12"/>
        <item x="201"/>
        <item x="38"/>
        <item x="74"/>
        <item x="185"/>
        <item x="607"/>
        <item x="386"/>
        <item x="350"/>
        <item x="272"/>
        <item x="562"/>
        <item x="72"/>
        <item x="461"/>
        <item x="367"/>
        <item x="578"/>
        <item x="172"/>
        <item x="374"/>
        <item x="151"/>
        <item x="531"/>
        <item x="452"/>
        <item x="565"/>
        <item x="575"/>
        <item x="149"/>
        <item x="509"/>
        <item x="147"/>
        <item x="422"/>
        <item x="323"/>
        <item x="132"/>
        <item x="499"/>
        <item x="244"/>
        <item x="634"/>
        <item x="214"/>
        <item x="431"/>
        <item x="322"/>
        <item x="198"/>
        <item x="327"/>
        <item x="308"/>
        <item x="361"/>
        <item x="81"/>
        <item x="183"/>
        <item x="336"/>
        <item x="177"/>
        <item x="522"/>
        <item x="3"/>
        <item x="279"/>
        <item x="137"/>
        <item x="89"/>
        <item x="619"/>
        <item x="594"/>
        <item x="385"/>
        <item x="312"/>
        <item x="558"/>
        <item x="334"/>
        <item x="14"/>
        <item x="96"/>
        <item x="329"/>
        <item x="187"/>
        <item x="515"/>
        <item x="238"/>
        <item x="208"/>
        <item x="194"/>
        <item x="444"/>
        <item x="186"/>
        <item x="95"/>
        <item x="538"/>
        <item x="265"/>
        <item x="71"/>
        <item x="373"/>
        <item x="94"/>
        <item x="491"/>
        <item x="380"/>
        <item x="77"/>
        <item x="296"/>
        <item x="134"/>
        <item x="114"/>
        <item x="371"/>
        <item x="364"/>
        <item x="507"/>
        <item x="643"/>
        <item x="545"/>
        <item x="24"/>
        <item x="601"/>
        <item x="231"/>
        <item x="357"/>
        <item x="206"/>
        <item x="212"/>
        <item x="420"/>
        <item x="500"/>
        <item x="69"/>
        <item x="142"/>
        <item x="391"/>
        <item x="511"/>
        <item x="62"/>
        <item x="611"/>
        <item x="297"/>
        <item x="43"/>
        <item x="264"/>
        <item x="366"/>
        <item x="436"/>
        <item x="484"/>
        <item x="606"/>
        <item x="614"/>
        <item x="145"/>
        <item x="408"/>
        <item x="647"/>
        <item x="471"/>
        <item x="92"/>
        <item x="622"/>
        <item x="413"/>
        <item x="433"/>
        <item x="483"/>
        <item x="398"/>
        <item x="260"/>
        <item x="540"/>
        <item x="424"/>
        <item x="115"/>
        <item x="57"/>
        <item x="314"/>
        <item x="36"/>
        <item x="548"/>
        <item x="209"/>
        <item x="252"/>
        <item x="1"/>
        <item x="628"/>
        <item x="529"/>
        <item x="10"/>
        <item x="375"/>
        <item x="119"/>
        <item x="488"/>
        <item x="625"/>
        <item x="418"/>
        <item x="571"/>
        <item x="330"/>
        <item x="234"/>
        <item x="480"/>
        <item x="476"/>
        <item x="170"/>
        <item x="351"/>
        <item x="326"/>
        <item x="11"/>
        <item x="572"/>
        <item x="390"/>
        <item x="415"/>
        <item x="133"/>
        <item x="261"/>
        <item x="404"/>
        <item x="428"/>
        <item x="568"/>
        <item x="544"/>
        <item x="262"/>
        <item x="307"/>
        <item x="42"/>
        <item x="226"/>
        <item x="486"/>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Amount" fld="1" baseField="0" baseItem="0"/>
  </dataFields>
  <formats count="1">
    <format dxfId="37">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944F5E-2BE6-44FC-BC02-39A9B8F61D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10" firstHeaderRow="1" firstDataRow="1" firstDataCol="1"/>
  <pivotFields count="12">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pivotField showAll="0"/>
  </pivotFields>
  <rowFields count="1">
    <field x="9"/>
  </rowFields>
  <rowItems count="7">
    <i>
      <x/>
    </i>
    <i>
      <x v="1"/>
    </i>
    <i>
      <x v="2"/>
    </i>
    <i>
      <x v="3"/>
    </i>
    <i>
      <x v="4"/>
    </i>
    <i>
      <x v="5"/>
    </i>
    <i t="grand">
      <x/>
    </i>
  </rowItems>
  <colItems count="1">
    <i/>
  </colItems>
  <dataFields count="1">
    <dataField name="Sum of Amount" fld="1" baseField="0" baseItem="0"/>
  </dataFields>
  <formats count="1">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DAA215-7479-4EC1-8CDA-459D074B8E2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22" firstHeaderRow="0" firstDataRow="1" firstDataCol="1"/>
  <pivotFields count="13">
    <pivotField showAll="0"/>
    <pivotField showAll="0"/>
    <pivotField showAll="0"/>
    <pivotField dataField="1" showAll="0"/>
    <pivotField dataField="1" showAll="0"/>
    <pivotField showAll="0"/>
    <pivotField showAll="0"/>
    <pivotField numFmtId="14" showAll="0"/>
    <pivotField showAll="0"/>
    <pivotField showAll="0"/>
    <pivotField axis="axisRow" showAll="0">
      <items count="19">
        <item x="10"/>
        <item x="2"/>
        <item x="1"/>
        <item x="13"/>
        <item x="14"/>
        <item x="12"/>
        <item x="8"/>
        <item x="15"/>
        <item x="4"/>
        <item x="0"/>
        <item x="5"/>
        <item x="3"/>
        <item x="17"/>
        <item x="7"/>
        <item x="9"/>
        <item x="11"/>
        <item x="6"/>
        <item x="16"/>
        <item t="default"/>
      </items>
    </pivotField>
    <pivotField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Count of Category" fld="4" subtotal="count" baseField="0" baseItem="0"/>
    <dataField name="Sum of Quantity" fld="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1"/>
          </reference>
        </references>
      </pivotArea>
    </chartFormat>
    <chartFormat chart="1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00B2B4-84BD-4B12-9EB0-19D16984699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06" firstHeaderRow="0" firstDataRow="1" firstDataCol="1"/>
  <pivotFields count="15">
    <pivotField showAll="0"/>
    <pivotField dataField="1" showAll="0"/>
    <pivotField dataField="1" showAll="0"/>
    <pivotField showAll="0"/>
    <pivotField showAll="0"/>
    <pivotField showAll="0"/>
    <pivotField showAll="0"/>
    <pivotField numFmtId="14" showAll="0"/>
    <pivotField axis="axisRow" showAll="0" sortType="ascending">
      <items count="803">
        <item x="727"/>
        <item x="418"/>
        <item x="289"/>
        <item x="754"/>
        <item x="220"/>
        <item x="75"/>
        <item x="461"/>
        <item x="374"/>
        <item x="205"/>
        <item x="721"/>
        <item x="338"/>
        <item x="525"/>
        <item x="16"/>
        <item x="111"/>
        <item x="379"/>
        <item x="333"/>
        <item x="588"/>
        <item x="622"/>
        <item x="232"/>
        <item x="215"/>
        <item x="632"/>
        <item x="580"/>
        <item x="723"/>
        <item x="778"/>
        <item x="610"/>
        <item x="161"/>
        <item x="148"/>
        <item x="397"/>
        <item x="76"/>
        <item x="733"/>
        <item x="674"/>
        <item x="207"/>
        <item x="101"/>
        <item x="776"/>
        <item x="801"/>
        <item x="41"/>
        <item x="789"/>
        <item x="422"/>
        <item x="231"/>
        <item x="213"/>
        <item x="328"/>
        <item x="604"/>
        <item x="337"/>
        <item x="206"/>
        <item x="350"/>
        <item x="493"/>
        <item x="735"/>
        <item x="664"/>
        <item x="689"/>
        <item x="519"/>
        <item x="196"/>
        <item x="106"/>
        <item x="444"/>
        <item x="239"/>
        <item x="66"/>
        <item x="265"/>
        <item x="698"/>
        <item x="777"/>
        <item x="211"/>
        <item x="535"/>
        <item x="204"/>
        <item x="526"/>
        <item x="516"/>
        <item x="772"/>
        <item x="362"/>
        <item x="746"/>
        <item x="377"/>
        <item x="30"/>
        <item x="675"/>
        <item x="274"/>
        <item x="583"/>
        <item x="27"/>
        <item x="469"/>
        <item x="471"/>
        <item x="159"/>
        <item x="60"/>
        <item x="194"/>
        <item x="247"/>
        <item x="707"/>
        <item x="351"/>
        <item x="457"/>
        <item x="152"/>
        <item x="738"/>
        <item x="508"/>
        <item x="532"/>
        <item x="83"/>
        <item x="366"/>
        <item x="219"/>
        <item x="569"/>
        <item x="335"/>
        <item x="506"/>
        <item x="327"/>
        <item x="69"/>
        <item x="744"/>
        <item x="183"/>
        <item x="195"/>
        <item x="59"/>
        <item x="46"/>
        <item x="701"/>
        <item x="591"/>
        <item x="352"/>
        <item x="527"/>
        <item x="786"/>
        <item x="600"/>
        <item x="685"/>
        <item x="673"/>
        <item x="252"/>
        <item x="61"/>
        <item x="798"/>
        <item x="128"/>
        <item x="225"/>
        <item x="286"/>
        <item x="718"/>
        <item x="531"/>
        <item x="629"/>
        <item x="790"/>
        <item x="432"/>
        <item x="165"/>
        <item x="709"/>
        <item x="714"/>
        <item x="420"/>
        <item x="23"/>
        <item x="132"/>
        <item x="645"/>
        <item x="353"/>
        <item x="360"/>
        <item x="51"/>
        <item x="505"/>
        <item x="137"/>
        <item x="291"/>
        <item x="52"/>
        <item x="732"/>
        <item x="761"/>
        <item x="517"/>
        <item x="541"/>
        <item x="284"/>
        <item x="254"/>
        <item x="81"/>
        <item x="710"/>
        <item x="336"/>
        <item x="29"/>
        <item x="628"/>
        <item x="290"/>
        <item x="657"/>
        <item x="253"/>
        <item x="80"/>
        <item x="178"/>
        <item x="608"/>
        <item x="555"/>
        <item x="398"/>
        <item x="763"/>
        <item x="550"/>
        <item x="658"/>
        <item x="411"/>
        <item x="82"/>
        <item x="436"/>
        <item x="4"/>
        <item x="424"/>
        <item x="235"/>
        <item x="32"/>
        <item x="283"/>
        <item x="156"/>
        <item x="1"/>
        <item x="200"/>
        <item x="187"/>
        <item x="452"/>
        <item x="440"/>
        <item x="378"/>
        <item x="737"/>
        <item x="334"/>
        <item x="55"/>
        <item x="404"/>
        <item x="162"/>
        <item x="523"/>
        <item x="726"/>
        <item x="312"/>
        <item x="499"/>
        <item x="386"/>
        <item x="78"/>
        <item x="773"/>
        <item x="668"/>
        <item x="560"/>
        <item x="390"/>
        <item x="566"/>
        <item x="293"/>
        <item x="87"/>
        <item x="118"/>
        <item x="73"/>
        <item x="755"/>
        <item x="660"/>
        <item x="147"/>
        <item x="203"/>
        <item x="107"/>
        <item x="491"/>
        <item x="534"/>
        <item x="681"/>
        <item x="0"/>
        <item x="34"/>
        <item x="122"/>
        <item x="472"/>
        <item x="173"/>
        <item x="346"/>
        <item x="388"/>
        <item x="509"/>
        <item x="434"/>
        <item x="574"/>
        <item x="683"/>
        <item x="24"/>
        <item x="494"/>
        <item x="695"/>
        <item x="613"/>
        <item x="590"/>
        <item x="445"/>
        <item x="504"/>
        <item x="303"/>
        <item x="373"/>
        <item x="298"/>
        <item x="48"/>
        <item x="11"/>
        <item x="571"/>
        <item x="666"/>
        <item x="47"/>
        <item x="567"/>
        <item x="466"/>
        <item x="752"/>
        <item x="528"/>
        <item x="483"/>
        <item x="529"/>
        <item x="764"/>
        <item x="192"/>
        <item x="236"/>
        <item x="31"/>
        <item x="309"/>
        <item x="578"/>
        <item x="86"/>
        <item x="712"/>
        <item x="45"/>
        <item x="530"/>
        <item x="475"/>
        <item x="359"/>
        <item x="425"/>
        <item x="263"/>
        <item x="105"/>
        <item x="478"/>
        <item x="654"/>
        <item x="659"/>
        <item x="179"/>
        <item x="757"/>
        <item x="547"/>
        <item x="435"/>
        <item x="646"/>
        <item x="576"/>
        <item x="597"/>
        <item x="124"/>
        <item x="753"/>
        <item x="748"/>
        <item x="84"/>
        <item x="408"/>
        <item x="540"/>
        <item x="182"/>
        <item x="745"/>
        <item x="642"/>
        <item x="246"/>
        <item x="35"/>
        <item x="175"/>
        <item x="479"/>
        <item x="136"/>
        <item x="768"/>
        <item x="791"/>
        <item x="720"/>
        <item x="226"/>
        <item x="417"/>
        <item x="548"/>
        <item x="287"/>
        <item x="728"/>
        <item x="103"/>
        <item x="725"/>
        <item x="546"/>
        <item x="17"/>
        <item x="6"/>
        <item x="297"/>
        <item x="342"/>
        <item x="586"/>
        <item x="393"/>
        <item x="180"/>
        <item x="711"/>
        <item x="126"/>
        <item x="323"/>
        <item x="326"/>
        <item x="769"/>
        <item x="181"/>
        <item x="520"/>
        <item x="463"/>
        <item x="774"/>
        <item x="313"/>
        <item x="621"/>
        <item x="149"/>
        <item x="606"/>
        <item x="766"/>
        <item x="585"/>
        <item x="620"/>
        <item x="96"/>
        <item x="89"/>
        <item x="513"/>
        <item x="170"/>
        <item x="780"/>
        <item x="575"/>
        <item x="619"/>
        <item x="545"/>
        <item x="455"/>
        <item x="670"/>
        <item x="63"/>
        <item x="423"/>
        <item x="249"/>
        <item x="142"/>
        <item x="784"/>
        <item x="266"/>
        <item x="498"/>
        <item x="90"/>
        <item x="98"/>
        <item x="603"/>
        <item x="392"/>
        <item x="799"/>
        <item x="449"/>
        <item x="131"/>
        <item x="533"/>
        <item x="730"/>
        <item x="770"/>
        <item x="123"/>
        <item x="522"/>
        <item x="637"/>
        <item x="716"/>
        <item x="775"/>
        <item x="365"/>
        <item x="7"/>
        <item x="56"/>
        <item x="584"/>
        <item x="450"/>
        <item x="693"/>
        <item x="703"/>
        <item x="281"/>
        <item x="145"/>
        <item x="21"/>
        <item x="690"/>
        <item x="650"/>
        <item x="669"/>
        <item x="305"/>
        <item x="308"/>
        <item x="186"/>
        <item x="330"/>
        <item x="276"/>
        <item x="490"/>
        <item x="465"/>
        <item x="662"/>
        <item x="3"/>
        <item x="364"/>
        <item x="760"/>
        <item x="202"/>
        <item x="502"/>
        <item x="115"/>
        <item x="684"/>
        <item x="433"/>
        <item x="587"/>
        <item x="625"/>
        <item x="453"/>
        <item x="39"/>
        <item x="158"/>
        <item x="273"/>
        <item x="278"/>
        <item x="682"/>
        <item x="188"/>
        <item x="562"/>
        <item x="518"/>
        <item x="601"/>
        <item x="765"/>
        <item x="536"/>
        <item x="524"/>
        <item x="692"/>
        <item x="515"/>
        <item x="741"/>
        <item x="759"/>
        <item x="688"/>
        <item x="138"/>
        <item x="15"/>
        <item x="260"/>
        <item x="394"/>
        <item x="256"/>
        <item x="431"/>
        <item x="25"/>
        <item x="468"/>
        <item x="329"/>
        <item x="133"/>
        <item x="652"/>
        <item x="521"/>
        <item x="240"/>
        <item x="172"/>
        <item x="14"/>
        <item x="53"/>
        <item x="150"/>
        <item x="37"/>
        <item x="199"/>
        <item x="605"/>
        <item x="543"/>
        <item x="415"/>
        <item x="568"/>
        <item x="462"/>
        <item x="593"/>
        <item x="361"/>
        <item x="49"/>
        <item x="320"/>
        <item x="454"/>
        <item x="288"/>
        <item x="667"/>
        <item x="376"/>
        <item x="602"/>
        <item x="719"/>
        <item x="402"/>
        <item x="36"/>
        <item x="539"/>
        <item x="631"/>
        <item x="623"/>
        <item x="551"/>
        <item x="497"/>
        <item x="565"/>
        <item x="617"/>
        <item x="639"/>
        <item x="481"/>
        <item x="349"/>
        <item x="129"/>
        <item x="375"/>
        <item x="563"/>
        <item x="119"/>
        <item x="22"/>
        <item x="171"/>
        <item x="724"/>
        <item x="616"/>
        <item x="489"/>
        <item x="221"/>
        <item x="295"/>
        <item x="369"/>
        <item x="416"/>
        <item x="736"/>
        <item x="581"/>
        <item x="110"/>
        <item x="311"/>
        <item x="160"/>
        <item x="384"/>
        <item x="64"/>
        <item x="223"/>
        <item x="208"/>
        <item x="671"/>
        <item x="272"/>
        <item x="767"/>
        <item x="224"/>
        <item x="740"/>
        <item x="428"/>
        <item x="210"/>
        <item x="10"/>
        <item x="507"/>
        <item x="314"/>
        <item x="572"/>
        <item x="100"/>
        <item x="496"/>
        <item x="401"/>
        <item x="762"/>
        <item x="116"/>
        <item x="141"/>
        <item x="655"/>
        <item x="708"/>
        <item x="554"/>
        <item x="371"/>
        <item x="782"/>
        <item x="280"/>
        <item x="255"/>
        <item x="372"/>
        <item x="665"/>
        <item x="482"/>
        <item x="212"/>
        <item x="367"/>
        <item x="486"/>
        <item x="217"/>
        <item x="292"/>
        <item x="50"/>
        <item x="443"/>
        <item x="317"/>
        <item x="185"/>
        <item x="649"/>
        <item x="611"/>
        <item x="751"/>
        <item x="139"/>
        <item x="120"/>
        <item x="648"/>
        <item x="678"/>
        <item x="467"/>
        <item x="341"/>
        <item x="413"/>
        <item x="57"/>
        <item x="114"/>
        <item x="332"/>
        <item x="796"/>
        <item x="264"/>
        <item x="339"/>
        <item x="275"/>
        <item x="596"/>
        <item x="705"/>
        <item x="691"/>
        <item x="109"/>
        <item x="8"/>
        <item x="570"/>
        <item x="739"/>
        <item x="514"/>
        <item x="177"/>
        <item x="495"/>
        <item x="715"/>
        <item x="285"/>
        <item x="598"/>
        <item x="316"/>
        <item x="396"/>
        <item x="446"/>
        <item x="174"/>
        <item x="797"/>
        <item x="633"/>
        <item x="556"/>
        <item x="214"/>
        <item x="700"/>
        <item x="151"/>
        <item x="154"/>
        <item x="300"/>
        <item x="758"/>
        <item x="134"/>
        <item x="33"/>
        <item x="191"/>
        <item x="242"/>
        <item x="319"/>
        <item x="306"/>
        <item x="537"/>
        <item x="74"/>
        <item x="492"/>
        <item x="743"/>
        <item x="370"/>
        <item x="201"/>
        <item x="638"/>
        <item x="458"/>
        <item x="248"/>
        <item x="697"/>
        <item x="197"/>
        <item x="699"/>
        <item x="267"/>
        <item x="88"/>
        <item x="676"/>
        <item x="663"/>
        <item x="40"/>
        <item x="448"/>
        <item x="549"/>
        <item x="258"/>
        <item x="79"/>
        <item x="756"/>
        <item x="261"/>
        <item x="28"/>
        <item x="127"/>
        <item x="262"/>
        <item x="95"/>
        <item x="430"/>
        <item x="193"/>
        <item x="501"/>
        <item x="301"/>
        <item x="259"/>
        <item x="464"/>
        <item x="485"/>
        <item x="251"/>
        <item x="618"/>
        <item x="385"/>
        <item x="65"/>
        <item x="268"/>
        <item x="26"/>
        <item x="184"/>
        <item x="643"/>
        <item x="117"/>
        <item x="696"/>
        <item x="788"/>
        <item x="344"/>
        <item x="230"/>
        <item x="409"/>
        <item x="503"/>
        <item x="85"/>
        <item x="512"/>
        <item x="121"/>
        <item x="146"/>
        <item x="626"/>
        <item x="595"/>
        <item x="781"/>
        <item x="354"/>
        <item x="405"/>
        <item x="383"/>
        <item x="227"/>
        <item x="143"/>
        <item x="321"/>
        <item x="779"/>
        <item x="473"/>
        <item x="661"/>
        <item x="67"/>
        <item x="599"/>
        <item x="13"/>
        <item x="38"/>
        <item x="615"/>
        <item x="794"/>
        <item x="717"/>
        <item x="229"/>
        <item x="451"/>
        <item x="399"/>
        <item x="157"/>
        <item x="167"/>
        <item x="302"/>
        <item x="630"/>
        <item x="168"/>
        <item x="387"/>
        <item x="325"/>
        <item x="296"/>
        <item x="635"/>
        <item x="729"/>
        <item x="644"/>
        <item x="589"/>
        <item x="241"/>
        <item x="93"/>
        <item x="163"/>
        <item x="277"/>
        <item x="381"/>
        <item x="636"/>
        <item x="282"/>
        <item x="144"/>
        <item x="72"/>
        <item x="324"/>
        <item x="12"/>
        <item x="573"/>
        <item x="257"/>
        <item x="355"/>
        <item x="557"/>
        <item x="5"/>
        <item x="315"/>
        <item x="358"/>
        <item x="209"/>
        <item x="542"/>
        <item x="19"/>
        <item x="484"/>
        <item x="447"/>
        <item x="307"/>
        <item x="687"/>
        <item x="607"/>
        <item x="389"/>
        <item x="614"/>
        <item x="477"/>
        <item x="785"/>
        <item x="559"/>
        <item x="2"/>
        <item x="441"/>
        <item x="609"/>
        <item x="343"/>
        <item x="279"/>
        <item x="706"/>
        <item x="395"/>
        <item x="368"/>
        <item x="322"/>
        <item x="656"/>
        <item x="234"/>
        <item x="91"/>
        <item x="680"/>
        <item x="677"/>
        <item x="476"/>
        <item x="310"/>
        <item x="403"/>
        <item x="792"/>
        <item x="244"/>
        <item x="793"/>
        <item x="558"/>
        <item x="216"/>
        <item x="382"/>
        <item x="641"/>
        <item x="749"/>
        <item x="112"/>
        <item x="414"/>
        <item x="198"/>
        <item x="164"/>
        <item x="686"/>
        <item x="340"/>
        <item x="356"/>
        <item x="672"/>
        <item x="651"/>
        <item x="734"/>
        <item x="363"/>
        <item x="104"/>
        <item x="70"/>
        <item x="43"/>
        <item x="427"/>
        <item x="347"/>
        <item x="647"/>
        <item x="270"/>
        <item x="771"/>
        <item x="564"/>
        <item x="582"/>
        <item x="113"/>
        <item x="713"/>
        <item x="511"/>
        <item x="624"/>
        <item x="44"/>
        <item x="238"/>
        <item x="488"/>
        <item x="245"/>
        <item x="20"/>
        <item x="97"/>
        <item x="77"/>
        <item x="407"/>
        <item x="166"/>
        <item x="190"/>
        <item x="439"/>
        <item x="553"/>
        <item x="800"/>
        <item x="380"/>
        <item x="294"/>
        <item x="391"/>
        <item x="747"/>
        <item x="400"/>
        <item x="54"/>
        <item x="438"/>
        <item x="348"/>
        <item x="456"/>
        <item x="426"/>
        <item x="269"/>
        <item x="579"/>
        <item x="795"/>
        <item x="68"/>
        <item x="102"/>
        <item x="552"/>
        <item x="592"/>
        <item x="169"/>
        <item x="345"/>
        <item x="442"/>
        <item x="577"/>
        <item x="412"/>
        <item x="130"/>
        <item x="155"/>
        <item x="510"/>
        <item x="742"/>
        <item x="750"/>
        <item x="487"/>
        <item x="640"/>
        <item x="561"/>
        <item x="722"/>
        <item x="125"/>
        <item x="612"/>
        <item x="140"/>
        <item x="627"/>
        <item x="108"/>
        <item x="480"/>
        <item x="429"/>
        <item x="299"/>
        <item x="500"/>
        <item x="460"/>
        <item x="153"/>
        <item x="250"/>
        <item x="410"/>
        <item x="176"/>
        <item x="92"/>
        <item x="704"/>
        <item x="62"/>
        <item x="437"/>
        <item x="318"/>
        <item x="233"/>
        <item x="18"/>
        <item x="135"/>
        <item x="731"/>
        <item x="42"/>
        <item x="357"/>
        <item x="679"/>
        <item x="99"/>
        <item x="544"/>
        <item x="787"/>
        <item x="470"/>
        <item x="634"/>
        <item x="694"/>
        <item x="421"/>
        <item x="9"/>
        <item x="71"/>
        <item x="222"/>
        <item x="406"/>
        <item x="653"/>
        <item x="783"/>
        <item x="189"/>
        <item x="538"/>
        <item x="331"/>
        <item x="419"/>
        <item x="702"/>
        <item x="228"/>
        <item x="237"/>
        <item x="271"/>
        <item x="218"/>
        <item x="474"/>
        <item x="94"/>
        <item x="304"/>
        <item x="243"/>
        <item x="459"/>
        <item x="58"/>
        <item x="594"/>
        <item t="default"/>
      </items>
    </pivotField>
    <pivotField showAll="0"/>
    <pivotField showAll="0"/>
    <pivotField showAll="0"/>
    <pivotField showAll="0"/>
    <pivotField showAll="0"/>
    <pivotField showAll="0"/>
  </pivotFields>
  <rowFields count="1">
    <field x="8"/>
  </rowFields>
  <rowItems count="8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t="grand">
      <x/>
    </i>
  </rowItems>
  <colFields count="1">
    <field x="-2"/>
  </colFields>
  <colItems count="2">
    <i>
      <x/>
    </i>
    <i i="1">
      <x v="1"/>
    </i>
  </colItems>
  <dataFields count="2">
    <dataField name="Sum of Profit" fld="2" baseField="0" baseItem="0"/>
    <dataField name="Sum of Amount" fld="1" baseField="0" baseItem="0"/>
  </dataFields>
  <formats count="1">
    <format dxfId="3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2F5020-DF12-4234-835A-AC8B729BA64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G11:H18" firstHeaderRow="1" firstDataRow="1" firstDataCol="1"/>
  <pivotFields count="12">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pivotField showAll="0"/>
  </pivotFields>
  <rowFields count="1">
    <field x="9"/>
  </rowFields>
  <rowItems count="7">
    <i>
      <x/>
    </i>
    <i>
      <x v="1"/>
    </i>
    <i>
      <x v="2"/>
    </i>
    <i>
      <x v="3"/>
    </i>
    <i>
      <x v="4"/>
    </i>
    <i>
      <x v="5"/>
    </i>
    <i t="grand">
      <x/>
    </i>
  </rowItems>
  <colItems count="1">
    <i/>
  </colItems>
  <dataFields count="1">
    <dataField name="Sum of Amount" fld="1" baseField="0" baseItem="0"/>
  </dataFields>
  <formats count="7">
    <format dxfId="34">
      <pivotArea type="all" dataOnly="0" outline="0" fieldPosition="0"/>
    </format>
    <format dxfId="33">
      <pivotArea outline="0" collapsedLevelsAreSubtotals="1" fieldPosition="0"/>
    </format>
    <format dxfId="32">
      <pivotArea field="9" type="button" dataOnly="0" labelOnly="1" outline="0" axis="axisRow" fieldPosition="0"/>
    </format>
    <format dxfId="31">
      <pivotArea dataOnly="0" labelOnly="1" fieldPosition="0">
        <references count="1">
          <reference field="9" count="0"/>
        </references>
      </pivotArea>
    </format>
    <format dxfId="30">
      <pivotArea dataOnly="0" labelOnly="1" grandRow="1" outline="0" fieldPosition="0"/>
    </format>
    <format dxfId="29">
      <pivotArea dataOnly="0" labelOnly="1" outline="0" axis="axisValues" fieldPosition="0"/>
    </format>
    <format dxfId="28">
      <pivotArea collapsedLevelsAreSubtotals="1" fieldPosition="0">
        <references count="1">
          <reference field="9"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5ED3A0-0585-47F5-8765-73891084E265}"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17">
    <pivotField showAll="0"/>
    <pivotField dataField="1" showAll="0"/>
    <pivotField dataField="1" showAll="0"/>
    <pivotField showAll="0"/>
    <pivotField axis="axisRow"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ataField="1" dragToRow="0" dragToCol="0" dragToPage="0" showAll="0" defaultSubtotal="0"/>
  </pivotFields>
  <rowFields count="1">
    <field x="4"/>
  </rowFields>
  <rowItems count="4">
    <i>
      <x/>
    </i>
    <i>
      <x v="1"/>
    </i>
    <i>
      <x v="2"/>
    </i>
    <i t="grand">
      <x/>
    </i>
  </rowItems>
  <colFields count="1">
    <field x="-2"/>
  </colFields>
  <colItems count="3">
    <i>
      <x/>
    </i>
    <i i="1">
      <x v="1"/>
    </i>
    <i i="2">
      <x v="2"/>
    </i>
  </colItems>
  <dataFields count="3">
    <dataField name="Sum of Amount" fld="1" baseField="0" baseItem="0"/>
    <dataField name="Sum of Profit" fld="2" baseField="0" baseItem="0"/>
    <dataField name="Sum of Profit Margin" fld="16" baseField="0" baseItem="0"/>
  </dataFields>
  <formats count="1">
    <format dxfId="27">
      <pivotArea collapsedLevelsAreSubtotals="1" fieldPosition="0">
        <references count="2">
          <reference field="4294967294" count="1" selected="0">
            <x v="2"/>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077ABF-6587-4F7A-A2F5-6CC61F11D7D1}"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States">
  <location ref="A3:B22" firstHeaderRow="1" firstDataRow="1" firstDataCol="1"/>
  <pivotFields count="17">
    <pivotField showAll="0"/>
    <pivotField showAll="0"/>
    <pivotField showAll="0"/>
    <pivotField dataField="1"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axis="axisRow" showAll="0" sortType="ascending">
      <items count="19">
        <item x="10"/>
        <item x="2"/>
        <item x="1"/>
        <item x="13"/>
        <item x="14"/>
        <item x="12"/>
        <item x="8"/>
        <item x="15"/>
        <item x="4"/>
        <item x="0"/>
        <item x="5"/>
        <item x="3"/>
        <item x="17"/>
        <item x="7"/>
        <item x="9"/>
        <item x="11"/>
        <item x="6"/>
        <item x="16"/>
        <item t="default"/>
      </items>
      <autoSortScope>
        <pivotArea dataOnly="0" outline="0" fieldPosition="0">
          <references count="1">
            <reference field="4294967294" count="1" selected="0">
              <x v="0"/>
            </reference>
          </references>
        </pivotArea>
      </autoSortScope>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0"/>
  </rowFields>
  <rowItems count="19">
    <i>
      <x v="12"/>
    </i>
    <i>
      <x v="7"/>
    </i>
    <i>
      <x v="17"/>
    </i>
    <i>
      <x v="5"/>
    </i>
    <i>
      <x v="8"/>
    </i>
    <i>
      <x v="2"/>
    </i>
    <i>
      <x v="3"/>
    </i>
    <i>
      <x/>
    </i>
    <i>
      <x v="10"/>
    </i>
    <i>
      <x v="16"/>
    </i>
    <i>
      <x v="14"/>
    </i>
    <i>
      <x v="6"/>
    </i>
    <i>
      <x v="9"/>
    </i>
    <i>
      <x v="4"/>
    </i>
    <i>
      <x v="11"/>
    </i>
    <i>
      <x v="13"/>
    </i>
    <i>
      <x v="15"/>
    </i>
    <i>
      <x v="1"/>
    </i>
    <i t="grand">
      <x/>
    </i>
  </rowItems>
  <colItems count="1">
    <i/>
  </colItems>
  <dataFields count="1">
    <dataField name="Sum of Quantity" fld="3" baseField="0" baseItem="0"/>
  </dataFields>
  <chartFormats count="3">
    <chartFormat chart="1"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89127B-129E-44A1-8E6C-3FCBF0D251E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ayment Method">
  <location ref="A3:B9" firstHeaderRow="1" firstDataRow="1" firstDataCol="1"/>
  <pivotFields count="17">
    <pivotField showAll="0"/>
    <pivotField showAll="0"/>
    <pivotField showAll="0"/>
    <pivotField showAll="0"/>
    <pivotField showAll="0">
      <items count="4">
        <item x="0"/>
        <item x="2"/>
        <item x="1"/>
        <item t="default"/>
      </items>
    </pivotField>
    <pivotField showAll="0">
      <items count="13">
        <item x="9"/>
        <item x="11"/>
        <item x="5"/>
        <item x="0"/>
        <item x="3"/>
        <item x="6"/>
        <item x="8"/>
        <item x="2"/>
        <item x="10"/>
        <item x="1"/>
        <item x="7"/>
        <item x="4"/>
        <item t="default"/>
      </items>
    </pivotField>
    <pivotField axis="axisRow" dataField="1" showAll="0" sortType="descending">
      <items count="6">
        <item x="4"/>
        <item x="3"/>
        <item x="1"/>
        <item x="2"/>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6"/>
  </rowFields>
  <rowItems count="6">
    <i>
      <x v="2"/>
    </i>
    <i>
      <x v="1"/>
    </i>
    <i>
      <x v="4"/>
    </i>
    <i>
      <x v="3"/>
    </i>
    <i>
      <x/>
    </i>
    <i t="grand">
      <x/>
    </i>
  </rowItems>
  <colItems count="1">
    <i/>
  </colItems>
  <dataFields count="1">
    <dataField name="Count of PaymentMode" fld="6"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EC91A6-25F5-4774-B836-9C8E8020A18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ly">
  <location ref="A3:B16" firstHeaderRow="1" firstDataRow="1" firstDataCol="1"/>
  <pivotFields count="17">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axis="axisRow" showAll="0">
      <items count="13">
        <item x="8"/>
        <item x="7"/>
        <item x="6"/>
        <item x="11"/>
        <item x="3"/>
        <item x="0"/>
        <item x="2"/>
        <item x="9"/>
        <item x="10"/>
        <item x="4"/>
        <item x="5"/>
        <item x="1"/>
        <item t="default"/>
      </items>
    </pivotField>
    <pivotField showAll="0"/>
    <pivotField showAll="0"/>
    <pivotField showAll="0"/>
    <pivotField dragToRow="0" dragToCol="0" dragToPage="0" showAll="0" defaultSubtotal="0"/>
  </pivotFields>
  <rowFields count="1">
    <field x="12"/>
  </rowFields>
  <rowItems count="13">
    <i>
      <x/>
    </i>
    <i>
      <x v="1"/>
    </i>
    <i>
      <x v="2"/>
    </i>
    <i>
      <x v="3"/>
    </i>
    <i>
      <x v="4"/>
    </i>
    <i>
      <x v="5"/>
    </i>
    <i>
      <x v="6"/>
    </i>
    <i>
      <x v="7"/>
    </i>
    <i>
      <x v="8"/>
    </i>
    <i>
      <x v="9"/>
    </i>
    <i>
      <x v="10"/>
    </i>
    <i>
      <x v="11"/>
    </i>
    <i t="grand">
      <x/>
    </i>
  </rowItems>
  <colItems count="1">
    <i/>
  </colItems>
  <dataFields count="1">
    <dataField name="Sum of Amount" fld="1" baseField="0" baseItem="0"/>
  </dataFields>
  <formats count="2">
    <format dxfId="26">
      <pivotArea collapsedLevelsAreSubtotals="1" fieldPosition="0">
        <references count="1">
          <reference field="12" count="1">
            <x v="0"/>
          </reference>
        </references>
      </pivotArea>
    </format>
    <format dxfId="25">
      <pivotArea dataOnly="0" labelOnly="1" outline="0" axis="axisValues" fieldPosition="0"/>
    </format>
  </formats>
  <chartFormats count="3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0"/>
          </reference>
        </references>
      </pivotArea>
    </chartFormat>
    <chartFormat chart="0" format="2">
      <pivotArea type="data" outline="0" fieldPosition="0">
        <references count="2">
          <reference field="4294967294" count="1" selected="0">
            <x v="0"/>
          </reference>
          <reference field="12" count="1" selected="0">
            <x v="8"/>
          </reference>
        </references>
      </pivotArea>
    </chartFormat>
    <chartFormat chart="0" format="3">
      <pivotArea type="data" outline="0" fieldPosition="0">
        <references count="2">
          <reference field="4294967294" count="1" selected="0">
            <x v="0"/>
          </reference>
          <reference field="12" count="1" selected="0">
            <x v="7"/>
          </reference>
        </references>
      </pivotArea>
    </chartFormat>
    <chartFormat chart="0" format="4">
      <pivotArea type="data" outline="0" fieldPosition="0">
        <references count="2">
          <reference field="4294967294" count="1" selected="0">
            <x v="0"/>
          </reference>
          <reference field="12" count="1" selected="0">
            <x v="6"/>
          </reference>
        </references>
      </pivotArea>
    </chartFormat>
    <chartFormat chart="0" format="5">
      <pivotArea type="data" outline="0" fieldPosition="0">
        <references count="2">
          <reference field="4294967294" count="1" selected="0">
            <x v="0"/>
          </reference>
          <reference field="12" count="1" selected="0">
            <x v="5"/>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 chart="0" format="7">
      <pivotArea type="data" outline="0" fieldPosition="0">
        <references count="2">
          <reference field="4294967294" count="1" selected="0">
            <x v="0"/>
          </reference>
          <reference field="12" count="1" selected="0">
            <x v="3"/>
          </reference>
        </references>
      </pivotArea>
    </chartFormat>
    <chartFormat chart="0" format="8">
      <pivotArea type="data" outline="0" fieldPosition="0">
        <references count="2">
          <reference field="4294967294" count="1" selected="0">
            <x v="0"/>
          </reference>
          <reference field="12" count="1" selected="0">
            <x v="2"/>
          </reference>
        </references>
      </pivotArea>
    </chartFormat>
    <chartFormat chart="0" format="9">
      <pivotArea type="data" outline="0" fieldPosition="0">
        <references count="2">
          <reference field="4294967294" count="1" selected="0">
            <x v="0"/>
          </reference>
          <reference field="12" count="1" selected="0">
            <x v="1"/>
          </reference>
        </references>
      </pivotArea>
    </chartFormat>
    <chartFormat chart="0" format="10">
      <pivotArea type="data" outline="0" fieldPosition="0">
        <references count="2">
          <reference field="4294967294" count="1" selected="0">
            <x v="0"/>
          </reference>
          <reference field="12" count="1" selected="0">
            <x v="0"/>
          </reference>
        </references>
      </pivotArea>
    </chartFormat>
    <chartFormat chart="0" format="11">
      <pivotArea type="data" outline="0" fieldPosition="0">
        <references count="2">
          <reference field="4294967294" count="1" selected="0">
            <x v="0"/>
          </reference>
          <reference field="12" count="1" selected="0">
            <x v="9"/>
          </reference>
        </references>
      </pivotArea>
    </chartFormat>
    <chartFormat chart="0" format="12">
      <pivotArea type="data" outline="0" fieldPosition="0">
        <references count="2">
          <reference field="4294967294" count="1" selected="0">
            <x v="0"/>
          </reference>
          <reference field="12" count="1" selected="0">
            <x v="1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2" count="1" selected="0">
            <x v="0"/>
          </reference>
        </references>
      </pivotArea>
    </chartFormat>
    <chartFormat chart="4" format="15">
      <pivotArea type="data" outline="0" fieldPosition="0">
        <references count="2">
          <reference field="4294967294" count="1" selected="0">
            <x v="0"/>
          </reference>
          <reference field="12" count="1" selected="0">
            <x v="1"/>
          </reference>
        </references>
      </pivotArea>
    </chartFormat>
    <chartFormat chart="4" format="16">
      <pivotArea type="data" outline="0" fieldPosition="0">
        <references count="2">
          <reference field="4294967294" count="1" selected="0">
            <x v="0"/>
          </reference>
          <reference field="12" count="1" selected="0">
            <x v="2"/>
          </reference>
        </references>
      </pivotArea>
    </chartFormat>
    <chartFormat chart="4" format="17">
      <pivotArea type="data" outline="0" fieldPosition="0">
        <references count="2">
          <reference field="4294967294" count="1" selected="0">
            <x v="0"/>
          </reference>
          <reference field="12" count="1" selected="0">
            <x v="3"/>
          </reference>
        </references>
      </pivotArea>
    </chartFormat>
    <chartFormat chart="4" format="18">
      <pivotArea type="data" outline="0" fieldPosition="0">
        <references count="2">
          <reference field="4294967294" count="1" selected="0">
            <x v="0"/>
          </reference>
          <reference field="12" count="1" selected="0">
            <x v="4"/>
          </reference>
        </references>
      </pivotArea>
    </chartFormat>
    <chartFormat chart="4" format="19">
      <pivotArea type="data" outline="0" fieldPosition="0">
        <references count="2">
          <reference field="4294967294" count="1" selected="0">
            <x v="0"/>
          </reference>
          <reference field="12" count="1" selected="0">
            <x v="5"/>
          </reference>
        </references>
      </pivotArea>
    </chartFormat>
    <chartFormat chart="4" format="20">
      <pivotArea type="data" outline="0" fieldPosition="0">
        <references count="2">
          <reference field="4294967294" count="1" selected="0">
            <x v="0"/>
          </reference>
          <reference field="12" count="1" selected="0">
            <x v="6"/>
          </reference>
        </references>
      </pivotArea>
    </chartFormat>
    <chartFormat chart="4" format="21">
      <pivotArea type="data" outline="0" fieldPosition="0">
        <references count="2">
          <reference field="4294967294" count="1" selected="0">
            <x v="0"/>
          </reference>
          <reference field="12" count="1" selected="0">
            <x v="7"/>
          </reference>
        </references>
      </pivotArea>
    </chartFormat>
    <chartFormat chart="4" format="22">
      <pivotArea type="data" outline="0" fieldPosition="0">
        <references count="2">
          <reference field="4294967294" count="1" selected="0">
            <x v="0"/>
          </reference>
          <reference field="12" count="1" selected="0">
            <x v="8"/>
          </reference>
        </references>
      </pivotArea>
    </chartFormat>
    <chartFormat chart="4" format="23">
      <pivotArea type="data" outline="0" fieldPosition="0">
        <references count="2">
          <reference field="4294967294" count="1" selected="0">
            <x v="0"/>
          </reference>
          <reference field="12" count="1" selected="0">
            <x v="9"/>
          </reference>
        </references>
      </pivotArea>
    </chartFormat>
    <chartFormat chart="4" format="24">
      <pivotArea type="data" outline="0" fieldPosition="0">
        <references count="2">
          <reference field="4294967294" count="1" selected="0">
            <x v="0"/>
          </reference>
          <reference field="12" count="1" selected="0">
            <x v="10"/>
          </reference>
        </references>
      </pivotArea>
    </chartFormat>
    <chartFormat chart="4" format="25">
      <pivotArea type="data" outline="0" fieldPosition="0">
        <references count="2">
          <reference field="4294967294" count="1" selected="0">
            <x v="0"/>
          </reference>
          <reference field="12" count="1" selected="0">
            <x v="11"/>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12" count="1" selected="0">
            <x v="0"/>
          </reference>
        </references>
      </pivotArea>
    </chartFormat>
    <chartFormat chart="5" format="28">
      <pivotArea type="data" outline="0" fieldPosition="0">
        <references count="2">
          <reference field="4294967294" count="1" selected="0">
            <x v="0"/>
          </reference>
          <reference field="12" count="1" selected="0">
            <x v="1"/>
          </reference>
        </references>
      </pivotArea>
    </chartFormat>
    <chartFormat chart="5" format="29">
      <pivotArea type="data" outline="0" fieldPosition="0">
        <references count="2">
          <reference field="4294967294" count="1" selected="0">
            <x v="0"/>
          </reference>
          <reference field="12" count="1" selected="0">
            <x v="2"/>
          </reference>
        </references>
      </pivotArea>
    </chartFormat>
    <chartFormat chart="5" format="30">
      <pivotArea type="data" outline="0" fieldPosition="0">
        <references count="2">
          <reference field="4294967294" count="1" selected="0">
            <x v="0"/>
          </reference>
          <reference field="12" count="1" selected="0">
            <x v="3"/>
          </reference>
        </references>
      </pivotArea>
    </chartFormat>
    <chartFormat chart="5" format="31">
      <pivotArea type="data" outline="0" fieldPosition="0">
        <references count="2">
          <reference field="4294967294" count="1" selected="0">
            <x v="0"/>
          </reference>
          <reference field="12" count="1" selected="0">
            <x v="4"/>
          </reference>
        </references>
      </pivotArea>
    </chartFormat>
    <chartFormat chart="5" format="32">
      <pivotArea type="data" outline="0" fieldPosition="0">
        <references count="2">
          <reference field="4294967294" count="1" selected="0">
            <x v="0"/>
          </reference>
          <reference field="12" count="1" selected="0">
            <x v="5"/>
          </reference>
        </references>
      </pivotArea>
    </chartFormat>
    <chartFormat chart="5" format="33">
      <pivotArea type="data" outline="0" fieldPosition="0">
        <references count="2">
          <reference field="4294967294" count="1" selected="0">
            <x v="0"/>
          </reference>
          <reference field="12" count="1" selected="0">
            <x v="6"/>
          </reference>
        </references>
      </pivotArea>
    </chartFormat>
    <chartFormat chart="5" format="34">
      <pivotArea type="data" outline="0" fieldPosition="0">
        <references count="2">
          <reference field="4294967294" count="1" selected="0">
            <x v="0"/>
          </reference>
          <reference field="12" count="1" selected="0">
            <x v="7"/>
          </reference>
        </references>
      </pivotArea>
    </chartFormat>
    <chartFormat chart="5" format="35">
      <pivotArea type="data" outline="0" fieldPosition="0">
        <references count="2">
          <reference field="4294967294" count="1" selected="0">
            <x v="0"/>
          </reference>
          <reference field="12" count="1" selected="0">
            <x v="8"/>
          </reference>
        </references>
      </pivotArea>
    </chartFormat>
    <chartFormat chart="5" format="36">
      <pivotArea type="data" outline="0" fieldPosition="0">
        <references count="2">
          <reference field="4294967294" count="1" selected="0">
            <x v="0"/>
          </reference>
          <reference field="12" count="1" selected="0">
            <x v="9"/>
          </reference>
        </references>
      </pivotArea>
    </chartFormat>
    <chartFormat chart="5" format="37">
      <pivotArea type="data" outline="0" fieldPosition="0">
        <references count="2">
          <reference field="4294967294" count="1" selected="0">
            <x v="0"/>
          </reference>
          <reference field="12" count="1" selected="0">
            <x v="10"/>
          </reference>
        </references>
      </pivotArea>
    </chartFormat>
    <chartFormat chart="5" format="38">
      <pivotArea type="data" outline="0" fieldPosition="0">
        <references count="2">
          <reference field="4294967294" count="1" selected="0">
            <x v="0"/>
          </reference>
          <reference field="12" count="1" selected="0">
            <x v="11"/>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DDF500-4939-4949-9A5D-D793D736D34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3:B7" firstHeaderRow="1" firstDataRow="1" firstDataCol="1"/>
  <pivotFields count="17">
    <pivotField showAll="0"/>
    <pivotField dataField="1" showAll="0"/>
    <pivotField showAll="0"/>
    <pivotField showAll="0"/>
    <pivotField axis="axisRow"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Sum of Amount" fld="1" baseField="0" baseItem="0" numFmtId="164"/>
  </dataFields>
  <formats count="2">
    <format dxfId="24">
      <pivotArea dataOnly="0" labelOnly="1" outline="0" axis="axisValues" fieldPosition="0"/>
    </format>
    <format dxfId="2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0"/>
          </reference>
        </references>
      </pivotArea>
    </chartFormat>
    <chartFormat chart="10" format="10">
      <pivotArea type="data" outline="0" fieldPosition="0">
        <references count="2">
          <reference field="4294967294" count="1" selected="0">
            <x v="0"/>
          </reference>
          <reference field="4" count="1" selected="0">
            <x v="1"/>
          </reference>
        </references>
      </pivotArea>
    </chartFormat>
    <chartFormat chart="10"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670622-D210-416B-B611-1BB19D6355B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ities">
  <location ref="A3:C22" firstHeaderRow="0" firstDataRow="1" firstDataCol="1"/>
  <pivotFields count="17">
    <pivotField showAll="0"/>
    <pivotField showAll="0"/>
    <pivotField showAll="0"/>
    <pivotField dataField="1" showAll="0"/>
    <pivotField dataField="1"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axis="axisRow"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Quantity" fld="3" baseField="10" baseItem="0"/>
    <dataField name="Count of Category" fld="4" subtotal="count" baseField="10" baseItem="0"/>
  </dataFields>
  <formats count="2">
    <format dxfId="22">
      <pivotArea dataOnly="0" labelOnly="1" outline="0" fieldPosition="0">
        <references count="1">
          <reference field="4294967294" count="1">
            <x v="0"/>
          </reference>
        </references>
      </pivotArea>
    </format>
    <format dxfId="21">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8B244C-12C5-4854-BC8B-DBBFB1B06F4F}"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6">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05C762-3E40-4CA6-952C-8D0E3F4256D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8:F15" firstHeaderRow="1" firstDataRow="1" firstDataCol="1"/>
  <pivotFields count="17">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9"/>
  </rowFields>
  <rowItems count="7">
    <i>
      <x/>
    </i>
    <i>
      <x v="1"/>
    </i>
    <i>
      <x v="2"/>
    </i>
    <i>
      <x v="3"/>
    </i>
    <i>
      <x v="4"/>
    </i>
    <i>
      <x v="5"/>
    </i>
    <i t="grand">
      <x/>
    </i>
  </rowItems>
  <colItems count="1">
    <i/>
  </colItems>
  <dataFields count="1">
    <dataField name="Sum of Amount" fld="1" baseField="0" baseItem="0"/>
  </dataFields>
  <formats count="2">
    <format dxfId="20">
      <pivotArea dataOnly="0" labelOnly="1" outline="0" axis="axisValues" fieldPosition="0"/>
    </format>
    <format dxfId="19">
      <pivotArea collapsedLevelsAreSubtotals="1" fieldPosition="0">
        <references count="1">
          <reference field="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CAE6C79-6A0E-47BC-806B-58529E37721F}" sourceName="State">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6">
        <i x="3" s="1"/>
        <i x="0" s="1"/>
        <i x="1" s="1"/>
        <i x="2"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85AE72-6F49-4B7E-B1BB-022B0C38DEA8}" sourceName="Category">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54C864C-8FCF-47B6-8F60-3FCE652EE52D}" sourceName="Year">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6">
        <i x="4" s="1"/>
        <i x="2" s="1"/>
        <i x="3" s="1"/>
        <i x="0" s="1"/>
        <i x="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2DFF98C-9564-4C8A-8910-B3E2EED6E20D}" sourceName="City">
  <pivotTables>
    <pivotTable tabId="46" name="PivotTable5"/>
    <pivotTable tabId="39" name="PivotTable2"/>
    <pivotTable tabId="2" name="PivotTable5"/>
    <pivotTable tabId="2" name="PivotTable6"/>
    <pivotTable tabId="32" name="PivotTable1"/>
    <pivotTable tabId="33" name="PivotTable4"/>
    <pivotTable tabId="37" name="PivotTable1"/>
    <pivotTable tabId="29" name="PivotTable19"/>
    <pivotTable tabId="31" name="PivotTable21"/>
    <pivotTable tabId="38" name="PivotTable1"/>
  </pivotTables>
  <data>
    <tabular pivotCacheId="1405496384">
      <items count="18">
        <i x="10" s="1"/>
        <i x="2" s="1"/>
        <i x="1" s="1"/>
        <i x="13" s="1"/>
        <i x="14" s="1"/>
        <i x="12" s="1"/>
        <i x="8" s="1"/>
        <i x="15" s="1"/>
        <i x="4" s="1"/>
        <i x="0" s="1"/>
        <i x="5" s="1"/>
        <i x="3" s="1"/>
        <i x="17" s="1"/>
        <i x="7" s="1"/>
        <i x="9" s="1"/>
        <i x="11" s="1"/>
        <i x="6"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AEC451D-30BE-48F1-94C9-E108F43EEF9E}" cache="Slicer_State" caption="State" rowHeight="241300"/>
  <slicer name="City" xr10:uid="{8112A0FB-E8C8-47A4-8BFE-1CDD084B60A1}" cache="Slicer_City" caption="City"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741C4EFA-C079-4479-82E7-01151EBB0ACF}" cache="Slicer_State" caption="State" columnCount="6" style="Slicer Style 1" rowHeight="457200"/>
  <slicer name="Category 1" xr10:uid="{046AC1F5-1D1D-42DE-99A5-F85A43EC6D8B}" cache="Slicer_Category" caption="Category" style="Slicer Style 1" rowHeight="365760"/>
  <slicer name="Year 2" xr10:uid="{0ABF9031-2450-4F07-ABF6-BA145AF918B6}" cache="Slicer_Year1" caption="Year" columnCount="3" style="Slicer Style 1" rowHeight="365760"/>
  <slicer name="City 1" xr10:uid="{FCBC31F0-191F-4435-915D-BAD17CF3247C}" cache="Slicer_City" caption="City" style="Slicer Style 1"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BBDEBA-265E-47E5-ACA5-6828BF95C44D}" name="Table1" displayName="Table1" ref="A1:P1195" totalsRowShown="0">
  <sortState xmlns:xlrd2="http://schemas.microsoft.com/office/spreadsheetml/2017/richdata2" ref="A2:P1195">
    <sortCondition descending="1" ref="H2:H1195"/>
  </sortState>
  <tableColumns count="16">
    <tableColumn id="1" xr3:uid="{41AE04DA-EE39-4C4E-A097-F6B044285389}" name="Order ID"/>
    <tableColumn id="2" xr3:uid="{64541188-461A-479C-9275-EB41C2E3520E}" name="Amount"/>
    <tableColumn id="3" xr3:uid="{E63BA012-729A-449E-BBD9-D6E3392119D7}" name="Profit"/>
    <tableColumn id="4" xr3:uid="{FF839601-E83B-4DAA-AC80-D247ADB94CA7}" name="Quantity"/>
    <tableColumn id="5" xr3:uid="{7008AF91-63F2-4E0D-A1EA-61AB1E53FF86}" name="Category"/>
    <tableColumn id="6" xr3:uid="{C73903E5-5515-49DA-935E-99F7F5F16619}" name="Sub-Category"/>
    <tableColumn id="7" xr3:uid="{75C531EC-351E-4BF9-BD5B-DED4DD88780E}" name="PaymentMode"/>
    <tableColumn id="8" xr3:uid="{C08D47C6-21C9-4117-96D4-CEBB3DF218F2}" name="Order Date" dataDxfId="18"/>
    <tableColumn id="9" xr3:uid="{C44798D6-426F-497A-95C7-92FE7FF5FB09}" name="CustomerName"/>
    <tableColumn id="10" xr3:uid="{3D9D1630-0213-4967-9142-5B80DA82D852}" name="State"/>
    <tableColumn id="11" xr3:uid="{490C5DD7-EFEE-4274-AE0F-978F47C27591}" name="City"/>
    <tableColumn id="12" xr3:uid="{5639BCCC-22EA-4311-AFE5-95FF14176D86}" name="Year"/>
    <tableColumn id="13" xr3:uid="{FD178369-8966-4340-9065-49CD6BF2FB55}" name="Month">
      <calculatedColumnFormula>TEXT(H2,"MM")</calculatedColumnFormula>
    </tableColumn>
    <tableColumn id="14" xr3:uid="{ACCE20FC-AB0A-4067-89EB-D753274FF203}" name="Day">
      <calculatedColumnFormula>TEXT(H2,"DD")</calculatedColumnFormula>
    </tableColumn>
    <tableColumn id="15" xr3:uid="{BFACF803-D77C-4098-B038-72B285241CA8}" name="Label">
      <calculatedColumnFormula>IF(C2&gt;1000,"High","Low")</calculatedColumnFormula>
    </tableColumn>
    <tableColumn id="16" xr3:uid="{C82EFA2C-256B-45C4-B30F-48790B164A63}" name="Range">
      <calculatedColumnFormula>IF(C2&gt;2500,"HIGH",IF(C2&gt;1000,"MEDIUM",IF(C2&lt;1000,"LOW",0)))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B35F-DC4E-4AF7-8393-726306038647}">
  <dimension ref="A3:B10"/>
  <sheetViews>
    <sheetView zoomScale="61" workbookViewId="0">
      <selection activeCell="A4" sqref="A4"/>
    </sheetView>
  </sheetViews>
  <sheetFormatPr defaultRowHeight="14.5" x14ac:dyDescent="0.35"/>
  <cols>
    <col min="1" max="1" width="10.7265625" bestFit="1" customWidth="1"/>
    <col min="2" max="2" width="15.81640625" bestFit="1" customWidth="1"/>
  </cols>
  <sheetData>
    <row r="3" spans="1:2" x14ac:dyDescent="0.35">
      <c r="A3" s="2" t="s">
        <v>1448</v>
      </c>
      <c r="B3" t="s">
        <v>1410</v>
      </c>
    </row>
    <row r="4" spans="1:2" x14ac:dyDescent="0.35">
      <c r="A4" s="3">
        <v>2020</v>
      </c>
      <c r="B4" s="23">
        <v>171</v>
      </c>
    </row>
    <row r="5" spans="1:2" x14ac:dyDescent="0.35">
      <c r="A5" s="3">
        <v>2021</v>
      </c>
      <c r="B5" s="23">
        <v>217</v>
      </c>
    </row>
    <row r="6" spans="1:2" x14ac:dyDescent="0.35">
      <c r="A6" s="3">
        <v>2022</v>
      </c>
      <c r="B6" s="23">
        <v>288</v>
      </c>
    </row>
    <row r="7" spans="1:2" x14ac:dyDescent="0.35">
      <c r="A7" s="3">
        <v>2023</v>
      </c>
      <c r="B7" s="23">
        <v>234</v>
      </c>
    </row>
    <row r="8" spans="1:2" x14ac:dyDescent="0.35">
      <c r="A8" s="3">
        <v>2024</v>
      </c>
      <c r="B8" s="23">
        <v>240</v>
      </c>
    </row>
    <row r="9" spans="1:2" x14ac:dyDescent="0.35">
      <c r="A9" s="3">
        <v>2025</v>
      </c>
      <c r="B9" s="23">
        <v>44</v>
      </c>
    </row>
    <row r="10" spans="1:2" x14ac:dyDescent="0.35">
      <c r="A10" s="3" t="s">
        <v>1405</v>
      </c>
      <c r="B10" s="23">
        <v>1194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1CE8-AAF8-49EF-9E2F-0A2B6C79F45F}">
  <dimension ref="A2:B33"/>
  <sheetViews>
    <sheetView zoomScale="65" workbookViewId="0">
      <selection activeCell="H56" sqref="H56"/>
    </sheetView>
  </sheetViews>
  <sheetFormatPr defaultRowHeight="14.5" x14ac:dyDescent="0.35"/>
  <cols>
    <col min="1" max="1" width="16.453125" bestFit="1" customWidth="1"/>
    <col min="2" max="2" width="19.90625" bestFit="1" customWidth="1"/>
    <col min="3" max="3" width="12.26953125" customWidth="1"/>
    <col min="4" max="4" width="16.08984375" customWidth="1"/>
  </cols>
  <sheetData>
    <row r="2" spans="1:2" x14ac:dyDescent="0.35">
      <c r="A2" t="s">
        <v>1441</v>
      </c>
    </row>
    <row r="3" spans="1:2" x14ac:dyDescent="0.35">
      <c r="A3" s="2" t="s">
        <v>1404</v>
      </c>
      <c r="B3" t="s">
        <v>1406</v>
      </c>
    </row>
    <row r="4" spans="1:2" x14ac:dyDescent="0.35">
      <c r="A4" s="3" t="s">
        <v>12</v>
      </c>
      <c r="B4" s="7">
        <v>2054456</v>
      </c>
    </row>
    <row r="5" spans="1:2" x14ac:dyDescent="0.35">
      <c r="A5" s="3" t="s">
        <v>38</v>
      </c>
      <c r="B5" s="7">
        <v>2038673</v>
      </c>
    </row>
    <row r="6" spans="1:2" x14ac:dyDescent="0.35">
      <c r="A6" s="3" t="s">
        <v>26</v>
      </c>
      <c r="B6" s="7">
        <v>2089510</v>
      </c>
    </row>
    <row r="7" spans="1:2" x14ac:dyDescent="0.35">
      <c r="A7" s="3" t="s">
        <v>1405</v>
      </c>
      <c r="B7" s="7">
        <v>6182639</v>
      </c>
    </row>
    <row r="11" spans="1:2" x14ac:dyDescent="0.35">
      <c r="A11" s="8" t="s">
        <v>1440</v>
      </c>
    </row>
    <row r="12" spans="1:2" x14ac:dyDescent="0.35">
      <c r="A12" s="2" t="s">
        <v>1439</v>
      </c>
      <c r="B12" t="s">
        <v>1407</v>
      </c>
    </row>
    <row r="13" spans="1:2" x14ac:dyDescent="0.35">
      <c r="A13" s="3" t="s">
        <v>12</v>
      </c>
      <c r="B13" s="23">
        <v>388</v>
      </c>
    </row>
    <row r="14" spans="1:2" x14ac:dyDescent="0.35">
      <c r="A14" s="3" t="s">
        <v>38</v>
      </c>
      <c r="B14" s="23">
        <v>407</v>
      </c>
    </row>
    <row r="15" spans="1:2" x14ac:dyDescent="0.35">
      <c r="A15" s="3" t="s">
        <v>26</v>
      </c>
      <c r="B15" s="23">
        <v>399</v>
      </c>
    </row>
    <row r="16" spans="1:2" x14ac:dyDescent="0.35">
      <c r="A16" s="3" t="s">
        <v>1405</v>
      </c>
      <c r="B16" s="23">
        <v>1194</v>
      </c>
    </row>
    <row r="19" spans="1:2" x14ac:dyDescent="0.35">
      <c r="A19" s="3" t="s">
        <v>1443</v>
      </c>
    </row>
    <row r="20" spans="1:2" x14ac:dyDescent="0.35">
      <c r="A20" s="2" t="s">
        <v>1444</v>
      </c>
      <c r="B20" t="s">
        <v>1442</v>
      </c>
    </row>
    <row r="21" spans="1:2" x14ac:dyDescent="0.35">
      <c r="A21" s="3" t="s">
        <v>39</v>
      </c>
      <c r="B21" s="23">
        <v>122</v>
      </c>
    </row>
    <row r="22" spans="1:2" x14ac:dyDescent="0.35">
      <c r="A22" s="3" t="s">
        <v>50</v>
      </c>
      <c r="B22" s="23">
        <v>114</v>
      </c>
    </row>
    <row r="23" spans="1:2" x14ac:dyDescent="0.35">
      <c r="A23" s="3" t="s">
        <v>24</v>
      </c>
      <c r="B23" s="23">
        <v>95</v>
      </c>
    </row>
    <row r="24" spans="1:2" x14ac:dyDescent="0.35">
      <c r="A24" s="3" t="s">
        <v>69</v>
      </c>
      <c r="B24" s="23">
        <v>101</v>
      </c>
    </row>
    <row r="25" spans="1:2" x14ac:dyDescent="0.35">
      <c r="A25" s="3" t="s">
        <v>27</v>
      </c>
      <c r="B25" s="23">
        <v>114</v>
      </c>
    </row>
    <row r="26" spans="1:2" x14ac:dyDescent="0.35">
      <c r="A26" s="3" t="s">
        <v>54</v>
      </c>
      <c r="B26" s="23">
        <v>104</v>
      </c>
    </row>
    <row r="27" spans="1:2" x14ac:dyDescent="0.35">
      <c r="A27" s="3" t="s">
        <v>48</v>
      </c>
      <c r="B27" s="23">
        <v>110</v>
      </c>
    </row>
    <row r="28" spans="1:2" x14ac:dyDescent="0.35">
      <c r="A28" s="3" t="s">
        <v>33</v>
      </c>
      <c r="B28" s="23">
        <v>88</v>
      </c>
    </row>
    <row r="29" spans="1:2" x14ac:dyDescent="0.35">
      <c r="A29" s="3" t="s">
        <v>13</v>
      </c>
      <c r="B29" s="23">
        <v>104</v>
      </c>
    </row>
    <row r="30" spans="1:2" x14ac:dyDescent="0.35">
      <c r="A30" s="3" t="s">
        <v>42</v>
      </c>
      <c r="B30" s="23">
        <v>83</v>
      </c>
    </row>
    <row r="31" spans="1:2" x14ac:dyDescent="0.35">
      <c r="A31" s="3" t="s">
        <v>89</v>
      </c>
      <c r="B31" s="23">
        <v>88</v>
      </c>
    </row>
    <row r="32" spans="1:2" x14ac:dyDescent="0.35">
      <c r="A32" s="3" t="s">
        <v>66</v>
      </c>
      <c r="B32" s="23">
        <v>71</v>
      </c>
    </row>
    <row r="33" spans="1:2" x14ac:dyDescent="0.35">
      <c r="A33" s="3" t="s">
        <v>1405</v>
      </c>
      <c r="B33" s="23">
        <v>1194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92889-36F9-44DA-AC68-ACF4CA35ABC7}">
  <dimension ref="A3:C10"/>
  <sheetViews>
    <sheetView zoomScale="67" workbookViewId="0">
      <selection activeCell="D16" sqref="D16"/>
    </sheetView>
  </sheetViews>
  <sheetFormatPr defaultRowHeight="14.5" x14ac:dyDescent="0.35"/>
  <cols>
    <col min="1" max="1" width="12.36328125" bestFit="1" customWidth="1"/>
    <col min="2" max="2" width="14" bestFit="1" customWidth="1"/>
  </cols>
  <sheetData>
    <row r="3" spans="1:3" x14ac:dyDescent="0.35">
      <c r="A3" s="2" t="s">
        <v>1422</v>
      </c>
      <c r="B3" s="6" t="s">
        <v>1406</v>
      </c>
      <c r="C3" s="6"/>
    </row>
    <row r="4" spans="1:3" x14ac:dyDescent="0.35">
      <c r="A4" s="3" t="s">
        <v>36</v>
      </c>
      <c r="B4" s="6">
        <v>1086436</v>
      </c>
      <c r="C4" s="6"/>
    </row>
    <row r="5" spans="1:3" x14ac:dyDescent="0.35">
      <c r="A5" s="3" t="s">
        <v>16</v>
      </c>
      <c r="B5" s="6">
        <v>1091174</v>
      </c>
      <c r="C5" s="6"/>
    </row>
    <row r="6" spans="1:3" x14ac:dyDescent="0.35">
      <c r="A6" s="3" t="s">
        <v>19</v>
      </c>
      <c r="B6" s="6">
        <v>978738</v>
      </c>
      <c r="C6" s="6"/>
    </row>
    <row r="7" spans="1:3" x14ac:dyDescent="0.35">
      <c r="A7" s="3" t="s">
        <v>22</v>
      </c>
      <c r="B7" s="6">
        <v>1130048</v>
      </c>
      <c r="C7" s="6"/>
    </row>
    <row r="8" spans="1:3" x14ac:dyDescent="0.35">
      <c r="A8" s="3" t="s">
        <v>81</v>
      </c>
      <c r="B8" s="6">
        <v>884768</v>
      </c>
      <c r="C8" s="6"/>
    </row>
    <row r="9" spans="1:3" x14ac:dyDescent="0.35">
      <c r="A9" s="3" t="s">
        <v>61</v>
      </c>
      <c r="B9" s="6">
        <v>1011475</v>
      </c>
      <c r="C9" s="6"/>
    </row>
    <row r="10" spans="1:3" x14ac:dyDescent="0.35">
      <c r="A10" s="3" t="s">
        <v>1405</v>
      </c>
      <c r="B10" s="6">
        <v>6182639</v>
      </c>
      <c r="C10"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878DB-EC97-46FF-AF8C-1872FD91516F}">
  <dimension ref="A3:C22"/>
  <sheetViews>
    <sheetView zoomScale="72" zoomScaleNormal="72" workbookViewId="0">
      <selection activeCell="C10" sqref="C10"/>
    </sheetView>
  </sheetViews>
  <sheetFormatPr defaultRowHeight="14.5" x14ac:dyDescent="0.35"/>
  <cols>
    <col min="1" max="1" width="13.6328125" bestFit="1" customWidth="1"/>
    <col min="2" max="2" width="16.6328125" bestFit="1" customWidth="1"/>
    <col min="3" max="18" width="15.26953125" bestFit="1" customWidth="1"/>
    <col min="19" max="20" width="10.7265625" bestFit="1" customWidth="1"/>
  </cols>
  <sheetData>
    <row r="3" spans="1:3" x14ac:dyDescent="0.35">
      <c r="A3" s="2" t="s">
        <v>1404</v>
      </c>
      <c r="B3" t="s">
        <v>1407</v>
      </c>
      <c r="C3" t="s">
        <v>1412</v>
      </c>
    </row>
    <row r="4" spans="1:3" x14ac:dyDescent="0.35">
      <c r="A4" s="3" t="s">
        <v>73</v>
      </c>
      <c r="B4">
        <v>65</v>
      </c>
      <c r="C4">
        <v>659</v>
      </c>
    </row>
    <row r="5" spans="1:3" x14ac:dyDescent="0.35">
      <c r="A5" s="3" t="s">
        <v>23</v>
      </c>
      <c r="B5">
        <v>90</v>
      </c>
      <c r="C5">
        <v>977</v>
      </c>
    </row>
    <row r="6" spans="1:3" x14ac:dyDescent="0.35">
      <c r="A6" s="3" t="s">
        <v>20</v>
      </c>
      <c r="B6">
        <v>63</v>
      </c>
      <c r="C6">
        <v>627</v>
      </c>
    </row>
    <row r="7" spans="1:3" x14ac:dyDescent="0.35">
      <c r="A7" s="3" t="s">
        <v>88</v>
      </c>
      <c r="B7">
        <v>61</v>
      </c>
      <c r="C7">
        <v>645</v>
      </c>
    </row>
    <row r="8" spans="1:3" x14ac:dyDescent="0.35">
      <c r="A8" s="3" t="s">
        <v>96</v>
      </c>
      <c r="B8">
        <v>70</v>
      </c>
      <c r="C8">
        <v>812</v>
      </c>
    </row>
    <row r="9" spans="1:3" x14ac:dyDescent="0.35">
      <c r="A9" s="3" t="s">
        <v>82</v>
      </c>
      <c r="B9">
        <v>49</v>
      </c>
      <c r="C9">
        <v>584</v>
      </c>
    </row>
    <row r="10" spans="1:3" x14ac:dyDescent="0.35">
      <c r="A10" s="3" t="s">
        <v>62</v>
      </c>
      <c r="B10">
        <v>72</v>
      </c>
      <c r="C10">
        <v>762</v>
      </c>
    </row>
    <row r="11" spans="1:3" x14ac:dyDescent="0.35">
      <c r="A11" s="3" t="s">
        <v>110</v>
      </c>
      <c r="B11">
        <v>52</v>
      </c>
      <c r="C11">
        <v>520</v>
      </c>
    </row>
    <row r="12" spans="1:3" x14ac:dyDescent="0.35">
      <c r="A12" s="3" t="s">
        <v>37</v>
      </c>
      <c r="B12">
        <v>61</v>
      </c>
      <c r="C12">
        <v>613</v>
      </c>
    </row>
    <row r="13" spans="1:3" x14ac:dyDescent="0.35">
      <c r="A13" s="3" t="s">
        <v>17</v>
      </c>
      <c r="B13">
        <v>66</v>
      </c>
      <c r="C13">
        <v>785</v>
      </c>
    </row>
    <row r="14" spans="1:3" x14ac:dyDescent="0.35">
      <c r="A14" s="3" t="s">
        <v>44</v>
      </c>
      <c r="B14">
        <v>62</v>
      </c>
      <c r="C14">
        <v>666</v>
      </c>
    </row>
    <row r="15" spans="1:3" x14ac:dyDescent="0.35">
      <c r="A15" s="3" t="s">
        <v>30</v>
      </c>
      <c r="B15">
        <v>77</v>
      </c>
      <c r="C15">
        <v>820</v>
      </c>
    </row>
    <row r="16" spans="1:3" x14ac:dyDescent="0.35">
      <c r="A16" s="3" t="s">
        <v>136</v>
      </c>
      <c r="B16">
        <v>50</v>
      </c>
      <c r="C16">
        <v>511</v>
      </c>
    </row>
    <row r="17" spans="1:3" x14ac:dyDescent="0.35">
      <c r="A17" s="3" t="s">
        <v>58</v>
      </c>
      <c r="B17">
        <v>74</v>
      </c>
      <c r="C17">
        <v>836</v>
      </c>
    </row>
    <row r="18" spans="1:3" x14ac:dyDescent="0.35">
      <c r="A18" s="3" t="s">
        <v>64</v>
      </c>
      <c r="B18">
        <v>73</v>
      </c>
      <c r="C18">
        <v>753</v>
      </c>
    </row>
    <row r="19" spans="1:3" x14ac:dyDescent="0.35">
      <c r="A19" s="3" t="s">
        <v>77</v>
      </c>
      <c r="B19">
        <v>84</v>
      </c>
      <c r="C19">
        <v>953</v>
      </c>
    </row>
    <row r="20" spans="1:3" x14ac:dyDescent="0.35">
      <c r="A20" s="3" t="s">
        <v>53</v>
      </c>
      <c r="B20">
        <v>68</v>
      </c>
      <c r="C20">
        <v>682</v>
      </c>
    </row>
    <row r="21" spans="1:3" x14ac:dyDescent="0.35">
      <c r="A21" s="3" t="s">
        <v>120</v>
      </c>
      <c r="B21">
        <v>57</v>
      </c>
      <c r="C21">
        <v>540</v>
      </c>
    </row>
    <row r="22" spans="1:3" x14ac:dyDescent="0.35">
      <c r="A22" s="3" t="s">
        <v>1405</v>
      </c>
      <c r="B22">
        <v>1194</v>
      </c>
      <c r="C22">
        <v>12745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6549-EEAD-4C09-B536-E97A3797F727}">
  <dimension ref="A3:C807"/>
  <sheetViews>
    <sheetView zoomScale="65" workbookViewId="0">
      <selection activeCell="C60" sqref="C60"/>
    </sheetView>
  </sheetViews>
  <sheetFormatPr defaultRowHeight="14.5" x14ac:dyDescent="0.35"/>
  <cols>
    <col min="1" max="1" width="23" bestFit="1" customWidth="1"/>
    <col min="2" max="2" width="13.1796875" bestFit="1" customWidth="1"/>
    <col min="3" max="3" width="14" bestFit="1" customWidth="1"/>
  </cols>
  <sheetData>
    <row r="3" spans="1:3" x14ac:dyDescent="0.35">
      <c r="A3" s="2" t="s">
        <v>1404</v>
      </c>
      <c r="B3" s="6" t="s">
        <v>1413</v>
      </c>
      <c r="C3" t="s">
        <v>1406</v>
      </c>
    </row>
    <row r="4" spans="1:3" x14ac:dyDescent="0.35">
      <c r="A4" s="3" t="s">
        <v>1278</v>
      </c>
      <c r="B4">
        <v>2428</v>
      </c>
      <c r="C4">
        <v>7644</v>
      </c>
    </row>
    <row r="5" spans="1:3" x14ac:dyDescent="0.35">
      <c r="A5" s="3" t="s">
        <v>757</v>
      </c>
      <c r="B5">
        <v>6161</v>
      </c>
      <c r="C5">
        <v>19018</v>
      </c>
    </row>
    <row r="6" spans="1:3" x14ac:dyDescent="0.35">
      <c r="A6" s="3" t="s">
        <v>541</v>
      </c>
      <c r="B6">
        <v>691</v>
      </c>
      <c r="C6">
        <v>9431</v>
      </c>
    </row>
    <row r="7" spans="1:3" x14ac:dyDescent="0.35">
      <c r="A7" s="3" t="s">
        <v>1325</v>
      </c>
      <c r="B7">
        <v>3450</v>
      </c>
      <c r="C7">
        <v>15458</v>
      </c>
    </row>
    <row r="8" spans="1:3" x14ac:dyDescent="0.35">
      <c r="A8" s="3" t="s">
        <v>424</v>
      </c>
      <c r="B8">
        <v>898</v>
      </c>
      <c r="C8">
        <v>3522</v>
      </c>
    </row>
    <row r="9" spans="1:3" x14ac:dyDescent="0.35">
      <c r="A9" s="3" t="s">
        <v>178</v>
      </c>
      <c r="B9">
        <v>2659</v>
      </c>
      <c r="C9">
        <v>7320</v>
      </c>
    </row>
    <row r="10" spans="1:3" x14ac:dyDescent="0.35">
      <c r="A10" s="3" t="s">
        <v>829</v>
      </c>
      <c r="B10">
        <v>3178</v>
      </c>
      <c r="C10">
        <v>8769</v>
      </c>
    </row>
    <row r="11" spans="1:3" x14ac:dyDescent="0.35">
      <c r="A11" s="3" t="s">
        <v>685</v>
      </c>
      <c r="B11">
        <v>2264</v>
      </c>
      <c r="C11">
        <v>5899</v>
      </c>
    </row>
    <row r="12" spans="1:3" x14ac:dyDescent="0.35">
      <c r="A12" s="3" t="s">
        <v>400</v>
      </c>
      <c r="B12">
        <v>804</v>
      </c>
      <c r="C12">
        <v>3423</v>
      </c>
    </row>
    <row r="13" spans="1:3" x14ac:dyDescent="0.35">
      <c r="A13" s="3" t="s">
        <v>1267</v>
      </c>
      <c r="B13">
        <v>2999</v>
      </c>
      <c r="C13">
        <v>9909</v>
      </c>
    </row>
    <row r="14" spans="1:3" x14ac:dyDescent="0.35">
      <c r="A14" s="3" t="s">
        <v>619</v>
      </c>
      <c r="B14">
        <v>1477</v>
      </c>
      <c r="C14">
        <v>3288</v>
      </c>
    </row>
    <row r="15" spans="1:3" x14ac:dyDescent="0.35">
      <c r="A15" s="3" t="s">
        <v>939</v>
      </c>
      <c r="B15">
        <v>297</v>
      </c>
      <c r="C15">
        <v>655</v>
      </c>
    </row>
    <row r="16" spans="1:3" x14ac:dyDescent="0.35">
      <c r="A16" s="3" t="s">
        <v>75</v>
      </c>
      <c r="B16">
        <v>1180</v>
      </c>
      <c r="C16">
        <v>5219</v>
      </c>
    </row>
    <row r="17" spans="1:3" x14ac:dyDescent="0.35">
      <c r="A17" s="3" t="s">
        <v>238</v>
      </c>
      <c r="B17">
        <v>2211</v>
      </c>
      <c r="C17">
        <v>5047</v>
      </c>
    </row>
    <row r="18" spans="1:3" x14ac:dyDescent="0.35">
      <c r="A18" s="3" t="s">
        <v>693</v>
      </c>
      <c r="B18">
        <v>2358</v>
      </c>
      <c r="C18">
        <v>5632</v>
      </c>
    </row>
    <row r="19" spans="1:3" x14ac:dyDescent="0.35">
      <c r="A19" s="3" t="s">
        <v>612</v>
      </c>
      <c r="B19">
        <v>218</v>
      </c>
      <c r="C19">
        <v>4852</v>
      </c>
    </row>
    <row r="20" spans="1:3" x14ac:dyDescent="0.35">
      <c r="A20" s="3" t="s">
        <v>1049</v>
      </c>
      <c r="B20">
        <v>3875</v>
      </c>
      <c r="C20">
        <v>16631</v>
      </c>
    </row>
    <row r="21" spans="1:3" x14ac:dyDescent="0.35">
      <c r="A21" s="3" t="s">
        <v>1104</v>
      </c>
      <c r="B21">
        <v>2565</v>
      </c>
      <c r="C21">
        <v>12432</v>
      </c>
    </row>
    <row r="22" spans="1:3" x14ac:dyDescent="0.35">
      <c r="A22" s="3" t="s">
        <v>446</v>
      </c>
      <c r="B22">
        <v>2631</v>
      </c>
      <c r="C22">
        <v>8649</v>
      </c>
    </row>
    <row r="23" spans="1:3" x14ac:dyDescent="0.35">
      <c r="A23" s="3" t="s">
        <v>416</v>
      </c>
      <c r="B23">
        <v>204</v>
      </c>
      <c r="C23">
        <v>1290</v>
      </c>
    </row>
    <row r="24" spans="1:3" x14ac:dyDescent="0.35">
      <c r="A24" s="3" t="s">
        <v>1121</v>
      </c>
      <c r="B24">
        <v>1554</v>
      </c>
      <c r="C24">
        <v>3482</v>
      </c>
    </row>
    <row r="25" spans="1:3" x14ac:dyDescent="0.35">
      <c r="A25" s="3" t="s">
        <v>1035</v>
      </c>
      <c r="B25">
        <v>224</v>
      </c>
      <c r="C25">
        <v>1786</v>
      </c>
    </row>
    <row r="26" spans="1:3" x14ac:dyDescent="0.35">
      <c r="A26" s="3" t="s">
        <v>1270</v>
      </c>
      <c r="B26">
        <v>3178</v>
      </c>
      <c r="C26">
        <v>6485</v>
      </c>
    </row>
    <row r="27" spans="1:3" x14ac:dyDescent="0.35">
      <c r="A27" s="3" t="s">
        <v>1364</v>
      </c>
      <c r="B27">
        <v>1334</v>
      </c>
      <c r="C27">
        <v>7417</v>
      </c>
    </row>
    <row r="28" spans="1:3" x14ac:dyDescent="0.35">
      <c r="A28" s="3" t="s">
        <v>1086</v>
      </c>
      <c r="B28">
        <v>1553</v>
      </c>
      <c r="C28">
        <v>5028</v>
      </c>
    </row>
    <row r="29" spans="1:3" x14ac:dyDescent="0.35">
      <c r="A29" s="3" t="s">
        <v>321</v>
      </c>
      <c r="B29">
        <v>487</v>
      </c>
      <c r="C29">
        <v>2355</v>
      </c>
    </row>
    <row r="30" spans="1:3" x14ac:dyDescent="0.35">
      <c r="A30" s="3" t="s">
        <v>298</v>
      </c>
      <c r="B30">
        <v>3024</v>
      </c>
      <c r="C30">
        <v>9974</v>
      </c>
    </row>
    <row r="31" spans="1:3" x14ac:dyDescent="0.35">
      <c r="A31" s="3" t="s">
        <v>721</v>
      </c>
      <c r="B31">
        <v>2830</v>
      </c>
      <c r="C31">
        <v>11671</v>
      </c>
    </row>
    <row r="32" spans="1:3" x14ac:dyDescent="0.35">
      <c r="A32" s="3" t="s">
        <v>179</v>
      </c>
      <c r="B32">
        <v>2659</v>
      </c>
      <c r="C32">
        <v>7320</v>
      </c>
    </row>
    <row r="33" spans="1:3" x14ac:dyDescent="0.35">
      <c r="A33" s="3" t="s">
        <v>1288</v>
      </c>
      <c r="B33">
        <v>936</v>
      </c>
      <c r="C33">
        <v>5951</v>
      </c>
    </row>
    <row r="34" spans="1:3" x14ac:dyDescent="0.35">
      <c r="A34" s="3" t="s">
        <v>1189</v>
      </c>
      <c r="B34">
        <v>4507</v>
      </c>
      <c r="C34">
        <v>9775</v>
      </c>
    </row>
    <row r="35" spans="1:3" x14ac:dyDescent="0.35">
      <c r="A35" s="3" t="s">
        <v>402</v>
      </c>
      <c r="B35">
        <v>804</v>
      </c>
      <c r="C35">
        <v>3423</v>
      </c>
    </row>
    <row r="36" spans="1:3" x14ac:dyDescent="0.35">
      <c r="A36" s="3" t="s">
        <v>221</v>
      </c>
      <c r="B36">
        <v>927</v>
      </c>
      <c r="C36">
        <v>4150</v>
      </c>
    </row>
    <row r="37" spans="1:3" x14ac:dyDescent="0.35">
      <c r="A37" s="3" t="s">
        <v>1361</v>
      </c>
      <c r="B37">
        <v>3634</v>
      </c>
      <c r="C37">
        <v>8044</v>
      </c>
    </row>
    <row r="38" spans="1:3" x14ac:dyDescent="0.35">
      <c r="A38" s="3" t="s">
        <v>1403</v>
      </c>
      <c r="B38">
        <v>163</v>
      </c>
      <c r="C38">
        <v>914</v>
      </c>
    </row>
    <row r="39" spans="1:3" x14ac:dyDescent="0.35">
      <c r="A39" s="3" t="s">
        <v>123</v>
      </c>
      <c r="B39">
        <v>6345</v>
      </c>
      <c r="C39">
        <v>18675</v>
      </c>
    </row>
    <row r="40" spans="1:3" x14ac:dyDescent="0.35">
      <c r="A40" s="3" t="s">
        <v>1383</v>
      </c>
      <c r="B40">
        <v>379</v>
      </c>
      <c r="C40">
        <v>5024</v>
      </c>
    </row>
    <row r="41" spans="1:3" x14ac:dyDescent="0.35">
      <c r="A41" s="3" t="s">
        <v>763</v>
      </c>
      <c r="B41">
        <v>1415</v>
      </c>
      <c r="C41">
        <v>3839</v>
      </c>
    </row>
    <row r="42" spans="1:3" x14ac:dyDescent="0.35">
      <c r="A42" s="3" t="s">
        <v>444</v>
      </c>
      <c r="B42">
        <v>4533</v>
      </c>
      <c r="C42">
        <v>15121</v>
      </c>
    </row>
    <row r="43" spans="1:3" x14ac:dyDescent="0.35">
      <c r="A43" s="3" t="s">
        <v>412</v>
      </c>
      <c r="B43">
        <v>4432</v>
      </c>
      <c r="C43">
        <v>13028</v>
      </c>
    </row>
    <row r="44" spans="1:3" x14ac:dyDescent="0.35">
      <c r="A44" s="3" t="s">
        <v>603</v>
      </c>
      <c r="B44">
        <v>325</v>
      </c>
      <c r="C44">
        <v>9562</v>
      </c>
    </row>
    <row r="45" spans="1:3" x14ac:dyDescent="0.35">
      <c r="A45" s="3" t="s">
        <v>1075</v>
      </c>
      <c r="B45">
        <v>4812</v>
      </c>
      <c r="C45">
        <v>16880</v>
      </c>
    </row>
    <row r="46" spans="1:3" x14ac:dyDescent="0.35">
      <c r="A46" s="3" t="s">
        <v>618</v>
      </c>
      <c r="B46">
        <v>1477</v>
      </c>
      <c r="C46">
        <v>3288</v>
      </c>
    </row>
    <row r="47" spans="1:3" x14ac:dyDescent="0.35">
      <c r="A47" s="3" t="s">
        <v>401</v>
      </c>
      <c r="B47">
        <v>804</v>
      </c>
      <c r="C47">
        <v>3423</v>
      </c>
    </row>
    <row r="48" spans="1:3" x14ac:dyDescent="0.35">
      <c r="A48" s="3" t="s">
        <v>643</v>
      </c>
      <c r="B48">
        <v>1010</v>
      </c>
      <c r="C48">
        <v>13808</v>
      </c>
    </row>
    <row r="49" spans="1:3" x14ac:dyDescent="0.35">
      <c r="A49" s="3" t="s">
        <v>883</v>
      </c>
      <c r="B49">
        <v>921</v>
      </c>
      <c r="C49">
        <v>4116</v>
      </c>
    </row>
    <row r="50" spans="1:3" x14ac:dyDescent="0.35">
      <c r="A50" s="3" t="s">
        <v>1292</v>
      </c>
      <c r="B50">
        <v>2114</v>
      </c>
      <c r="C50">
        <v>5557</v>
      </c>
    </row>
    <row r="51" spans="1:3" x14ac:dyDescent="0.35">
      <c r="A51" s="3" t="s">
        <v>1171</v>
      </c>
      <c r="B51">
        <v>4441</v>
      </c>
      <c r="C51">
        <v>8974</v>
      </c>
    </row>
    <row r="52" spans="1:3" x14ac:dyDescent="0.35">
      <c r="A52" s="3" t="s">
        <v>1214</v>
      </c>
      <c r="B52">
        <v>2640</v>
      </c>
      <c r="C52">
        <v>5954</v>
      </c>
    </row>
    <row r="53" spans="1:3" x14ac:dyDescent="0.35">
      <c r="A53" s="3" t="s">
        <v>929</v>
      </c>
      <c r="B53">
        <v>557</v>
      </c>
      <c r="C53">
        <v>9335</v>
      </c>
    </row>
    <row r="54" spans="1:3" x14ac:dyDescent="0.35">
      <c r="A54" s="3" t="s">
        <v>384</v>
      </c>
      <c r="B54">
        <v>5595</v>
      </c>
      <c r="C54">
        <v>21254</v>
      </c>
    </row>
    <row r="55" spans="1:3" x14ac:dyDescent="0.35">
      <c r="A55" s="3" t="s">
        <v>229</v>
      </c>
      <c r="B55">
        <v>3793</v>
      </c>
      <c r="C55">
        <v>22530</v>
      </c>
    </row>
    <row r="56" spans="1:3" x14ac:dyDescent="0.35">
      <c r="A56" s="3" t="s">
        <v>797</v>
      </c>
      <c r="B56">
        <v>1661</v>
      </c>
      <c r="C56">
        <v>14318</v>
      </c>
    </row>
    <row r="57" spans="1:3" x14ac:dyDescent="0.35">
      <c r="A57" s="3" t="s">
        <v>458</v>
      </c>
      <c r="B57">
        <v>2606</v>
      </c>
      <c r="C57">
        <v>9640</v>
      </c>
    </row>
    <row r="58" spans="1:3" x14ac:dyDescent="0.35">
      <c r="A58" s="3" t="s">
        <v>163</v>
      </c>
      <c r="B58">
        <v>92</v>
      </c>
      <c r="C58">
        <v>2478</v>
      </c>
    </row>
    <row r="59" spans="1:3" x14ac:dyDescent="0.35">
      <c r="A59" s="3" t="s">
        <v>502</v>
      </c>
      <c r="B59">
        <v>2555</v>
      </c>
      <c r="C59">
        <v>9386</v>
      </c>
    </row>
    <row r="60" spans="1:3" x14ac:dyDescent="0.35">
      <c r="A60" s="3" t="s">
        <v>1229</v>
      </c>
      <c r="B60">
        <v>1485</v>
      </c>
      <c r="C60">
        <v>4918</v>
      </c>
    </row>
    <row r="61" spans="1:3" x14ac:dyDescent="0.35">
      <c r="A61" s="3" t="s">
        <v>1362</v>
      </c>
      <c r="B61">
        <v>3634</v>
      </c>
      <c r="C61">
        <v>8044</v>
      </c>
    </row>
    <row r="62" spans="1:3" x14ac:dyDescent="0.35">
      <c r="A62" s="3" t="s">
        <v>408</v>
      </c>
      <c r="B62">
        <v>2490</v>
      </c>
      <c r="C62">
        <v>11851</v>
      </c>
    </row>
    <row r="63" spans="1:3" x14ac:dyDescent="0.35">
      <c r="A63" s="3" t="s">
        <v>956</v>
      </c>
      <c r="B63">
        <v>1430</v>
      </c>
      <c r="C63">
        <v>3446</v>
      </c>
    </row>
    <row r="64" spans="1:3" x14ac:dyDescent="0.35">
      <c r="A64" s="3" t="s">
        <v>398</v>
      </c>
      <c r="B64">
        <v>2184</v>
      </c>
      <c r="C64">
        <v>12342</v>
      </c>
    </row>
    <row r="65" spans="1:3" x14ac:dyDescent="0.35">
      <c r="A65" s="3" t="s">
        <v>940</v>
      </c>
      <c r="B65">
        <v>297</v>
      </c>
      <c r="C65">
        <v>655</v>
      </c>
    </row>
    <row r="66" spans="1:3" x14ac:dyDescent="0.35">
      <c r="A66" s="3" t="s">
        <v>924</v>
      </c>
      <c r="B66">
        <v>4364</v>
      </c>
      <c r="C66">
        <v>12318</v>
      </c>
    </row>
    <row r="67" spans="1:3" x14ac:dyDescent="0.35">
      <c r="A67" s="3" t="s">
        <v>1354</v>
      </c>
      <c r="B67">
        <v>893</v>
      </c>
      <c r="C67">
        <v>7992</v>
      </c>
    </row>
    <row r="68" spans="1:3" x14ac:dyDescent="0.35">
      <c r="A68" s="3" t="s">
        <v>663</v>
      </c>
      <c r="B68">
        <v>2456</v>
      </c>
      <c r="C68">
        <v>5410</v>
      </c>
    </row>
    <row r="69" spans="1:3" x14ac:dyDescent="0.35">
      <c r="A69" s="3" t="s">
        <v>1312</v>
      </c>
      <c r="B69">
        <v>135</v>
      </c>
      <c r="C69">
        <v>2258</v>
      </c>
    </row>
    <row r="70" spans="1:3" x14ac:dyDescent="0.35">
      <c r="A70" s="3" t="s">
        <v>690</v>
      </c>
      <c r="B70">
        <v>584</v>
      </c>
      <c r="C70">
        <v>4369</v>
      </c>
    </row>
    <row r="71" spans="1:3" x14ac:dyDescent="0.35">
      <c r="A71" s="3" t="s">
        <v>102</v>
      </c>
      <c r="B71">
        <v>1587</v>
      </c>
      <c r="C71">
        <v>12773</v>
      </c>
    </row>
    <row r="72" spans="1:3" x14ac:dyDescent="0.35">
      <c r="A72" s="3" t="s">
        <v>1191</v>
      </c>
      <c r="B72">
        <v>177</v>
      </c>
      <c r="C72">
        <v>3309</v>
      </c>
    </row>
    <row r="73" spans="1:3" x14ac:dyDescent="0.35">
      <c r="A73" s="3" t="s">
        <v>519</v>
      </c>
      <c r="B73">
        <v>3071</v>
      </c>
      <c r="C73">
        <v>7729</v>
      </c>
    </row>
    <row r="74" spans="1:3" x14ac:dyDescent="0.35">
      <c r="A74" s="3" t="s">
        <v>1041</v>
      </c>
      <c r="B74">
        <v>663</v>
      </c>
      <c r="C74">
        <v>2727</v>
      </c>
    </row>
    <row r="75" spans="1:3" x14ac:dyDescent="0.35">
      <c r="A75" s="3" t="s">
        <v>98</v>
      </c>
      <c r="B75">
        <v>2837</v>
      </c>
      <c r="C75">
        <v>11156</v>
      </c>
    </row>
    <row r="76" spans="1:3" x14ac:dyDescent="0.35">
      <c r="A76" s="3" t="s">
        <v>843</v>
      </c>
      <c r="B76">
        <v>249</v>
      </c>
      <c r="C76">
        <v>2944</v>
      </c>
    </row>
    <row r="77" spans="1:3" x14ac:dyDescent="0.35">
      <c r="A77" s="3" t="s">
        <v>846</v>
      </c>
      <c r="B77">
        <v>945</v>
      </c>
      <c r="C77">
        <v>4220</v>
      </c>
    </row>
    <row r="78" spans="1:3" x14ac:dyDescent="0.35">
      <c r="A78" s="3" t="s">
        <v>318</v>
      </c>
      <c r="B78">
        <v>1605</v>
      </c>
      <c r="C78">
        <v>8111</v>
      </c>
    </row>
    <row r="79" spans="1:3" x14ac:dyDescent="0.35">
      <c r="A79" s="3" t="s">
        <v>155</v>
      </c>
      <c r="B79">
        <v>586</v>
      </c>
      <c r="C79">
        <v>9109</v>
      </c>
    </row>
    <row r="80" spans="1:3" x14ac:dyDescent="0.35">
      <c r="A80" s="3" t="s">
        <v>381</v>
      </c>
      <c r="B80">
        <v>1380</v>
      </c>
      <c r="C80">
        <v>8602</v>
      </c>
    </row>
    <row r="81" spans="1:3" x14ac:dyDescent="0.35">
      <c r="A81" s="3" t="s">
        <v>473</v>
      </c>
      <c r="B81">
        <v>5334</v>
      </c>
      <c r="C81">
        <v>14319</v>
      </c>
    </row>
    <row r="82" spans="1:3" x14ac:dyDescent="0.35">
      <c r="A82" s="3" t="s">
        <v>1244</v>
      </c>
      <c r="B82">
        <v>1390</v>
      </c>
      <c r="C82">
        <v>3265</v>
      </c>
    </row>
    <row r="83" spans="1:3" x14ac:dyDescent="0.35">
      <c r="A83" s="3" t="s">
        <v>645</v>
      </c>
      <c r="B83">
        <v>106</v>
      </c>
      <c r="C83">
        <v>972</v>
      </c>
    </row>
    <row r="84" spans="1:3" x14ac:dyDescent="0.35">
      <c r="A84" s="3" t="s">
        <v>822</v>
      </c>
      <c r="B84">
        <v>1573</v>
      </c>
      <c r="C84">
        <v>5934</v>
      </c>
    </row>
    <row r="85" spans="1:3" x14ac:dyDescent="0.35">
      <c r="A85" s="3" t="s">
        <v>306</v>
      </c>
      <c r="B85">
        <v>3387</v>
      </c>
      <c r="C85">
        <v>13180</v>
      </c>
    </row>
    <row r="86" spans="1:3" x14ac:dyDescent="0.35">
      <c r="A86" s="3" t="s">
        <v>1298</v>
      </c>
      <c r="B86">
        <v>125</v>
      </c>
      <c r="C86">
        <v>7620</v>
      </c>
    </row>
    <row r="87" spans="1:3" x14ac:dyDescent="0.35">
      <c r="A87" s="3" t="s">
        <v>910</v>
      </c>
      <c r="B87">
        <v>4930</v>
      </c>
      <c r="C87">
        <v>9879</v>
      </c>
    </row>
    <row r="88" spans="1:3" x14ac:dyDescent="0.35">
      <c r="A88" s="3" t="s">
        <v>951</v>
      </c>
      <c r="B88">
        <v>232</v>
      </c>
      <c r="C88">
        <v>714</v>
      </c>
    </row>
    <row r="89" spans="1:3" x14ac:dyDescent="0.35">
      <c r="A89" s="3" t="s">
        <v>191</v>
      </c>
      <c r="B89">
        <v>197</v>
      </c>
      <c r="C89">
        <v>706</v>
      </c>
    </row>
    <row r="90" spans="1:3" x14ac:dyDescent="0.35">
      <c r="A90" s="3" t="s">
        <v>670</v>
      </c>
      <c r="B90">
        <v>1094</v>
      </c>
      <c r="C90">
        <v>10389</v>
      </c>
    </row>
    <row r="91" spans="1:3" x14ac:dyDescent="0.35">
      <c r="A91" s="3" t="s">
        <v>423</v>
      </c>
      <c r="B91">
        <v>898</v>
      </c>
      <c r="C91">
        <v>3522</v>
      </c>
    </row>
    <row r="92" spans="1:3" x14ac:dyDescent="0.35">
      <c r="A92" s="3" t="s">
        <v>1014</v>
      </c>
      <c r="B92">
        <v>3381</v>
      </c>
      <c r="C92">
        <v>8861</v>
      </c>
    </row>
    <row r="93" spans="1:3" x14ac:dyDescent="0.35">
      <c r="A93" s="3" t="s">
        <v>614</v>
      </c>
      <c r="B93">
        <v>218</v>
      </c>
      <c r="C93">
        <v>4852</v>
      </c>
    </row>
    <row r="94" spans="1:3" x14ac:dyDescent="0.35">
      <c r="A94" s="3" t="s">
        <v>906</v>
      </c>
      <c r="B94">
        <v>1494</v>
      </c>
      <c r="C94">
        <v>4037</v>
      </c>
    </row>
    <row r="95" spans="1:3" x14ac:dyDescent="0.35">
      <c r="A95" s="3" t="s">
        <v>601</v>
      </c>
      <c r="B95">
        <v>3508</v>
      </c>
      <c r="C95">
        <v>15081</v>
      </c>
    </row>
    <row r="96" spans="1:3" x14ac:dyDescent="0.35">
      <c r="A96" s="3" t="s">
        <v>167</v>
      </c>
      <c r="B96">
        <v>7116</v>
      </c>
      <c r="C96">
        <v>19611</v>
      </c>
    </row>
    <row r="97" spans="1:3" x14ac:dyDescent="0.35">
      <c r="A97" s="3" t="s">
        <v>1308</v>
      </c>
      <c r="B97">
        <v>142</v>
      </c>
      <c r="C97">
        <v>537</v>
      </c>
    </row>
    <row r="98" spans="1:3" x14ac:dyDescent="0.35">
      <c r="A98" s="3" t="s">
        <v>360</v>
      </c>
      <c r="B98">
        <v>937</v>
      </c>
      <c r="C98">
        <v>8383</v>
      </c>
    </row>
    <row r="99" spans="1:3" x14ac:dyDescent="0.35">
      <c r="A99" s="3" t="s">
        <v>383</v>
      </c>
      <c r="B99">
        <v>5595</v>
      </c>
      <c r="C99">
        <v>21254</v>
      </c>
    </row>
    <row r="100" spans="1:3" x14ac:dyDescent="0.35">
      <c r="A100" s="3" t="s">
        <v>153</v>
      </c>
      <c r="B100">
        <v>4623</v>
      </c>
      <c r="C100">
        <v>23737</v>
      </c>
    </row>
    <row r="101" spans="1:3" x14ac:dyDescent="0.35">
      <c r="A101" s="3" t="s">
        <v>131</v>
      </c>
      <c r="B101">
        <v>727</v>
      </c>
      <c r="C101">
        <v>1591</v>
      </c>
    </row>
    <row r="102" spans="1:3" x14ac:dyDescent="0.35">
      <c r="A102" s="3" t="s">
        <v>1234</v>
      </c>
      <c r="B102">
        <v>713</v>
      </c>
      <c r="C102">
        <v>2684</v>
      </c>
    </row>
    <row r="103" spans="1:3" x14ac:dyDescent="0.35">
      <c r="A103" s="3" t="s">
        <v>1053</v>
      </c>
      <c r="B103">
        <v>436</v>
      </c>
      <c r="C103">
        <v>3661</v>
      </c>
    </row>
    <row r="104" spans="1:3" x14ac:dyDescent="0.35">
      <c r="A104" s="3" t="s">
        <v>647</v>
      </c>
      <c r="B104">
        <v>802</v>
      </c>
      <c r="C104">
        <v>3665</v>
      </c>
    </row>
    <row r="105" spans="1:3" x14ac:dyDescent="0.35">
      <c r="A105" s="3" t="s">
        <v>942</v>
      </c>
      <c r="B105">
        <v>2812</v>
      </c>
      <c r="C105">
        <v>8765</v>
      </c>
    </row>
    <row r="106" spans="1:3" x14ac:dyDescent="0.35">
      <c r="A106" s="3" t="s">
        <v>1378</v>
      </c>
      <c r="B106">
        <v>1330</v>
      </c>
      <c r="C106">
        <v>2689</v>
      </c>
    </row>
    <row r="107" spans="1:3" x14ac:dyDescent="0.35">
      <c r="A107" s="3" t="s">
        <v>1068</v>
      </c>
      <c r="B107">
        <v>612</v>
      </c>
      <c r="C107">
        <v>2078</v>
      </c>
    </row>
    <row r="108" spans="1:3" x14ac:dyDescent="0.35">
      <c r="A108" s="3" t="s">
        <v>1207</v>
      </c>
      <c r="B108">
        <v>2826</v>
      </c>
      <c r="C108">
        <v>5994</v>
      </c>
    </row>
    <row r="109" spans="1:3" x14ac:dyDescent="0.35">
      <c r="A109" s="3" t="s">
        <v>1187</v>
      </c>
      <c r="B109">
        <v>1982</v>
      </c>
      <c r="C109">
        <v>7122</v>
      </c>
    </row>
    <row r="110" spans="1:3" x14ac:dyDescent="0.35">
      <c r="A110" s="3" t="s">
        <v>482</v>
      </c>
      <c r="B110">
        <v>235</v>
      </c>
      <c r="C110">
        <v>874</v>
      </c>
    </row>
    <row r="111" spans="1:3" x14ac:dyDescent="0.35">
      <c r="A111" s="3" t="s">
        <v>157</v>
      </c>
      <c r="B111">
        <v>1351</v>
      </c>
      <c r="C111">
        <v>10817</v>
      </c>
    </row>
    <row r="112" spans="1:3" x14ac:dyDescent="0.35">
      <c r="A112" s="3" t="s">
        <v>1399</v>
      </c>
      <c r="B112">
        <v>642</v>
      </c>
      <c r="C112">
        <v>2082</v>
      </c>
    </row>
    <row r="113" spans="1:3" x14ac:dyDescent="0.35">
      <c r="A113" s="3" t="s">
        <v>267</v>
      </c>
      <c r="B113">
        <v>1149</v>
      </c>
      <c r="C113">
        <v>2759</v>
      </c>
    </row>
    <row r="114" spans="1:3" x14ac:dyDescent="0.35">
      <c r="A114" s="3" t="s">
        <v>434</v>
      </c>
      <c r="B114">
        <v>1157</v>
      </c>
      <c r="C114">
        <v>7684</v>
      </c>
    </row>
    <row r="115" spans="1:3" x14ac:dyDescent="0.35">
      <c r="A115" s="3" t="s">
        <v>536</v>
      </c>
      <c r="B115">
        <v>2656</v>
      </c>
      <c r="C115">
        <v>6385</v>
      </c>
    </row>
    <row r="116" spans="1:3" x14ac:dyDescent="0.35">
      <c r="A116" s="3" t="s">
        <v>1261</v>
      </c>
      <c r="B116">
        <v>611</v>
      </c>
      <c r="C116">
        <v>3084</v>
      </c>
    </row>
    <row r="117" spans="1:3" x14ac:dyDescent="0.35">
      <c r="A117" s="3" t="s">
        <v>949</v>
      </c>
      <c r="B117">
        <v>950</v>
      </c>
      <c r="C117">
        <v>6673</v>
      </c>
    </row>
    <row r="118" spans="1:3" x14ac:dyDescent="0.35">
      <c r="A118" s="3" t="s">
        <v>1115</v>
      </c>
      <c r="B118">
        <v>1536</v>
      </c>
      <c r="C118">
        <v>7163</v>
      </c>
    </row>
    <row r="119" spans="1:3" x14ac:dyDescent="0.35">
      <c r="A119" s="3" t="s">
        <v>1385</v>
      </c>
      <c r="B119">
        <v>2444</v>
      </c>
      <c r="C119">
        <v>8962</v>
      </c>
    </row>
    <row r="120" spans="1:3" x14ac:dyDescent="0.35">
      <c r="A120" s="3" t="s">
        <v>779</v>
      </c>
      <c r="B120">
        <v>6927</v>
      </c>
      <c r="C120">
        <v>21503</v>
      </c>
    </row>
    <row r="121" spans="1:3" x14ac:dyDescent="0.35">
      <c r="A121" s="3" t="s">
        <v>328</v>
      </c>
      <c r="B121">
        <v>254</v>
      </c>
      <c r="C121">
        <v>1033</v>
      </c>
    </row>
    <row r="122" spans="1:3" x14ac:dyDescent="0.35">
      <c r="A122" s="3" t="s">
        <v>1247</v>
      </c>
      <c r="B122">
        <v>1039</v>
      </c>
      <c r="C122">
        <v>8104</v>
      </c>
    </row>
    <row r="123" spans="1:3" x14ac:dyDescent="0.35">
      <c r="A123" s="3" t="s">
        <v>1254</v>
      </c>
      <c r="B123">
        <v>3876</v>
      </c>
      <c r="C123">
        <v>10950</v>
      </c>
    </row>
    <row r="124" spans="1:3" x14ac:dyDescent="0.35">
      <c r="A124" s="3" t="s">
        <v>760</v>
      </c>
      <c r="B124">
        <v>4219</v>
      </c>
      <c r="C124">
        <v>9208</v>
      </c>
    </row>
    <row r="125" spans="1:3" x14ac:dyDescent="0.35">
      <c r="A125" s="3" t="s">
        <v>91</v>
      </c>
      <c r="B125">
        <v>1593</v>
      </c>
      <c r="C125">
        <v>7090</v>
      </c>
    </row>
    <row r="126" spans="1:3" x14ac:dyDescent="0.35">
      <c r="A126" s="3" t="s">
        <v>273</v>
      </c>
      <c r="B126">
        <v>6599</v>
      </c>
      <c r="C126">
        <v>19840</v>
      </c>
    </row>
    <row r="127" spans="1:3" x14ac:dyDescent="0.35">
      <c r="A127" s="3" t="s">
        <v>1141</v>
      </c>
      <c r="B127">
        <v>1354</v>
      </c>
      <c r="C127">
        <v>5338</v>
      </c>
    </row>
    <row r="128" spans="1:3" x14ac:dyDescent="0.35">
      <c r="A128" s="3" t="s">
        <v>648</v>
      </c>
      <c r="B128">
        <v>802</v>
      </c>
      <c r="C128">
        <v>3665</v>
      </c>
    </row>
    <row r="129" spans="1:3" x14ac:dyDescent="0.35">
      <c r="A129" s="3" t="s">
        <v>660</v>
      </c>
      <c r="B129">
        <v>2839</v>
      </c>
      <c r="C129">
        <v>6236</v>
      </c>
    </row>
    <row r="130" spans="1:3" x14ac:dyDescent="0.35">
      <c r="A130" s="3" t="s">
        <v>140</v>
      </c>
      <c r="B130">
        <v>277</v>
      </c>
      <c r="C130">
        <v>5578</v>
      </c>
    </row>
    <row r="131" spans="1:3" x14ac:dyDescent="0.35">
      <c r="A131" s="3" t="s">
        <v>904</v>
      </c>
      <c r="B131">
        <v>238</v>
      </c>
      <c r="C131">
        <v>702</v>
      </c>
    </row>
    <row r="132" spans="1:3" x14ac:dyDescent="0.35">
      <c r="A132" s="3" t="s">
        <v>281</v>
      </c>
      <c r="B132">
        <v>3429</v>
      </c>
      <c r="C132">
        <v>6962</v>
      </c>
    </row>
    <row r="133" spans="1:3" x14ac:dyDescent="0.35">
      <c r="A133" s="3" t="s">
        <v>545</v>
      </c>
      <c r="B133">
        <v>2527</v>
      </c>
      <c r="C133">
        <v>7589</v>
      </c>
    </row>
    <row r="134" spans="1:3" x14ac:dyDescent="0.35">
      <c r="A134" s="3" t="s">
        <v>141</v>
      </c>
      <c r="B134">
        <v>277</v>
      </c>
      <c r="C134">
        <v>5578</v>
      </c>
    </row>
    <row r="135" spans="1:3" x14ac:dyDescent="0.35">
      <c r="A135" s="3" t="s">
        <v>1287</v>
      </c>
      <c r="B135">
        <v>936</v>
      </c>
      <c r="C135">
        <v>5951</v>
      </c>
    </row>
    <row r="136" spans="1:3" x14ac:dyDescent="0.35">
      <c r="A136" s="3" t="s">
        <v>1338</v>
      </c>
      <c r="B136">
        <v>103</v>
      </c>
      <c r="C136">
        <v>4699</v>
      </c>
    </row>
    <row r="137" spans="1:3" x14ac:dyDescent="0.35">
      <c r="A137" s="3" t="s">
        <v>926</v>
      </c>
      <c r="B137">
        <v>1751</v>
      </c>
      <c r="C137">
        <v>4015</v>
      </c>
    </row>
    <row r="138" spans="1:3" x14ac:dyDescent="0.35">
      <c r="A138" s="3" t="s">
        <v>966</v>
      </c>
      <c r="B138">
        <v>5583</v>
      </c>
      <c r="C138">
        <v>15184</v>
      </c>
    </row>
    <row r="139" spans="1:3" x14ac:dyDescent="0.35">
      <c r="A139" s="3" t="s">
        <v>533</v>
      </c>
      <c r="B139">
        <v>3685</v>
      </c>
      <c r="C139">
        <v>16685</v>
      </c>
    </row>
    <row r="140" spans="1:3" x14ac:dyDescent="0.35">
      <c r="A140" s="3" t="s">
        <v>485</v>
      </c>
      <c r="B140">
        <v>847</v>
      </c>
      <c r="C140">
        <v>5431</v>
      </c>
    </row>
    <row r="141" spans="1:3" x14ac:dyDescent="0.35">
      <c r="A141" s="3" t="s">
        <v>188</v>
      </c>
      <c r="B141">
        <v>3448</v>
      </c>
      <c r="C141">
        <v>22888</v>
      </c>
    </row>
    <row r="142" spans="1:3" x14ac:dyDescent="0.35">
      <c r="A142" s="3" t="s">
        <v>1248</v>
      </c>
      <c r="B142">
        <v>1039</v>
      </c>
      <c r="C142">
        <v>8104</v>
      </c>
    </row>
    <row r="143" spans="1:3" x14ac:dyDescent="0.35">
      <c r="A143" s="3" t="s">
        <v>616</v>
      </c>
      <c r="B143">
        <v>1453</v>
      </c>
      <c r="C143">
        <v>4314</v>
      </c>
    </row>
    <row r="144" spans="1:3" x14ac:dyDescent="0.35">
      <c r="A144" s="3" t="s">
        <v>101</v>
      </c>
      <c r="B144">
        <v>1587</v>
      </c>
      <c r="C144">
        <v>12773</v>
      </c>
    </row>
    <row r="145" spans="1:3" x14ac:dyDescent="0.35">
      <c r="A145" s="3" t="s">
        <v>1113</v>
      </c>
      <c r="B145">
        <v>848</v>
      </c>
      <c r="C145">
        <v>2062</v>
      </c>
    </row>
    <row r="146" spans="1:3" x14ac:dyDescent="0.35">
      <c r="A146" s="3" t="s">
        <v>543</v>
      </c>
      <c r="B146">
        <v>319</v>
      </c>
      <c r="C146">
        <v>7497</v>
      </c>
    </row>
    <row r="147" spans="1:3" x14ac:dyDescent="0.35">
      <c r="A147" s="3" t="s">
        <v>1159</v>
      </c>
      <c r="B147">
        <v>2340</v>
      </c>
      <c r="C147">
        <v>14527</v>
      </c>
    </row>
    <row r="148" spans="1:3" x14ac:dyDescent="0.35">
      <c r="A148" s="3" t="s">
        <v>483</v>
      </c>
      <c r="B148">
        <v>235</v>
      </c>
      <c r="C148">
        <v>874</v>
      </c>
    </row>
    <row r="149" spans="1:3" x14ac:dyDescent="0.35">
      <c r="A149" s="3" t="s">
        <v>186</v>
      </c>
      <c r="B149">
        <v>4401</v>
      </c>
      <c r="C149">
        <v>8903</v>
      </c>
    </row>
    <row r="150" spans="1:3" x14ac:dyDescent="0.35">
      <c r="A150" s="3" t="s">
        <v>352</v>
      </c>
      <c r="B150">
        <v>6987</v>
      </c>
      <c r="C150">
        <v>19098</v>
      </c>
    </row>
    <row r="151" spans="1:3" x14ac:dyDescent="0.35">
      <c r="A151" s="3" t="s">
        <v>1082</v>
      </c>
      <c r="B151">
        <v>1451</v>
      </c>
      <c r="C151">
        <v>9921</v>
      </c>
    </row>
    <row r="152" spans="1:3" x14ac:dyDescent="0.35">
      <c r="A152" s="3" t="s">
        <v>989</v>
      </c>
      <c r="B152">
        <v>4197</v>
      </c>
      <c r="C152">
        <v>9002</v>
      </c>
    </row>
    <row r="153" spans="1:3" x14ac:dyDescent="0.35">
      <c r="A153" s="3" t="s">
        <v>723</v>
      </c>
      <c r="B153">
        <v>1983</v>
      </c>
      <c r="C153">
        <v>9943</v>
      </c>
    </row>
    <row r="154" spans="1:3" x14ac:dyDescent="0.35">
      <c r="A154" s="3" t="s">
        <v>1341</v>
      </c>
      <c r="B154">
        <v>1001</v>
      </c>
      <c r="C154">
        <v>4897</v>
      </c>
    </row>
    <row r="155" spans="1:3" x14ac:dyDescent="0.35">
      <c r="A155" s="3" t="s">
        <v>981</v>
      </c>
      <c r="B155">
        <v>1556</v>
      </c>
      <c r="C155">
        <v>6195</v>
      </c>
    </row>
    <row r="156" spans="1:3" x14ac:dyDescent="0.35">
      <c r="A156" s="3" t="s">
        <v>1161</v>
      </c>
      <c r="B156">
        <v>85</v>
      </c>
      <c r="C156">
        <v>670</v>
      </c>
    </row>
    <row r="157" spans="1:3" x14ac:dyDescent="0.35">
      <c r="A157" s="3" t="s">
        <v>744</v>
      </c>
      <c r="B157">
        <v>1555</v>
      </c>
      <c r="C157">
        <v>11875</v>
      </c>
    </row>
    <row r="158" spans="1:3" x14ac:dyDescent="0.35">
      <c r="A158" s="3" t="s">
        <v>189</v>
      </c>
      <c r="B158">
        <v>3448</v>
      </c>
      <c r="C158">
        <v>22888</v>
      </c>
    </row>
    <row r="159" spans="1:3" x14ac:dyDescent="0.35">
      <c r="A159" s="3" t="s">
        <v>787</v>
      </c>
      <c r="B159">
        <v>6529</v>
      </c>
      <c r="C159">
        <v>20325</v>
      </c>
    </row>
    <row r="160" spans="1:3" x14ac:dyDescent="0.35">
      <c r="A160" s="3" t="s">
        <v>31</v>
      </c>
      <c r="B160">
        <v>185</v>
      </c>
      <c r="C160">
        <v>1525</v>
      </c>
    </row>
    <row r="161" spans="1:3" x14ac:dyDescent="0.35">
      <c r="A161" s="3" t="s">
        <v>767</v>
      </c>
      <c r="B161">
        <v>1927</v>
      </c>
      <c r="C161">
        <v>4968</v>
      </c>
    </row>
    <row r="162" spans="1:3" x14ac:dyDescent="0.35">
      <c r="A162" s="3" t="s">
        <v>451</v>
      </c>
      <c r="B162">
        <v>324</v>
      </c>
      <c r="C162">
        <v>2539</v>
      </c>
    </row>
    <row r="163" spans="1:3" x14ac:dyDescent="0.35">
      <c r="A163" s="3" t="s">
        <v>105</v>
      </c>
      <c r="B163">
        <v>648</v>
      </c>
      <c r="C163">
        <v>2463</v>
      </c>
    </row>
    <row r="164" spans="1:3" x14ac:dyDescent="0.35">
      <c r="A164" s="3" t="s">
        <v>531</v>
      </c>
      <c r="B164">
        <v>5068</v>
      </c>
      <c r="C164">
        <v>10973</v>
      </c>
    </row>
    <row r="165" spans="1:3" x14ac:dyDescent="0.35">
      <c r="A165" s="3" t="s">
        <v>314</v>
      </c>
      <c r="B165">
        <v>2588</v>
      </c>
      <c r="C165">
        <v>12204</v>
      </c>
    </row>
    <row r="166" spans="1:3" x14ac:dyDescent="0.35">
      <c r="A166" s="3" t="s">
        <v>18</v>
      </c>
      <c r="B166">
        <v>2605</v>
      </c>
      <c r="C166">
        <v>14701</v>
      </c>
    </row>
    <row r="167" spans="1:3" x14ac:dyDescent="0.35">
      <c r="A167" s="3" t="s">
        <v>391</v>
      </c>
      <c r="B167">
        <v>7790</v>
      </c>
      <c r="C167">
        <v>28557</v>
      </c>
    </row>
    <row r="168" spans="1:3" x14ac:dyDescent="0.35">
      <c r="A168" s="3" t="s">
        <v>368</v>
      </c>
      <c r="B168">
        <v>214</v>
      </c>
      <c r="C168">
        <v>1231</v>
      </c>
    </row>
    <row r="169" spans="1:3" x14ac:dyDescent="0.35">
      <c r="A169" s="3" t="s">
        <v>812</v>
      </c>
      <c r="B169">
        <v>1439</v>
      </c>
      <c r="C169">
        <v>6596</v>
      </c>
    </row>
    <row r="170" spans="1:3" x14ac:dyDescent="0.35">
      <c r="A170" s="3" t="s">
        <v>792</v>
      </c>
      <c r="B170">
        <v>335</v>
      </c>
      <c r="C170">
        <v>1225</v>
      </c>
    </row>
    <row r="171" spans="1:3" x14ac:dyDescent="0.35">
      <c r="A171" s="3" t="s">
        <v>691</v>
      </c>
      <c r="B171">
        <v>584</v>
      </c>
      <c r="C171">
        <v>4369</v>
      </c>
    </row>
    <row r="172" spans="1:3" x14ac:dyDescent="0.35">
      <c r="A172" s="3" t="s">
        <v>1296</v>
      </c>
      <c r="B172">
        <v>3870</v>
      </c>
      <c r="C172">
        <v>9840</v>
      </c>
    </row>
    <row r="173" spans="1:3" x14ac:dyDescent="0.35">
      <c r="A173" s="3" t="s">
        <v>613</v>
      </c>
      <c r="B173">
        <v>218</v>
      </c>
      <c r="C173">
        <v>4852</v>
      </c>
    </row>
    <row r="174" spans="1:3" x14ac:dyDescent="0.35">
      <c r="A174" s="3" t="s">
        <v>146</v>
      </c>
      <c r="B174">
        <v>2873</v>
      </c>
      <c r="C174">
        <v>7595</v>
      </c>
    </row>
    <row r="175" spans="1:3" x14ac:dyDescent="0.35">
      <c r="A175" s="3" t="s">
        <v>733</v>
      </c>
      <c r="B175">
        <v>1665</v>
      </c>
      <c r="C175">
        <v>7195</v>
      </c>
    </row>
    <row r="176" spans="1:3" x14ac:dyDescent="0.35">
      <c r="A176" s="3" t="s">
        <v>323</v>
      </c>
      <c r="B176">
        <v>2061</v>
      </c>
      <c r="C176">
        <v>8141</v>
      </c>
    </row>
    <row r="177" spans="1:3" x14ac:dyDescent="0.35">
      <c r="A177" s="3" t="s">
        <v>936</v>
      </c>
      <c r="B177">
        <v>4299</v>
      </c>
      <c r="C177">
        <v>9869</v>
      </c>
    </row>
    <row r="178" spans="1:3" x14ac:dyDescent="0.35">
      <c r="A178" s="3" t="s">
        <v>1276</v>
      </c>
      <c r="B178">
        <v>1202</v>
      </c>
      <c r="C178">
        <v>7786</v>
      </c>
    </row>
    <row r="179" spans="1:3" x14ac:dyDescent="0.35">
      <c r="A179" s="3" t="s">
        <v>577</v>
      </c>
      <c r="B179">
        <v>2045</v>
      </c>
      <c r="C179">
        <v>5152</v>
      </c>
    </row>
    <row r="180" spans="1:3" x14ac:dyDescent="0.35">
      <c r="A180" s="3" t="s">
        <v>893</v>
      </c>
      <c r="B180">
        <v>1574</v>
      </c>
      <c r="C180">
        <v>5831</v>
      </c>
    </row>
    <row r="181" spans="1:3" x14ac:dyDescent="0.35">
      <c r="A181" s="3" t="s">
        <v>703</v>
      </c>
      <c r="B181">
        <v>505</v>
      </c>
      <c r="C181">
        <v>2321</v>
      </c>
    </row>
    <row r="182" spans="1:3" x14ac:dyDescent="0.35">
      <c r="A182" s="3" t="s">
        <v>182</v>
      </c>
      <c r="B182">
        <v>3389</v>
      </c>
      <c r="C182">
        <v>11464</v>
      </c>
    </row>
    <row r="183" spans="1:3" x14ac:dyDescent="0.35">
      <c r="A183" s="3" t="s">
        <v>1356</v>
      </c>
      <c r="B183">
        <v>2189</v>
      </c>
      <c r="C183">
        <v>6499</v>
      </c>
    </row>
    <row r="184" spans="1:3" x14ac:dyDescent="0.35">
      <c r="A184" s="3" t="s">
        <v>1178</v>
      </c>
      <c r="B184">
        <v>914</v>
      </c>
      <c r="C184">
        <v>2695</v>
      </c>
    </row>
    <row r="185" spans="1:3" x14ac:dyDescent="0.35">
      <c r="A185" s="3" t="s">
        <v>996</v>
      </c>
      <c r="B185">
        <v>2111</v>
      </c>
      <c r="C185">
        <v>11621</v>
      </c>
    </row>
    <row r="186" spans="1:3" x14ac:dyDescent="0.35">
      <c r="A186" s="3" t="s">
        <v>710</v>
      </c>
      <c r="B186">
        <v>4710</v>
      </c>
      <c r="C186">
        <v>10520</v>
      </c>
    </row>
    <row r="187" spans="1:3" x14ac:dyDescent="0.35">
      <c r="A187" s="3" t="s">
        <v>1008</v>
      </c>
      <c r="B187">
        <v>1577</v>
      </c>
      <c r="C187">
        <v>8305</v>
      </c>
    </row>
    <row r="188" spans="1:3" x14ac:dyDescent="0.35">
      <c r="A188" s="3" t="s">
        <v>549</v>
      </c>
      <c r="B188">
        <v>1791</v>
      </c>
      <c r="C188">
        <v>10138</v>
      </c>
    </row>
    <row r="189" spans="1:3" x14ac:dyDescent="0.35">
      <c r="A189" s="3" t="s">
        <v>197</v>
      </c>
      <c r="B189">
        <v>241</v>
      </c>
      <c r="C189">
        <v>770</v>
      </c>
    </row>
    <row r="190" spans="1:3" x14ac:dyDescent="0.35">
      <c r="A190" s="3" t="s">
        <v>249</v>
      </c>
      <c r="B190">
        <v>2797</v>
      </c>
      <c r="C190">
        <v>6671</v>
      </c>
    </row>
    <row r="191" spans="1:3" x14ac:dyDescent="0.35">
      <c r="A191" s="3" t="s">
        <v>174</v>
      </c>
      <c r="B191">
        <v>2542</v>
      </c>
      <c r="C191">
        <v>9206</v>
      </c>
    </row>
    <row r="192" spans="1:3" x14ac:dyDescent="0.35">
      <c r="A192" s="3" t="s">
        <v>1327</v>
      </c>
      <c r="B192">
        <v>1778</v>
      </c>
      <c r="C192">
        <v>4521</v>
      </c>
    </row>
    <row r="193" spans="1:3" x14ac:dyDescent="0.35">
      <c r="A193" s="3" t="s">
        <v>1165</v>
      </c>
      <c r="B193">
        <v>2462</v>
      </c>
      <c r="C193">
        <v>8178</v>
      </c>
    </row>
    <row r="194" spans="1:3" x14ac:dyDescent="0.35">
      <c r="A194" s="3" t="s">
        <v>296</v>
      </c>
      <c r="B194">
        <v>1563</v>
      </c>
      <c r="C194">
        <v>5934</v>
      </c>
    </row>
    <row r="195" spans="1:3" x14ac:dyDescent="0.35">
      <c r="A195" s="3" t="s">
        <v>396</v>
      </c>
      <c r="B195">
        <v>633</v>
      </c>
      <c r="C195">
        <v>9905</v>
      </c>
    </row>
    <row r="196" spans="1:3" x14ac:dyDescent="0.35">
      <c r="A196" s="3" t="s">
        <v>231</v>
      </c>
      <c r="B196">
        <v>1029</v>
      </c>
      <c r="C196">
        <v>3234</v>
      </c>
    </row>
    <row r="197" spans="1:3" x14ac:dyDescent="0.35">
      <c r="A197" s="3" t="s">
        <v>880</v>
      </c>
      <c r="B197">
        <v>187</v>
      </c>
      <c r="C197">
        <v>5250</v>
      </c>
    </row>
    <row r="198" spans="1:3" x14ac:dyDescent="0.35">
      <c r="A198" s="3" t="s">
        <v>954</v>
      </c>
      <c r="B198">
        <v>501</v>
      </c>
      <c r="C198">
        <v>1083</v>
      </c>
    </row>
    <row r="199" spans="1:3" x14ac:dyDescent="0.35">
      <c r="A199" s="3" t="s">
        <v>1200</v>
      </c>
      <c r="B199">
        <v>606</v>
      </c>
      <c r="C199">
        <v>7566</v>
      </c>
    </row>
    <row r="200" spans="1:3" x14ac:dyDescent="0.35">
      <c r="A200" s="3" t="s">
        <v>15</v>
      </c>
      <c r="B200">
        <v>2605</v>
      </c>
      <c r="C200">
        <v>14701</v>
      </c>
    </row>
    <row r="201" spans="1:3" x14ac:dyDescent="0.35">
      <c r="A201" s="3" t="s">
        <v>109</v>
      </c>
      <c r="B201">
        <v>5355</v>
      </c>
      <c r="C201">
        <v>19214</v>
      </c>
    </row>
    <row r="202" spans="1:3" x14ac:dyDescent="0.35">
      <c r="A202" s="3" t="s">
        <v>256</v>
      </c>
      <c r="B202">
        <v>7029</v>
      </c>
      <c r="C202">
        <v>21087</v>
      </c>
    </row>
    <row r="203" spans="1:3" x14ac:dyDescent="0.35">
      <c r="A203" s="3" t="s">
        <v>847</v>
      </c>
      <c r="B203">
        <v>945</v>
      </c>
      <c r="C203">
        <v>4220</v>
      </c>
    </row>
    <row r="204" spans="1:3" x14ac:dyDescent="0.35">
      <c r="A204" s="3" t="s">
        <v>342</v>
      </c>
      <c r="B204">
        <v>2845</v>
      </c>
      <c r="C204">
        <v>12646</v>
      </c>
    </row>
    <row r="205" spans="1:3" x14ac:dyDescent="0.35">
      <c r="A205" s="3" t="s">
        <v>634</v>
      </c>
      <c r="B205">
        <v>6603</v>
      </c>
      <c r="C205">
        <v>15563</v>
      </c>
    </row>
    <row r="206" spans="1:3" x14ac:dyDescent="0.35">
      <c r="A206" s="3" t="s">
        <v>707</v>
      </c>
      <c r="B206">
        <v>867</v>
      </c>
      <c r="C206">
        <v>7441</v>
      </c>
    </row>
    <row r="207" spans="1:3" x14ac:dyDescent="0.35">
      <c r="A207" s="3" t="s">
        <v>912</v>
      </c>
      <c r="B207">
        <v>3502</v>
      </c>
      <c r="C207">
        <v>8762</v>
      </c>
    </row>
    <row r="208" spans="1:3" x14ac:dyDescent="0.35">
      <c r="A208" s="3" t="s">
        <v>783</v>
      </c>
      <c r="B208">
        <v>444</v>
      </c>
      <c r="C208">
        <v>6392</v>
      </c>
    </row>
    <row r="209" spans="1:3" x14ac:dyDescent="0.35">
      <c r="A209" s="3" t="s">
        <v>1024</v>
      </c>
      <c r="B209">
        <v>3430</v>
      </c>
      <c r="C209">
        <v>8780</v>
      </c>
    </row>
    <row r="210" spans="1:3" x14ac:dyDescent="0.35">
      <c r="A210" s="3" t="s">
        <v>1204</v>
      </c>
      <c r="B210">
        <v>126</v>
      </c>
      <c r="C210">
        <v>3316</v>
      </c>
    </row>
    <row r="211" spans="1:3" x14ac:dyDescent="0.35">
      <c r="A211" s="3" t="s">
        <v>93</v>
      </c>
      <c r="B211">
        <v>7046</v>
      </c>
      <c r="C211">
        <v>18497</v>
      </c>
    </row>
    <row r="212" spans="1:3" x14ac:dyDescent="0.35">
      <c r="A212" s="3" t="s">
        <v>885</v>
      </c>
      <c r="B212">
        <v>418</v>
      </c>
      <c r="C212">
        <v>1109</v>
      </c>
    </row>
    <row r="213" spans="1:3" x14ac:dyDescent="0.35">
      <c r="A213" s="3" t="s">
        <v>1224</v>
      </c>
      <c r="B213">
        <v>1539</v>
      </c>
      <c r="C213">
        <v>6724</v>
      </c>
    </row>
    <row r="214" spans="1:3" x14ac:dyDescent="0.35">
      <c r="A214" s="3" t="s">
        <v>1090</v>
      </c>
      <c r="B214">
        <v>67</v>
      </c>
      <c r="C214">
        <v>594</v>
      </c>
    </row>
    <row r="215" spans="1:3" x14ac:dyDescent="0.35">
      <c r="A215" s="3" t="s">
        <v>1051</v>
      </c>
      <c r="B215">
        <v>3875</v>
      </c>
      <c r="C215">
        <v>16631</v>
      </c>
    </row>
    <row r="216" spans="1:3" x14ac:dyDescent="0.35">
      <c r="A216" s="3" t="s">
        <v>799</v>
      </c>
      <c r="B216">
        <v>64</v>
      </c>
      <c r="C216">
        <v>2663</v>
      </c>
    </row>
    <row r="217" spans="1:3" x14ac:dyDescent="0.35">
      <c r="A217" s="3" t="s">
        <v>902</v>
      </c>
      <c r="B217">
        <v>1381</v>
      </c>
      <c r="C217">
        <v>7478</v>
      </c>
    </row>
    <row r="218" spans="1:3" x14ac:dyDescent="0.35">
      <c r="A218" s="3" t="s">
        <v>565</v>
      </c>
      <c r="B218">
        <v>1171</v>
      </c>
      <c r="C218">
        <v>4202</v>
      </c>
    </row>
    <row r="219" spans="1:3" x14ac:dyDescent="0.35">
      <c r="A219" s="3" t="s">
        <v>683</v>
      </c>
      <c r="B219">
        <v>3516</v>
      </c>
      <c r="C219">
        <v>8876</v>
      </c>
    </row>
    <row r="220" spans="1:3" x14ac:dyDescent="0.35">
      <c r="A220" s="3" t="s">
        <v>557</v>
      </c>
      <c r="B220">
        <v>220</v>
      </c>
      <c r="C220">
        <v>3592</v>
      </c>
    </row>
    <row r="221" spans="1:3" x14ac:dyDescent="0.35">
      <c r="A221" s="3" t="s">
        <v>134</v>
      </c>
      <c r="B221">
        <v>622</v>
      </c>
      <c r="C221">
        <v>1757</v>
      </c>
    </row>
    <row r="222" spans="1:3" x14ac:dyDescent="0.35">
      <c r="A222" s="3" t="s">
        <v>60</v>
      </c>
      <c r="B222">
        <v>265</v>
      </c>
      <c r="C222">
        <v>1629</v>
      </c>
    </row>
    <row r="223" spans="1:3" x14ac:dyDescent="0.35">
      <c r="A223" s="3" t="s">
        <v>1018</v>
      </c>
      <c r="B223">
        <v>1704</v>
      </c>
      <c r="C223">
        <v>3411</v>
      </c>
    </row>
    <row r="224" spans="1:3" x14ac:dyDescent="0.35">
      <c r="A224" s="3" t="s">
        <v>1174</v>
      </c>
      <c r="B224">
        <v>3454</v>
      </c>
      <c r="C224">
        <v>9941</v>
      </c>
    </row>
    <row r="225" spans="1:3" x14ac:dyDescent="0.35">
      <c r="A225" s="3" t="s">
        <v>132</v>
      </c>
      <c r="B225">
        <v>727</v>
      </c>
      <c r="C225">
        <v>1591</v>
      </c>
    </row>
    <row r="226" spans="1:3" x14ac:dyDescent="0.35">
      <c r="A226" s="3" t="s">
        <v>1010</v>
      </c>
      <c r="B226">
        <v>58</v>
      </c>
      <c r="C226">
        <v>1010</v>
      </c>
    </row>
    <row r="227" spans="1:3" x14ac:dyDescent="0.35">
      <c r="A227" s="3" t="s">
        <v>837</v>
      </c>
      <c r="B227">
        <v>2121</v>
      </c>
      <c r="C227">
        <v>6061</v>
      </c>
    </row>
    <row r="228" spans="1:3" x14ac:dyDescent="0.35">
      <c r="A228" s="3" t="s">
        <v>1322</v>
      </c>
      <c r="B228">
        <v>1335</v>
      </c>
      <c r="C228">
        <v>3560</v>
      </c>
    </row>
    <row r="229" spans="1:3" x14ac:dyDescent="0.35">
      <c r="A229" s="3" t="s">
        <v>943</v>
      </c>
      <c r="B229">
        <v>2812</v>
      </c>
      <c r="C229">
        <v>8765</v>
      </c>
    </row>
    <row r="230" spans="1:3" x14ac:dyDescent="0.35">
      <c r="A230" s="3" t="s">
        <v>866</v>
      </c>
      <c r="B230">
        <v>258</v>
      </c>
      <c r="C230">
        <v>1626</v>
      </c>
    </row>
    <row r="231" spans="1:3" x14ac:dyDescent="0.35">
      <c r="A231" s="3" t="s">
        <v>945</v>
      </c>
      <c r="B231">
        <v>1318</v>
      </c>
      <c r="C231">
        <v>3756</v>
      </c>
    </row>
    <row r="232" spans="1:3" x14ac:dyDescent="0.35">
      <c r="A232" s="3" t="s">
        <v>1343</v>
      </c>
      <c r="B232">
        <v>2088</v>
      </c>
      <c r="C232">
        <v>5460</v>
      </c>
    </row>
    <row r="233" spans="1:3" x14ac:dyDescent="0.35">
      <c r="A233" s="3" t="s">
        <v>377</v>
      </c>
      <c r="B233">
        <v>4611</v>
      </c>
      <c r="C233">
        <v>10397</v>
      </c>
    </row>
    <row r="234" spans="1:3" x14ac:dyDescent="0.35">
      <c r="A234" s="3" t="s">
        <v>453</v>
      </c>
      <c r="B234">
        <v>3062</v>
      </c>
      <c r="C234">
        <v>9845</v>
      </c>
    </row>
    <row r="235" spans="1:3" x14ac:dyDescent="0.35">
      <c r="A235" s="3" t="s">
        <v>103</v>
      </c>
      <c r="B235">
        <v>1587</v>
      </c>
      <c r="C235">
        <v>12773</v>
      </c>
    </row>
    <row r="236" spans="1:3" x14ac:dyDescent="0.35">
      <c r="A236" s="3" t="s">
        <v>574</v>
      </c>
      <c r="B236">
        <v>2045</v>
      </c>
      <c r="C236">
        <v>5152</v>
      </c>
    </row>
    <row r="237" spans="1:3" x14ac:dyDescent="0.35">
      <c r="A237" s="3" t="s">
        <v>1031</v>
      </c>
      <c r="B237">
        <v>2914</v>
      </c>
      <c r="C237">
        <v>17356</v>
      </c>
    </row>
    <row r="238" spans="1:3" x14ac:dyDescent="0.35">
      <c r="A238" s="3" t="s">
        <v>195</v>
      </c>
      <c r="B238">
        <v>6848</v>
      </c>
      <c r="C238">
        <v>27352</v>
      </c>
    </row>
    <row r="239" spans="1:3" x14ac:dyDescent="0.35">
      <c r="A239" s="3" t="s">
        <v>1251</v>
      </c>
      <c r="B239">
        <v>355</v>
      </c>
      <c r="C239">
        <v>847</v>
      </c>
    </row>
    <row r="240" spans="1:3" x14ac:dyDescent="0.35">
      <c r="A240" s="3" t="s">
        <v>130</v>
      </c>
      <c r="B240">
        <v>727</v>
      </c>
      <c r="C240">
        <v>1591</v>
      </c>
    </row>
    <row r="241" spans="1:3" x14ac:dyDescent="0.35">
      <c r="A241" s="3" t="s">
        <v>947</v>
      </c>
      <c r="B241">
        <v>4271</v>
      </c>
      <c r="C241">
        <v>11782</v>
      </c>
    </row>
    <row r="242" spans="1:3" x14ac:dyDescent="0.35">
      <c r="A242" s="3" t="s">
        <v>853</v>
      </c>
      <c r="B242">
        <v>808</v>
      </c>
      <c r="C242">
        <v>3326</v>
      </c>
    </row>
    <row r="243" spans="1:3" x14ac:dyDescent="0.35">
      <c r="A243" s="3" t="s">
        <v>659</v>
      </c>
      <c r="B243">
        <v>2839</v>
      </c>
      <c r="C243">
        <v>6236</v>
      </c>
    </row>
    <row r="244" spans="1:3" x14ac:dyDescent="0.35">
      <c r="A244" s="3" t="s">
        <v>769</v>
      </c>
      <c r="B244">
        <v>961</v>
      </c>
      <c r="C244">
        <v>3913</v>
      </c>
    </row>
    <row r="245" spans="1:3" x14ac:dyDescent="0.35">
      <c r="A245" s="3" t="s">
        <v>499</v>
      </c>
      <c r="B245">
        <v>3750</v>
      </c>
      <c r="C245">
        <v>9021</v>
      </c>
    </row>
    <row r="246" spans="1:3" x14ac:dyDescent="0.35">
      <c r="A246" s="3" t="s">
        <v>228</v>
      </c>
      <c r="B246">
        <v>3793</v>
      </c>
      <c r="C246">
        <v>22530</v>
      </c>
    </row>
    <row r="247" spans="1:3" x14ac:dyDescent="0.35">
      <c r="A247" s="3" t="s">
        <v>857</v>
      </c>
      <c r="B247">
        <v>605</v>
      </c>
      <c r="C247">
        <v>2589</v>
      </c>
    </row>
    <row r="248" spans="1:3" x14ac:dyDescent="0.35">
      <c r="A248" s="3" t="s">
        <v>1155</v>
      </c>
      <c r="B248">
        <v>1246</v>
      </c>
      <c r="C248">
        <v>5346</v>
      </c>
    </row>
    <row r="249" spans="1:3" x14ac:dyDescent="0.35">
      <c r="A249" s="3" t="s">
        <v>1163</v>
      </c>
      <c r="B249">
        <v>1012</v>
      </c>
      <c r="C249">
        <v>4057</v>
      </c>
    </row>
    <row r="250" spans="1:3" x14ac:dyDescent="0.35">
      <c r="A250" s="3" t="s">
        <v>353</v>
      </c>
      <c r="B250">
        <v>6987</v>
      </c>
      <c r="C250">
        <v>19098</v>
      </c>
    </row>
    <row r="251" spans="1:3" x14ac:dyDescent="0.35">
      <c r="A251" s="3" t="s">
        <v>1331</v>
      </c>
      <c r="B251">
        <v>287</v>
      </c>
      <c r="C251">
        <v>2101</v>
      </c>
    </row>
    <row r="252" spans="1:3" x14ac:dyDescent="0.35">
      <c r="A252" s="3" t="s">
        <v>976</v>
      </c>
      <c r="B252">
        <v>471</v>
      </c>
      <c r="C252">
        <v>3281</v>
      </c>
    </row>
    <row r="253" spans="1:3" x14ac:dyDescent="0.35">
      <c r="A253" s="3" t="s">
        <v>785</v>
      </c>
      <c r="B253">
        <v>1724</v>
      </c>
      <c r="C253">
        <v>8706</v>
      </c>
    </row>
    <row r="254" spans="1:3" x14ac:dyDescent="0.35">
      <c r="A254" s="3" t="s">
        <v>1142</v>
      </c>
      <c r="B254">
        <v>1354</v>
      </c>
      <c r="C254">
        <v>5338</v>
      </c>
    </row>
    <row r="255" spans="1:3" x14ac:dyDescent="0.35">
      <c r="A255" s="3" t="s">
        <v>1027</v>
      </c>
      <c r="B255">
        <v>3306</v>
      </c>
      <c r="C255">
        <v>6783</v>
      </c>
    </row>
    <row r="256" spans="1:3" x14ac:dyDescent="0.35">
      <c r="A256" s="3" t="s">
        <v>1062</v>
      </c>
      <c r="B256">
        <v>1749</v>
      </c>
      <c r="C256">
        <v>10001</v>
      </c>
    </row>
    <row r="257" spans="1:3" x14ac:dyDescent="0.35">
      <c r="A257" s="3" t="s">
        <v>259</v>
      </c>
      <c r="B257">
        <v>3033</v>
      </c>
      <c r="C257">
        <v>9965</v>
      </c>
    </row>
    <row r="258" spans="1:3" x14ac:dyDescent="0.35">
      <c r="A258" s="3" t="s">
        <v>1323</v>
      </c>
      <c r="B258">
        <v>1335</v>
      </c>
      <c r="C258">
        <v>3560</v>
      </c>
    </row>
    <row r="259" spans="1:3" x14ac:dyDescent="0.35">
      <c r="A259" s="3" t="s">
        <v>1315</v>
      </c>
      <c r="B259">
        <v>4339</v>
      </c>
      <c r="C259">
        <v>9609</v>
      </c>
    </row>
    <row r="260" spans="1:3" x14ac:dyDescent="0.35">
      <c r="A260" s="3" t="s">
        <v>193</v>
      </c>
      <c r="B260">
        <v>6848</v>
      </c>
      <c r="C260">
        <v>27352</v>
      </c>
    </row>
    <row r="261" spans="1:3" x14ac:dyDescent="0.35">
      <c r="A261" s="3" t="s">
        <v>739</v>
      </c>
      <c r="B261">
        <v>1192</v>
      </c>
      <c r="C261">
        <v>5412</v>
      </c>
    </row>
    <row r="262" spans="1:3" x14ac:dyDescent="0.35">
      <c r="A262" s="3" t="s">
        <v>964</v>
      </c>
      <c r="B262">
        <v>2526</v>
      </c>
      <c r="C262">
        <v>6147</v>
      </c>
    </row>
    <row r="263" spans="1:3" x14ac:dyDescent="0.35">
      <c r="A263" s="3" t="s">
        <v>358</v>
      </c>
      <c r="B263">
        <v>559</v>
      </c>
      <c r="C263">
        <v>2666</v>
      </c>
    </row>
    <row r="264" spans="1:3" x14ac:dyDescent="0.35">
      <c r="A264" s="3" t="s">
        <v>1310</v>
      </c>
      <c r="B264">
        <v>2661</v>
      </c>
      <c r="C264">
        <v>5944</v>
      </c>
    </row>
    <row r="265" spans="1:3" x14ac:dyDescent="0.35">
      <c r="A265" s="3" t="s">
        <v>1136</v>
      </c>
      <c r="B265">
        <v>767</v>
      </c>
      <c r="C265">
        <v>9215</v>
      </c>
    </row>
    <row r="266" spans="1:3" x14ac:dyDescent="0.35">
      <c r="A266" s="3" t="s">
        <v>471</v>
      </c>
      <c r="B266">
        <v>1753</v>
      </c>
      <c r="C266">
        <v>7664</v>
      </c>
    </row>
    <row r="267" spans="1:3" x14ac:dyDescent="0.35">
      <c r="A267" s="3" t="s">
        <v>112</v>
      </c>
      <c r="B267">
        <v>2382</v>
      </c>
      <c r="C267">
        <v>8001</v>
      </c>
    </row>
    <row r="268" spans="1:3" x14ac:dyDescent="0.35">
      <c r="A268" s="3" t="s">
        <v>346</v>
      </c>
      <c r="B268">
        <v>196</v>
      </c>
      <c r="C268">
        <v>2119</v>
      </c>
    </row>
    <row r="269" spans="1:3" x14ac:dyDescent="0.35">
      <c r="A269" s="3" t="s">
        <v>859</v>
      </c>
      <c r="B269">
        <v>1100</v>
      </c>
      <c r="C269">
        <v>3776</v>
      </c>
    </row>
    <row r="270" spans="1:3" x14ac:dyDescent="0.35">
      <c r="A270" s="3" t="s">
        <v>279</v>
      </c>
      <c r="B270">
        <v>1385</v>
      </c>
      <c r="C270">
        <v>5620</v>
      </c>
    </row>
    <row r="271" spans="1:3" x14ac:dyDescent="0.35">
      <c r="A271" s="3" t="s">
        <v>1349</v>
      </c>
      <c r="B271">
        <v>1057</v>
      </c>
      <c r="C271">
        <v>7870</v>
      </c>
    </row>
    <row r="272" spans="1:3" x14ac:dyDescent="0.35">
      <c r="A272" s="3" t="s">
        <v>1386</v>
      </c>
      <c r="B272">
        <v>2444</v>
      </c>
      <c r="C272">
        <v>8962</v>
      </c>
    </row>
    <row r="273" spans="1:3" x14ac:dyDescent="0.35">
      <c r="A273" s="3" t="s">
        <v>1265</v>
      </c>
      <c r="B273">
        <v>300</v>
      </c>
      <c r="C273">
        <v>611</v>
      </c>
    </row>
    <row r="274" spans="1:3" x14ac:dyDescent="0.35">
      <c r="A274" s="3" t="s">
        <v>435</v>
      </c>
      <c r="B274">
        <v>1157</v>
      </c>
      <c r="C274">
        <v>7684</v>
      </c>
    </row>
    <row r="275" spans="1:3" x14ac:dyDescent="0.35">
      <c r="A275" s="3" t="s">
        <v>755</v>
      </c>
      <c r="B275">
        <v>231</v>
      </c>
      <c r="C275">
        <v>810</v>
      </c>
    </row>
    <row r="276" spans="1:3" x14ac:dyDescent="0.35">
      <c r="A276" s="3" t="s">
        <v>977</v>
      </c>
      <c r="B276">
        <v>471</v>
      </c>
      <c r="C276">
        <v>3281</v>
      </c>
    </row>
    <row r="277" spans="1:3" x14ac:dyDescent="0.35">
      <c r="A277" s="3" t="s">
        <v>538</v>
      </c>
      <c r="B277">
        <v>1335</v>
      </c>
      <c r="C277">
        <v>6355</v>
      </c>
    </row>
    <row r="278" spans="1:3" x14ac:dyDescent="0.35">
      <c r="A278" s="3" t="s">
        <v>1280</v>
      </c>
      <c r="B278">
        <v>247</v>
      </c>
      <c r="C278">
        <v>1476</v>
      </c>
    </row>
    <row r="279" spans="1:3" x14ac:dyDescent="0.35">
      <c r="A279" s="3" t="s">
        <v>225</v>
      </c>
      <c r="B279">
        <v>2226</v>
      </c>
      <c r="C279">
        <v>5153</v>
      </c>
    </row>
    <row r="280" spans="1:3" x14ac:dyDescent="0.35">
      <c r="A280" s="3" t="s">
        <v>1274</v>
      </c>
      <c r="B280">
        <v>700</v>
      </c>
      <c r="C280">
        <v>3333</v>
      </c>
    </row>
    <row r="281" spans="1:3" x14ac:dyDescent="0.35">
      <c r="A281" s="3" t="s">
        <v>974</v>
      </c>
      <c r="B281">
        <v>2037</v>
      </c>
      <c r="C281">
        <v>5313</v>
      </c>
    </row>
    <row r="282" spans="1:3" x14ac:dyDescent="0.35">
      <c r="A282" s="3" t="s">
        <v>76</v>
      </c>
      <c r="B282">
        <v>6535</v>
      </c>
      <c r="C282">
        <v>24433</v>
      </c>
    </row>
    <row r="283" spans="1:3" x14ac:dyDescent="0.35">
      <c r="A283" s="3" t="s">
        <v>43</v>
      </c>
      <c r="B283">
        <v>734</v>
      </c>
      <c r="C283">
        <v>2516</v>
      </c>
    </row>
    <row r="284" spans="1:3" x14ac:dyDescent="0.35">
      <c r="A284" s="3" t="s">
        <v>555</v>
      </c>
      <c r="B284">
        <v>2389</v>
      </c>
      <c r="C284">
        <v>5449</v>
      </c>
    </row>
    <row r="285" spans="1:3" x14ac:dyDescent="0.35">
      <c r="A285" s="3" t="s">
        <v>627</v>
      </c>
      <c r="B285">
        <v>1481</v>
      </c>
      <c r="C285">
        <v>8994</v>
      </c>
    </row>
    <row r="286" spans="1:3" x14ac:dyDescent="0.35">
      <c r="A286" s="3" t="s">
        <v>1045</v>
      </c>
      <c r="B286">
        <v>485</v>
      </c>
      <c r="C286">
        <v>3729</v>
      </c>
    </row>
    <row r="287" spans="1:3" x14ac:dyDescent="0.35">
      <c r="A287" s="3" t="s">
        <v>715</v>
      </c>
      <c r="B287">
        <v>4432</v>
      </c>
      <c r="C287">
        <v>14449</v>
      </c>
    </row>
    <row r="288" spans="1:3" x14ac:dyDescent="0.35">
      <c r="A288" s="3" t="s">
        <v>355</v>
      </c>
      <c r="B288">
        <v>1423</v>
      </c>
      <c r="C288">
        <v>5322</v>
      </c>
    </row>
    <row r="289" spans="1:3" x14ac:dyDescent="0.35">
      <c r="A289" s="3" t="s">
        <v>1250</v>
      </c>
      <c r="B289">
        <v>355</v>
      </c>
      <c r="C289">
        <v>847</v>
      </c>
    </row>
    <row r="290" spans="1:3" x14ac:dyDescent="0.35">
      <c r="A290" s="3" t="s">
        <v>263</v>
      </c>
      <c r="B290">
        <v>5886</v>
      </c>
      <c r="C290">
        <v>15394</v>
      </c>
    </row>
    <row r="291" spans="1:3" x14ac:dyDescent="0.35">
      <c r="A291" s="3" t="s">
        <v>594</v>
      </c>
      <c r="B291">
        <v>1495</v>
      </c>
      <c r="C291">
        <v>8288</v>
      </c>
    </row>
    <row r="292" spans="1:3" x14ac:dyDescent="0.35">
      <c r="A292" s="3" t="s">
        <v>599</v>
      </c>
      <c r="B292">
        <v>1423</v>
      </c>
      <c r="C292">
        <v>10628</v>
      </c>
    </row>
    <row r="293" spans="1:3" x14ac:dyDescent="0.35">
      <c r="A293" s="3" t="s">
        <v>1350</v>
      </c>
      <c r="B293">
        <v>1057</v>
      </c>
      <c r="C293">
        <v>7870</v>
      </c>
    </row>
    <row r="294" spans="1:3" x14ac:dyDescent="0.35">
      <c r="A294" s="3" t="s">
        <v>356</v>
      </c>
      <c r="B294">
        <v>1423</v>
      </c>
      <c r="C294">
        <v>5322</v>
      </c>
    </row>
    <row r="295" spans="1:3" x14ac:dyDescent="0.35">
      <c r="A295" s="3" t="s">
        <v>931</v>
      </c>
      <c r="B295">
        <v>965</v>
      </c>
      <c r="C295">
        <v>11290</v>
      </c>
    </row>
    <row r="296" spans="1:3" x14ac:dyDescent="0.35">
      <c r="A296" s="3" t="s">
        <v>833</v>
      </c>
      <c r="B296">
        <v>2607</v>
      </c>
      <c r="C296">
        <v>5344</v>
      </c>
    </row>
    <row r="297" spans="1:3" x14ac:dyDescent="0.35">
      <c r="A297" s="3" t="s">
        <v>1357</v>
      </c>
      <c r="B297">
        <v>2189</v>
      </c>
      <c r="C297">
        <v>6499</v>
      </c>
    </row>
    <row r="298" spans="1:3" x14ac:dyDescent="0.35">
      <c r="A298" s="3" t="s">
        <v>579</v>
      </c>
      <c r="B298">
        <v>190</v>
      </c>
      <c r="C298">
        <v>2542</v>
      </c>
    </row>
    <row r="299" spans="1:3" x14ac:dyDescent="0.35">
      <c r="A299" s="3" t="s">
        <v>1102</v>
      </c>
      <c r="B299">
        <v>2305</v>
      </c>
      <c r="C299">
        <v>8548</v>
      </c>
    </row>
    <row r="300" spans="1:3" x14ac:dyDescent="0.35">
      <c r="A300" s="3" t="s">
        <v>300</v>
      </c>
      <c r="B300">
        <v>699</v>
      </c>
      <c r="C300">
        <v>2465</v>
      </c>
    </row>
    <row r="301" spans="1:3" x14ac:dyDescent="0.35">
      <c r="A301" s="3" t="s">
        <v>1079</v>
      </c>
      <c r="B301">
        <v>749</v>
      </c>
      <c r="C301">
        <v>3918</v>
      </c>
    </row>
    <row r="302" spans="1:3" x14ac:dyDescent="0.35">
      <c r="A302" s="3" t="s">
        <v>1346</v>
      </c>
      <c r="B302">
        <v>1771</v>
      </c>
      <c r="C302">
        <v>9272</v>
      </c>
    </row>
    <row r="303" spans="1:3" x14ac:dyDescent="0.35">
      <c r="A303" s="3" t="s">
        <v>1044</v>
      </c>
      <c r="B303">
        <v>485</v>
      </c>
      <c r="C303">
        <v>3729</v>
      </c>
    </row>
    <row r="304" spans="1:3" x14ac:dyDescent="0.35">
      <c r="A304" s="3" t="s">
        <v>1100</v>
      </c>
      <c r="B304">
        <v>944</v>
      </c>
      <c r="C304">
        <v>6941</v>
      </c>
    </row>
    <row r="305" spans="1:3" x14ac:dyDescent="0.35">
      <c r="A305" s="3" t="s">
        <v>213</v>
      </c>
      <c r="B305">
        <v>1545</v>
      </c>
      <c r="C305">
        <v>17517</v>
      </c>
    </row>
    <row r="306" spans="1:3" x14ac:dyDescent="0.35">
      <c r="A306" s="3" t="s">
        <v>200</v>
      </c>
      <c r="B306">
        <v>1598</v>
      </c>
      <c r="C306">
        <v>9895</v>
      </c>
    </row>
    <row r="307" spans="1:3" x14ac:dyDescent="0.35">
      <c r="A307" s="3" t="s">
        <v>919</v>
      </c>
      <c r="B307">
        <v>309</v>
      </c>
      <c r="C307">
        <v>1078</v>
      </c>
    </row>
    <row r="308" spans="1:3" x14ac:dyDescent="0.35">
      <c r="A308" s="3" t="s">
        <v>337</v>
      </c>
      <c r="B308">
        <v>3286</v>
      </c>
      <c r="C308">
        <v>11054</v>
      </c>
    </row>
    <row r="309" spans="1:3" x14ac:dyDescent="0.35">
      <c r="A309" s="3" t="s">
        <v>1368</v>
      </c>
      <c r="B309">
        <v>2555</v>
      </c>
      <c r="C309">
        <v>8531</v>
      </c>
    </row>
    <row r="310" spans="1:3" x14ac:dyDescent="0.35">
      <c r="A310" s="3" t="s">
        <v>1025</v>
      </c>
      <c r="B310">
        <v>3430</v>
      </c>
      <c r="C310">
        <v>8780</v>
      </c>
    </row>
    <row r="311" spans="1:3" x14ac:dyDescent="0.35">
      <c r="A311" s="3" t="s">
        <v>1099</v>
      </c>
      <c r="B311">
        <v>944</v>
      </c>
      <c r="C311">
        <v>6941</v>
      </c>
    </row>
    <row r="312" spans="1:3" x14ac:dyDescent="0.35">
      <c r="A312" s="3" t="s">
        <v>973</v>
      </c>
      <c r="B312">
        <v>2037</v>
      </c>
      <c r="C312">
        <v>5313</v>
      </c>
    </row>
    <row r="313" spans="1:3" x14ac:dyDescent="0.35">
      <c r="A313" s="3" t="s">
        <v>818</v>
      </c>
      <c r="B313">
        <v>2510</v>
      </c>
      <c r="C313">
        <v>5379</v>
      </c>
    </row>
    <row r="314" spans="1:3" x14ac:dyDescent="0.35">
      <c r="A314" s="3" t="s">
        <v>1181</v>
      </c>
      <c r="B314">
        <v>999</v>
      </c>
      <c r="C314">
        <v>2386</v>
      </c>
    </row>
    <row r="315" spans="1:3" x14ac:dyDescent="0.35">
      <c r="A315" s="3" t="s">
        <v>160</v>
      </c>
      <c r="B315">
        <v>92</v>
      </c>
      <c r="C315">
        <v>2478</v>
      </c>
    </row>
    <row r="316" spans="1:3" x14ac:dyDescent="0.35">
      <c r="A316" s="3" t="s">
        <v>765</v>
      </c>
      <c r="B316">
        <v>482</v>
      </c>
      <c r="C316">
        <v>2858</v>
      </c>
    </row>
    <row r="317" spans="1:3" x14ac:dyDescent="0.35">
      <c r="A317" s="3" t="s">
        <v>476</v>
      </c>
      <c r="B317">
        <v>5787</v>
      </c>
      <c r="C317">
        <v>21981</v>
      </c>
    </row>
    <row r="318" spans="1:3" x14ac:dyDescent="0.35">
      <c r="A318" s="3" t="s">
        <v>288</v>
      </c>
      <c r="B318">
        <v>342</v>
      </c>
      <c r="C318">
        <v>738</v>
      </c>
    </row>
    <row r="319" spans="1:3" x14ac:dyDescent="0.35">
      <c r="A319" s="3" t="s">
        <v>1375</v>
      </c>
      <c r="B319">
        <v>3485</v>
      </c>
      <c r="C319">
        <v>8490</v>
      </c>
    </row>
    <row r="320" spans="1:3" x14ac:dyDescent="0.35">
      <c r="A320" s="3" t="s">
        <v>504</v>
      </c>
      <c r="B320">
        <v>2770</v>
      </c>
      <c r="C320">
        <v>10405</v>
      </c>
    </row>
    <row r="321" spans="1:3" x14ac:dyDescent="0.35">
      <c r="A321" s="3" t="s">
        <v>892</v>
      </c>
      <c r="B321">
        <v>1574</v>
      </c>
      <c r="C321">
        <v>5831</v>
      </c>
    </row>
    <row r="322" spans="1:3" x14ac:dyDescent="0.35">
      <c r="A322" s="3" t="s">
        <v>202</v>
      </c>
      <c r="B322">
        <v>1930</v>
      </c>
      <c r="C322">
        <v>7683</v>
      </c>
    </row>
    <row r="323" spans="1:3" x14ac:dyDescent="0.35">
      <c r="A323" s="3" t="s">
        <v>217</v>
      </c>
      <c r="B323">
        <v>5997</v>
      </c>
      <c r="C323">
        <v>15093</v>
      </c>
    </row>
    <row r="324" spans="1:3" x14ac:dyDescent="0.35">
      <c r="A324" s="3" t="s">
        <v>1074</v>
      </c>
      <c r="B324">
        <v>4812</v>
      </c>
      <c r="C324">
        <v>16880</v>
      </c>
    </row>
    <row r="325" spans="1:3" x14ac:dyDescent="0.35">
      <c r="A325" s="3" t="s">
        <v>713</v>
      </c>
      <c r="B325">
        <v>970</v>
      </c>
      <c r="C325">
        <v>4415</v>
      </c>
    </row>
    <row r="326" spans="1:3" x14ac:dyDescent="0.35">
      <c r="A326" s="3" t="s">
        <v>1400</v>
      </c>
      <c r="B326">
        <v>642</v>
      </c>
      <c r="C326">
        <v>2082</v>
      </c>
    </row>
    <row r="327" spans="1:3" x14ac:dyDescent="0.35">
      <c r="A327" s="3" t="s">
        <v>806</v>
      </c>
      <c r="B327">
        <v>4639</v>
      </c>
      <c r="C327">
        <v>10524</v>
      </c>
    </row>
    <row r="328" spans="1:3" x14ac:dyDescent="0.35">
      <c r="A328" s="3" t="s">
        <v>272</v>
      </c>
      <c r="B328">
        <v>6599</v>
      </c>
      <c r="C328">
        <v>19840</v>
      </c>
    </row>
    <row r="329" spans="1:3" x14ac:dyDescent="0.35">
      <c r="A329" s="3" t="s">
        <v>952</v>
      </c>
      <c r="B329">
        <v>232</v>
      </c>
      <c r="C329">
        <v>714</v>
      </c>
    </row>
    <row r="330" spans="1:3" x14ac:dyDescent="0.35">
      <c r="A330" s="3" t="s">
        <v>1283</v>
      </c>
      <c r="B330">
        <v>1789</v>
      </c>
      <c r="C330">
        <v>13282</v>
      </c>
    </row>
    <row r="331" spans="1:3" x14ac:dyDescent="0.35">
      <c r="A331" s="3" t="s">
        <v>1352</v>
      </c>
      <c r="B331">
        <v>893</v>
      </c>
      <c r="C331">
        <v>7992</v>
      </c>
    </row>
    <row r="332" spans="1:3" x14ac:dyDescent="0.35">
      <c r="A332" s="3" t="s">
        <v>258</v>
      </c>
      <c r="B332">
        <v>3033</v>
      </c>
      <c r="C332">
        <v>9965</v>
      </c>
    </row>
    <row r="333" spans="1:3" x14ac:dyDescent="0.35">
      <c r="A333" s="3" t="s">
        <v>934</v>
      </c>
      <c r="B333">
        <v>734</v>
      </c>
      <c r="C333">
        <v>6389</v>
      </c>
    </row>
    <row r="334" spans="1:3" x14ac:dyDescent="0.35">
      <c r="A334" s="3" t="s">
        <v>1128</v>
      </c>
      <c r="B334">
        <v>155</v>
      </c>
      <c r="C334">
        <v>6265</v>
      </c>
    </row>
    <row r="335" spans="1:3" x14ac:dyDescent="0.35">
      <c r="A335" s="3" t="s">
        <v>1257</v>
      </c>
      <c r="B335">
        <v>256</v>
      </c>
      <c r="C335">
        <v>9498</v>
      </c>
    </row>
    <row r="336" spans="1:3" x14ac:dyDescent="0.35">
      <c r="A336" s="3" t="s">
        <v>1359</v>
      </c>
      <c r="B336">
        <v>2090</v>
      </c>
      <c r="C336">
        <v>8848</v>
      </c>
    </row>
    <row r="337" spans="1:3" x14ac:dyDescent="0.35">
      <c r="A337" s="3" t="s">
        <v>668</v>
      </c>
      <c r="B337">
        <v>2851</v>
      </c>
      <c r="C337">
        <v>7434</v>
      </c>
    </row>
    <row r="338" spans="1:3" x14ac:dyDescent="0.35">
      <c r="A338" s="3" t="s">
        <v>46</v>
      </c>
      <c r="B338">
        <v>462</v>
      </c>
      <c r="C338">
        <v>2975</v>
      </c>
    </row>
    <row r="339" spans="1:3" x14ac:dyDescent="0.35">
      <c r="A339" s="3" t="s">
        <v>148</v>
      </c>
      <c r="B339">
        <v>294</v>
      </c>
      <c r="C339">
        <v>1954</v>
      </c>
    </row>
    <row r="340" spans="1:3" x14ac:dyDescent="0.35">
      <c r="A340" s="3" t="s">
        <v>1043</v>
      </c>
      <c r="B340">
        <v>485</v>
      </c>
      <c r="C340">
        <v>3729</v>
      </c>
    </row>
    <row r="341" spans="1:3" x14ac:dyDescent="0.35">
      <c r="A341" s="3" t="s">
        <v>808</v>
      </c>
      <c r="B341">
        <v>2642</v>
      </c>
      <c r="C341">
        <v>5393</v>
      </c>
    </row>
    <row r="342" spans="1:3" x14ac:dyDescent="0.35">
      <c r="A342" s="3" t="s">
        <v>1220</v>
      </c>
      <c r="B342">
        <v>322</v>
      </c>
      <c r="C342">
        <v>5335</v>
      </c>
    </row>
    <row r="343" spans="1:3" x14ac:dyDescent="0.35">
      <c r="A343" s="3" t="s">
        <v>1237</v>
      </c>
      <c r="B343">
        <v>229</v>
      </c>
      <c r="C343">
        <v>7626</v>
      </c>
    </row>
    <row r="344" spans="1:3" x14ac:dyDescent="0.35">
      <c r="A344" s="3" t="s">
        <v>529</v>
      </c>
      <c r="B344">
        <v>5068</v>
      </c>
      <c r="C344">
        <v>10973</v>
      </c>
    </row>
    <row r="345" spans="1:3" x14ac:dyDescent="0.35">
      <c r="A345" s="3" t="s">
        <v>293</v>
      </c>
      <c r="B345">
        <v>3043</v>
      </c>
      <c r="C345">
        <v>14293</v>
      </c>
    </row>
    <row r="346" spans="1:3" x14ac:dyDescent="0.35">
      <c r="A346" s="3" t="s">
        <v>86</v>
      </c>
      <c r="B346">
        <v>2714</v>
      </c>
      <c r="C346">
        <v>9062</v>
      </c>
    </row>
    <row r="347" spans="1:3" x14ac:dyDescent="0.35">
      <c r="A347" s="3" t="s">
        <v>1215</v>
      </c>
      <c r="B347">
        <v>2640</v>
      </c>
      <c r="C347">
        <v>5954</v>
      </c>
    </row>
    <row r="348" spans="1:3" x14ac:dyDescent="0.35">
      <c r="A348" s="3" t="s">
        <v>1147</v>
      </c>
      <c r="B348">
        <v>941</v>
      </c>
      <c r="C348">
        <v>3095</v>
      </c>
    </row>
    <row r="349" spans="1:3" x14ac:dyDescent="0.35">
      <c r="A349" s="3" t="s">
        <v>1179</v>
      </c>
      <c r="B349">
        <v>914</v>
      </c>
      <c r="C349">
        <v>2695</v>
      </c>
    </row>
    <row r="350" spans="1:3" x14ac:dyDescent="0.35">
      <c r="A350" s="3" t="s">
        <v>567</v>
      </c>
      <c r="B350">
        <v>1171</v>
      </c>
      <c r="C350">
        <v>4202</v>
      </c>
    </row>
    <row r="351" spans="1:3" x14ac:dyDescent="0.35">
      <c r="A351" s="3" t="s">
        <v>572</v>
      </c>
      <c r="B351">
        <v>4448</v>
      </c>
      <c r="C351">
        <v>17904</v>
      </c>
    </row>
    <row r="352" spans="1:3" x14ac:dyDescent="0.35">
      <c r="A352" s="3" t="s">
        <v>366</v>
      </c>
      <c r="B352">
        <v>1537</v>
      </c>
      <c r="C352">
        <v>13724</v>
      </c>
    </row>
    <row r="353" spans="1:3" x14ac:dyDescent="0.35">
      <c r="A353" s="3" t="s">
        <v>606</v>
      </c>
      <c r="B353">
        <v>1841</v>
      </c>
      <c r="C353">
        <v>4688</v>
      </c>
    </row>
    <row r="354" spans="1:3" x14ac:dyDescent="0.35">
      <c r="A354" s="3" t="s">
        <v>522</v>
      </c>
      <c r="B354">
        <v>1996</v>
      </c>
      <c r="C354">
        <v>4810</v>
      </c>
    </row>
    <row r="355" spans="1:3" x14ac:dyDescent="0.35">
      <c r="A355" s="3" t="s">
        <v>879</v>
      </c>
      <c r="B355">
        <v>187</v>
      </c>
      <c r="C355">
        <v>5250</v>
      </c>
    </row>
    <row r="356" spans="1:3" x14ac:dyDescent="0.35">
      <c r="A356" s="3" t="s">
        <v>836</v>
      </c>
      <c r="B356">
        <v>2121</v>
      </c>
      <c r="C356">
        <v>6061</v>
      </c>
    </row>
    <row r="357" spans="1:3" x14ac:dyDescent="0.35">
      <c r="A357" s="3" t="s">
        <v>1168</v>
      </c>
      <c r="B357">
        <v>1686</v>
      </c>
      <c r="C357">
        <v>8752</v>
      </c>
    </row>
    <row r="358" spans="1:3" x14ac:dyDescent="0.35">
      <c r="A358" s="3" t="s">
        <v>29</v>
      </c>
      <c r="B358">
        <v>185</v>
      </c>
      <c r="C358">
        <v>1525</v>
      </c>
    </row>
    <row r="359" spans="1:3" x14ac:dyDescent="0.35">
      <c r="A359" s="3" t="s">
        <v>666</v>
      </c>
      <c r="B359">
        <v>1353</v>
      </c>
      <c r="C359">
        <v>3024</v>
      </c>
    </row>
    <row r="360" spans="1:3" x14ac:dyDescent="0.35">
      <c r="A360" s="3" t="s">
        <v>1336</v>
      </c>
      <c r="B360">
        <v>3319</v>
      </c>
      <c r="C360">
        <v>6672</v>
      </c>
    </row>
    <row r="361" spans="1:3" x14ac:dyDescent="0.35">
      <c r="A361" s="3" t="s">
        <v>395</v>
      </c>
      <c r="B361">
        <v>633</v>
      </c>
      <c r="C361">
        <v>9905</v>
      </c>
    </row>
    <row r="362" spans="1:3" x14ac:dyDescent="0.35">
      <c r="A362" s="3" t="s">
        <v>898</v>
      </c>
      <c r="B362">
        <v>379</v>
      </c>
      <c r="C362">
        <v>3659</v>
      </c>
    </row>
    <row r="363" spans="1:3" x14ac:dyDescent="0.35">
      <c r="A363" s="3" t="s">
        <v>243</v>
      </c>
      <c r="B363">
        <v>163</v>
      </c>
      <c r="C363">
        <v>3657</v>
      </c>
    </row>
    <row r="364" spans="1:3" x14ac:dyDescent="0.35">
      <c r="A364" s="3" t="s">
        <v>1206</v>
      </c>
      <c r="B364">
        <v>2826</v>
      </c>
      <c r="C364">
        <v>5994</v>
      </c>
    </row>
    <row r="365" spans="1:3" x14ac:dyDescent="0.35">
      <c r="A365" s="3" t="s">
        <v>781</v>
      </c>
      <c r="B365">
        <v>673</v>
      </c>
      <c r="C365">
        <v>5462</v>
      </c>
    </row>
    <row r="366" spans="1:3" x14ac:dyDescent="0.35">
      <c r="A366" s="3" t="s">
        <v>1047</v>
      </c>
      <c r="B366">
        <v>6386</v>
      </c>
      <c r="C366">
        <v>20482</v>
      </c>
    </row>
    <row r="367" spans="1:3" x14ac:dyDescent="0.35">
      <c r="A367" s="3" t="s">
        <v>1108</v>
      </c>
      <c r="B367">
        <v>2530</v>
      </c>
      <c r="C367">
        <v>5193</v>
      </c>
    </row>
    <row r="368" spans="1:3" x14ac:dyDescent="0.35">
      <c r="A368" s="3" t="s">
        <v>814</v>
      </c>
      <c r="B368">
        <v>1896</v>
      </c>
      <c r="C368">
        <v>4510</v>
      </c>
    </row>
    <row r="369" spans="1:3" x14ac:dyDescent="0.35">
      <c r="A369" s="3" t="s">
        <v>119</v>
      </c>
      <c r="B369">
        <v>55</v>
      </c>
      <c r="C369">
        <v>1126</v>
      </c>
    </row>
    <row r="370" spans="1:3" x14ac:dyDescent="0.35">
      <c r="A370" s="3" t="s">
        <v>317</v>
      </c>
      <c r="B370">
        <v>1605</v>
      </c>
      <c r="C370">
        <v>8111</v>
      </c>
    </row>
    <row r="371" spans="1:3" x14ac:dyDescent="0.35">
      <c r="A371" s="3" t="s">
        <v>517</v>
      </c>
      <c r="B371">
        <v>590</v>
      </c>
      <c r="C371">
        <v>5623</v>
      </c>
    </row>
    <row r="372" spans="1:3" x14ac:dyDescent="0.35">
      <c r="A372" s="3" t="s">
        <v>524</v>
      </c>
      <c r="B372">
        <v>1996</v>
      </c>
      <c r="C372">
        <v>4810</v>
      </c>
    </row>
    <row r="373" spans="1:3" x14ac:dyDescent="0.35">
      <c r="A373" s="3" t="s">
        <v>1202</v>
      </c>
      <c r="B373">
        <v>92</v>
      </c>
      <c r="C373">
        <v>762</v>
      </c>
    </row>
    <row r="374" spans="1:3" x14ac:dyDescent="0.35">
      <c r="A374" s="3" t="s">
        <v>369</v>
      </c>
      <c r="B374">
        <v>214</v>
      </c>
      <c r="C374">
        <v>1231</v>
      </c>
    </row>
    <row r="375" spans="1:3" x14ac:dyDescent="0.35">
      <c r="A375" s="3" t="s">
        <v>1000</v>
      </c>
      <c r="B375">
        <v>480</v>
      </c>
      <c r="C375">
        <v>1592</v>
      </c>
    </row>
    <row r="376" spans="1:3" x14ac:dyDescent="0.35">
      <c r="A376" s="3" t="s">
        <v>927</v>
      </c>
      <c r="B376">
        <v>1751</v>
      </c>
      <c r="C376">
        <v>4015</v>
      </c>
    </row>
    <row r="377" spans="1:3" x14ac:dyDescent="0.35">
      <c r="A377" s="3" t="s">
        <v>1070</v>
      </c>
      <c r="B377">
        <v>1253</v>
      </c>
      <c r="C377">
        <v>2737</v>
      </c>
    </row>
    <row r="378" spans="1:3" x14ac:dyDescent="0.35">
      <c r="A378" s="3" t="s">
        <v>1344</v>
      </c>
      <c r="B378">
        <v>2088</v>
      </c>
      <c r="C378">
        <v>5460</v>
      </c>
    </row>
    <row r="379" spans="1:3" x14ac:dyDescent="0.35">
      <c r="A379" s="3" t="s">
        <v>957</v>
      </c>
      <c r="B379">
        <v>1430</v>
      </c>
      <c r="C379">
        <v>3446</v>
      </c>
    </row>
    <row r="380" spans="1:3" x14ac:dyDescent="0.35">
      <c r="A380" s="3" t="s">
        <v>937</v>
      </c>
      <c r="B380">
        <v>4299</v>
      </c>
      <c r="C380">
        <v>9869</v>
      </c>
    </row>
    <row r="381" spans="1:3" x14ac:dyDescent="0.35">
      <c r="A381" s="3" t="s">
        <v>1218</v>
      </c>
      <c r="B381">
        <v>3618</v>
      </c>
      <c r="C381">
        <v>9752</v>
      </c>
    </row>
    <row r="382" spans="1:3" x14ac:dyDescent="0.35">
      <c r="A382" s="3" t="s">
        <v>923</v>
      </c>
      <c r="B382">
        <v>4364</v>
      </c>
      <c r="C382">
        <v>12318</v>
      </c>
    </row>
    <row r="383" spans="1:3" x14ac:dyDescent="0.35">
      <c r="A383" s="3" t="s">
        <v>1303</v>
      </c>
      <c r="B383">
        <v>999</v>
      </c>
      <c r="C383">
        <v>8851</v>
      </c>
    </row>
    <row r="384" spans="1:3" x14ac:dyDescent="0.35">
      <c r="A384" s="3" t="s">
        <v>1335</v>
      </c>
      <c r="B384">
        <v>3319</v>
      </c>
      <c r="C384">
        <v>6672</v>
      </c>
    </row>
    <row r="385" spans="1:3" x14ac:dyDescent="0.35">
      <c r="A385" s="3" t="s">
        <v>1212</v>
      </c>
      <c r="B385">
        <v>2677</v>
      </c>
      <c r="C385">
        <v>7019</v>
      </c>
    </row>
    <row r="386" spans="1:3" x14ac:dyDescent="0.35">
      <c r="A386" s="3" t="s">
        <v>282</v>
      </c>
      <c r="B386">
        <v>3429</v>
      </c>
      <c r="C386">
        <v>6962</v>
      </c>
    </row>
    <row r="387" spans="1:3" x14ac:dyDescent="0.35">
      <c r="A387" s="3" t="s">
        <v>72</v>
      </c>
      <c r="B387">
        <v>1821</v>
      </c>
      <c r="C387">
        <v>4206</v>
      </c>
    </row>
    <row r="388" spans="1:3" x14ac:dyDescent="0.35">
      <c r="A388" s="3" t="s">
        <v>494</v>
      </c>
      <c r="B388">
        <v>1951</v>
      </c>
      <c r="C388">
        <v>9517</v>
      </c>
    </row>
    <row r="389" spans="1:3" x14ac:dyDescent="0.35">
      <c r="A389" s="3" t="s">
        <v>716</v>
      </c>
      <c r="B389">
        <v>4432</v>
      </c>
      <c r="C389">
        <v>14449</v>
      </c>
    </row>
    <row r="390" spans="1:3" x14ac:dyDescent="0.35">
      <c r="A390" s="3" t="s">
        <v>488</v>
      </c>
      <c r="B390">
        <v>85</v>
      </c>
      <c r="C390">
        <v>3273</v>
      </c>
    </row>
    <row r="391" spans="1:3" x14ac:dyDescent="0.35">
      <c r="A391" s="3" t="s">
        <v>777</v>
      </c>
      <c r="B391">
        <v>2451</v>
      </c>
      <c r="C391">
        <v>5339</v>
      </c>
    </row>
    <row r="392" spans="1:3" x14ac:dyDescent="0.35">
      <c r="A392" s="3" t="s">
        <v>95</v>
      </c>
      <c r="B392">
        <v>2837</v>
      </c>
      <c r="C392">
        <v>11156</v>
      </c>
    </row>
    <row r="393" spans="1:3" x14ac:dyDescent="0.35">
      <c r="A393" s="3" t="s">
        <v>841</v>
      </c>
      <c r="B393">
        <v>1008</v>
      </c>
      <c r="C393">
        <v>2792</v>
      </c>
    </row>
    <row r="394" spans="1:3" x14ac:dyDescent="0.35">
      <c r="A394" s="3" t="s">
        <v>605</v>
      </c>
      <c r="B394">
        <v>1841</v>
      </c>
      <c r="C394">
        <v>4688</v>
      </c>
    </row>
    <row r="395" spans="1:3" x14ac:dyDescent="0.35">
      <c r="A395" s="3" t="s">
        <v>275</v>
      </c>
      <c r="B395">
        <v>958</v>
      </c>
      <c r="C395">
        <v>7421</v>
      </c>
    </row>
    <row r="396" spans="1:3" x14ac:dyDescent="0.35">
      <c r="A396" s="3" t="s">
        <v>1151</v>
      </c>
      <c r="B396">
        <v>1206</v>
      </c>
      <c r="C396">
        <v>7984</v>
      </c>
    </row>
    <row r="397" spans="1:3" x14ac:dyDescent="0.35">
      <c r="A397" s="3" t="s">
        <v>932</v>
      </c>
      <c r="B397">
        <v>965</v>
      </c>
      <c r="C397">
        <v>11290</v>
      </c>
    </row>
    <row r="398" spans="1:3" x14ac:dyDescent="0.35">
      <c r="A398" s="3" t="s">
        <v>460</v>
      </c>
      <c r="B398">
        <v>1981</v>
      </c>
      <c r="C398">
        <v>7930</v>
      </c>
    </row>
    <row r="399" spans="1:3" x14ac:dyDescent="0.35">
      <c r="A399" s="3" t="s">
        <v>340</v>
      </c>
      <c r="B399">
        <v>391</v>
      </c>
      <c r="C399">
        <v>907</v>
      </c>
    </row>
    <row r="400" spans="1:3" x14ac:dyDescent="0.35">
      <c r="A400" s="3" t="s">
        <v>70</v>
      </c>
      <c r="B400">
        <v>2130</v>
      </c>
      <c r="C400">
        <v>22018</v>
      </c>
    </row>
    <row r="401" spans="1:3" x14ac:dyDescent="0.35">
      <c r="A401" s="3" t="s">
        <v>143</v>
      </c>
      <c r="B401">
        <v>5432</v>
      </c>
      <c r="C401">
        <v>17606</v>
      </c>
    </row>
    <row r="402" spans="1:3" x14ac:dyDescent="0.35">
      <c r="A402" s="3" t="s">
        <v>302</v>
      </c>
      <c r="B402">
        <v>2852</v>
      </c>
      <c r="C402">
        <v>8936</v>
      </c>
    </row>
    <row r="403" spans="1:3" x14ac:dyDescent="0.35">
      <c r="A403" s="3" t="s">
        <v>115</v>
      </c>
      <c r="B403">
        <v>1736</v>
      </c>
      <c r="C403">
        <v>11754</v>
      </c>
    </row>
    <row r="404" spans="1:3" x14ac:dyDescent="0.35">
      <c r="A404" s="3" t="s">
        <v>389</v>
      </c>
      <c r="B404">
        <v>5972</v>
      </c>
      <c r="C404">
        <v>25121</v>
      </c>
    </row>
    <row r="405" spans="1:3" x14ac:dyDescent="0.35">
      <c r="A405" s="3" t="s">
        <v>1077</v>
      </c>
      <c r="B405">
        <v>476</v>
      </c>
      <c r="C405">
        <v>3228</v>
      </c>
    </row>
    <row r="406" spans="1:3" x14ac:dyDescent="0.35">
      <c r="A406" s="3" t="s">
        <v>969</v>
      </c>
      <c r="B406">
        <v>3586</v>
      </c>
      <c r="C406">
        <v>8537</v>
      </c>
    </row>
    <row r="407" spans="1:3" x14ac:dyDescent="0.35">
      <c r="A407" s="3" t="s">
        <v>752</v>
      </c>
      <c r="B407">
        <v>201</v>
      </c>
      <c r="C407">
        <v>4007</v>
      </c>
    </row>
    <row r="408" spans="1:3" x14ac:dyDescent="0.35">
      <c r="A408" s="3" t="s">
        <v>1012</v>
      </c>
      <c r="B408">
        <v>3464</v>
      </c>
      <c r="C408">
        <v>10444</v>
      </c>
    </row>
    <row r="409" spans="1:3" x14ac:dyDescent="0.35">
      <c r="A409" s="3" t="s">
        <v>831</v>
      </c>
      <c r="B409">
        <v>917</v>
      </c>
      <c r="C409">
        <v>2957</v>
      </c>
    </row>
    <row r="410" spans="1:3" x14ac:dyDescent="0.35">
      <c r="A410" s="3" t="s">
        <v>1056</v>
      </c>
      <c r="B410">
        <v>342</v>
      </c>
      <c r="C410">
        <v>2451</v>
      </c>
    </row>
    <row r="411" spans="1:3" x14ac:dyDescent="0.35">
      <c r="A411" s="3" t="s">
        <v>662</v>
      </c>
      <c r="B411">
        <v>2456</v>
      </c>
      <c r="C411">
        <v>5410</v>
      </c>
    </row>
    <row r="412" spans="1:3" x14ac:dyDescent="0.35">
      <c r="A412" s="3" t="s">
        <v>135</v>
      </c>
      <c r="B412">
        <v>622</v>
      </c>
      <c r="C412">
        <v>1757</v>
      </c>
    </row>
    <row r="413" spans="1:3" x14ac:dyDescent="0.35">
      <c r="A413" s="3" t="s">
        <v>590</v>
      </c>
      <c r="B413">
        <v>1341</v>
      </c>
      <c r="C413">
        <v>9927</v>
      </c>
    </row>
    <row r="414" spans="1:3" x14ac:dyDescent="0.35">
      <c r="A414" s="3" t="s">
        <v>816</v>
      </c>
      <c r="B414">
        <v>2378</v>
      </c>
      <c r="C414">
        <v>6077</v>
      </c>
    </row>
    <row r="415" spans="1:3" x14ac:dyDescent="0.35">
      <c r="A415" s="3" t="s">
        <v>539</v>
      </c>
      <c r="B415">
        <v>1335</v>
      </c>
      <c r="C415">
        <v>6355</v>
      </c>
    </row>
    <row r="416" spans="1:3" x14ac:dyDescent="0.35">
      <c r="A416" s="3" t="s">
        <v>1176</v>
      </c>
      <c r="B416">
        <v>728</v>
      </c>
      <c r="C416">
        <v>5427</v>
      </c>
    </row>
    <row r="417" spans="1:3" x14ac:dyDescent="0.35">
      <c r="A417" s="3" t="s">
        <v>688</v>
      </c>
      <c r="B417">
        <v>4531</v>
      </c>
      <c r="C417">
        <v>10737</v>
      </c>
    </row>
    <row r="418" spans="1:3" x14ac:dyDescent="0.35">
      <c r="A418" s="3" t="s">
        <v>1072</v>
      </c>
      <c r="B418">
        <v>2881</v>
      </c>
      <c r="C418">
        <v>8194</v>
      </c>
    </row>
    <row r="419" spans="1:3" x14ac:dyDescent="0.35">
      <c r="A419" s="3" t="s">
        <v>1263</v>
      </c>
      <c r="B419">
        <v>3043</v>
      </c>
      <c r="C419">
        <v>6087</v>
      </c>
    </row>
    <row r="420" spans="1:3" x14ac:dyDescent="0.35">
      <c r="A420" s="3" t="s">
        <v>730</v>
      </c>
      <c r="B420">
        <v>7166</v>
      </c>
      <c r="C420">
        <v>23333</v>
      </c>
    </row>
    <row r="421" spans="1:3" x14ac:dyDescent="0.35">
      <c r="A421" s="3" t="s">
        <v>114</v>
      </c>
      <c r="B421">
        <v>1736</v>
      </c>
      <c r="C421">
        <v>11754</v>
      </c>
    </row>
    <row r="422" spans="1:3" x14ac:dyDescent="0.35">
      <c r="A422" s="3" t="s">
        <v>962</v>
      </c>
      <c r="B422">
        <v>1743</v>
      </c>
      <c r="C422">
        <v>5263</v>
      </c>
    </row>
    <row r="423" spans="1:3" x14ac:dyDescent="0.35">
      <c r="A423" s="3" t="s">
        <v>1119</v>
      </c>
      <c r="B423">
        <v>467</v>
      </c>
      <c r="C423">
        <v>9038</v>
      </c>
    </row>
    <row r="424" spans="1:3" x14ac:dyDescent="0.35">
      <c r="A424" s="3" t="s">
        <v>1105</v>
      </c>
      <c r="B424">
        <v>2565</v>
      </c>
      <c r="C424">
        <v>12432</v>
      </c>
    </row>
    <row r="425" spans="1:3" x14ac:dyDescent="0.35">
      <c r="A425" s="3" t="s">
        <v>983</v>
      </c>
      <c r="B425">
        <v>481</v>
      </c>
      <c r="C425">
        <v>3877</v>
      </c>
    </row>
    <row r="426" spans="1:3" x14ac:dyDescent="0.35">
      <c r="A426" s="3" t="s">
        <v>890</v>
      </c>
      <c r="B426">
        <v>5698</v>
      </c>
      <c r="C426">
        <v>13219</v>
      </c>
    </row>
    <row r="427" spans="1:3" x14ac:dyDescent="0.35">
      <c r="A427" s="3" t="s">
        <v>1006</v>
      </c>
      <c r="B427">
        <v>3096</v>
      </c>
      <c r="C427">
        <v>9132</v>
      </c>
    </row>
    <row r="428" spans="1:3" x14ac:dyDescent="0.35">
      <c r="A428" s="3" t="s">
        <v>1097</v>
      </c>
      <c r="B428">
        <v>944</v>
      </c>
      <c r="C428">
        <v>6941</v>
      </c>
    </row>
    <row r="429" spans="1:3" x14ac:dyDescent="0.35">
      <c r="A429" s="3" t="s">
        <v>1131</v>
      </c>
      <c r="B429">
        <v>212</v>
      </c>
      <c r="C429">
        <v>2931</v>
      </c>
    </row>
    <row r="430" spans="1:3" x14ac:dyDescent="0.35">
      <c r="A430" s="3" t="s">
        <v>862</v>
      </c>
      <c r="B430">
        <v>1666</v>
      </c>
      <c r="C430">
        <v>5402</v>
      </c>
    </row>
    <row r="431" spans="1:3" x14ac:dyDescent="0.35">
      <c r="A431" s="3" t="s">
        <v>641</v>
      </c>
      <c r="B431">
        <v>2692</v>
      </c>
      <c r="C431">
        <v>7407</v>
      </c>
    </row>
    <row r="432" spans="1:3" x14ac:dyDescent="0.35">
      <c r="A432" s="3" t="s">
        <v>269</v>
      </c>
      <c r="B432">
        <v>615</v>
      </c>
      <c r="C432">
        <v>1341</v>
      </c>
    </row>
    <row r="433" spans="1:3" x14ac:dyDescent="0.35">
      <c r="A433" s="3" t="s">
        <v>687</v>
      </c>
      <c r="B433">
        <v>4531</v>
      </c>
      <c r="C433">
        <v>10737</v>
      </c>
    </row>
    <row r="434" spans="1:3" x14ac:dyDescent="0.35">
      <c r="A434" s="3" t="s">
        <v>1002</v>
      </c>
      <c r="B434">
        <v>1521</v>
      </c>
      <c r="C434">
        <v>13363</v>
      </c>
    </row>
    <row r="435" spans="1:3" x14ac:dyDescent="0.35">
      <c r="A435" s="3" t="s">
        <v>251</v>
      </c>
      <c r="B435">
        <v>2843</v>
      </c>
      <c r="C435">
        <v>17020</v>
      </c>
    </row>
    <row r="436" spans="1:3" x14ac:dyDescent="0.35">
      <c r="A436" s="3" t="s">
        <v>87</v>
      </c>
      <c r="B436">
        <v>2714</v>
      </c>
      <c r="C436">
        <v>9062</v>
      </c>
    </row>
    <row r="437" spans="1:3" x14ac:dyDescent="0.35">
      <c r="A437" s="3" t="s">
        <v>338</v>
      </c>
      <c r="B437">
        <v>3286</v>
      </c>
      <c r="C437">
        <v>11054</v>
      </c>
    </row>
    <row r="438" spans="1:3" x14ac:dyDescent="0.35">
      <c r="A438" s="3" t="s">
        <v>1272</v>
      </c>
      <c r="B438">
        <v>1969</v>
      </c>
      <c r="C438">
        <v>7259</v>
      </c>
    </row>
    <row r="439" spans="1:3" x14ac:dyDescent="0.35">
      <c r="A439" s="3" t="s">
        <v>1096</v>
      </c>
      <c r="B439">
        <v>944</v>
      </c>
      <c r="C439">
        <v>6941</v>
      </c>
    </row>
    <row r="440" spans="1:3" x14ac:dyDescent="0.35">
      <c r="A440" s="3" t="s">
        <v>877</v>
      </c>
      <c r="B440">
        <v>2322</v>
      </c>
      <c r="C440">
        <v>8709</v>
      </c>
    </row>
    <row r="441" spans="1:3" x14ac:dyDescent="0.35">
      <c r="A441" s="3" t="s">
        <v>426</v>
      </c>
      <c r="B441">
        <v>3602</v>
      </c>
      <c r="C441">
        <v>7301</v>
      </c>
    </row>
    <row r="442" spans="1:3" x14ac:dyDescent="0.35">
      <c r="A442" s="3" t="s">
        <v>551</v>
      </c>
      <c r="B442">
        <v>1791</v>
      </c>
      <c r="C442">
        <v>10138</v>
      </c>
    </row>
    <row r="443" spans="1:3" x14ac:dyDescent="0.35">
      <c r="A443" s="3" t="s">
        <v>675</v>
      </c>
      <c r="B443">
        <v>1740</v>
      </c>
      <c r="C443">
        <v>7939</v>
      </c>
    </row>
    <row r="444" spans="1:3" x14ac:dyDescent="0.35">
      <c r="A444" s="3" t="s">
        <v>753</v>
      </c>
      <c r="B444">
        <v>201</v>
      </c>
      <c r="C444">
        <v>4007</v>
      </c>
    </row>
    <row r="445" spans="1:3" x14ac:dyDescent="0.35">
      <c r="A445" s="3" t="s">
        <v>1294</v>
      </c>
      <c r="B445">
        <v>933</v>
      </c>
      <c r="C445">
        <v>3436</v>
      </c>
    </row>
    <row r="446" spans="1:3" x14ac:dyDescent="0.35">
      <c r="A446" s="3" t="s">
        <v>1037</v>
      </c>
      <c r="B446">
        <v>781</v>
      </c>
      <c r="C446">
        <v>4751</v>
      </c>
    </row>
    <row r="447" spans="1:3" x14ac:dyDescent="0.35">
      <c r="A447" s="3" t="s">
        <v>236</v>
      </c>
      <c r="B447">
        <v>3826</v>
      </c>
      <c r="C447">
        <v>8586</v>
      </c>
    </row>
    <row r="448" spans="1:3" x14ac:dyDescent="0.35">
      <c r="A448" s="3" t="s">
        <v>576</v>
      </c>
      <c r="B448">
        <v>2045</v>
      </c>
      <c r="C448">
        <v>5152</v>
      </c>
    </row>
    <row r="449" spans="1:3" x14ac:dyDescent="0.35">
      <c r="A449" s="3" t="s">
        <v>320</v>
      </c>
      <c r="B449">
        <v>487</v>
      </c>
      <c r="C449">
        <v>2355</v>
      </c>
    </row>
    <row r="450" spans="1:3" x14ac:dyDescent="0.35">
      <c r="A450" s="3" t="s">
        <v>700</v>
      </c>
      <c r="B450">
        <v>936</v>
      </c>
      <c r="C450">
        <v>2804</v>
      </c>
    </row>
    <row r="451" spans="1:3" x14ac:dyDescent="0.35">
      <c r="A451" s="3" t="s">
        <v>161</v>
      </c>
      <c r="B451">
        <v>92</v>
      </c>
      <c r="C451">
        <v>2478</v>
      </c>
    </row>
    <row r="452" spans="1:3" x14ac:dyDescent="0.35">
      <c r="A452" s="3" t="s">
        <v>430</v>
      </c>
      <c r="B452">
        <v>1386</v>
      </c>
      <c r="C452">
        <v>4027</v>
      </c>
    </row>
    <row r="453" spans="1:3" x14ac:dyDescent="0.35">
      <c r="A453" s="3" t="s">
        <v>403</v>
      </c>
      <c r="B453">
        <v>804</v>
      </c>
      <c r="C453">
        <v>3423</v>
      </c>
    </row>
    <row r="454" spans="1:3" x14ac:dyDescent="0.35">
      <c r="A454" s="3" t="s">
        <v>1183</v>
      </c>
      <c r="B454">
        <v>149</v>
      </c>
      <c r="C454">
        <v>2284</v>
      </c>
    </row>
    <row r="455" spans="1:3" x14ac:dyDescent="0.35">
      <c r="A455" s="3" t="s">
        <v>515</v>
      </c>
      <c r="B455">
        <v>975</v>
      </c>
      <c r="C455">
        <v>4906</v>
      </c>
    </row>
    <row r="456" spans="1:3" x14ac:dyDescent="0.35">
      <c r="A456" s="3" t="s">
        <v>1347</v>
      </c>
      <c r="B456">
        <v>1771</v>
      </c>
      <c r="C456">
        <v>9272</v>
      </c>
    </row>
    <row r="457" spans="1:3" x14ac:dyDescent="0.35">
      <c r="A457" s="3" t="s">
        <v>432</v>
      </c>
      <c r="B457">
        <v>2350</v>
      </c>
      <c r="C457">
        <v>8379</v>
      </c>
    </row>
    <row r="458" spans="1:3" x14ac:dyDescent="0.35">
      <c r="A458" s="3" t="s">
        <v>1301</v>
      </c>
      <c r="B458">
        <v>1591</v>
      </c>
      <c r="C458">
        <v>4314</v>
      </c>
    </row>
    <row r="459" spans="1:3" x14ac:dyDescent="0.35">
      <c r="A459" s="3" t="s">
        <v>774</v>
      </c>
      <c r="B459">
        <v>2451</v>
      </c>
      <c r="C459">
        <v>5339</v>
      </c>
    </row>
    <row r="460" spans="1:3" x14ac:dyDescent="0.35">
      <c r="A460" s="3" t="s">
        <v>406</v>
      </c>
      <c r="B460">
        <v>115</v>
      </c>
      <c r="C460">
        <v>3900</v>
      </c>
    </row>
    <row r="461" spans="1:3" x14ac:dyDescent="0.35">
      <c r="A461" s="3" t="s">
        <v>57</v>
      </c>
      <c r="B461">
        <v>2818</v>
      </c>
      <c r="C461">
        <v>7926</v>
      </c>
    </row>
    <row r="462" spans="1:3" x14ac:dyDescent="0.35">
      <c r="A462" s="3" t="s">
        <v>908</v>
      </c>
      <c r="B462">
        <v>2332</v>
      </c>
      <c r="C462">
        <v>5014</v>
      </c>
    </row>
    <row r="463" spans="1:3" x14ac:dyDescent="0.35">
      <c r="A463" s="3" t="s">
        <v>581</v>
      </c>
      <c r="B463">
        <v>3074</v>
      </c>
      <c r="C463">
        <v>11336</v>
      </c>
    </row>
    <row r="464" spans="1:3" x14ac:dyDescent="0.35">
      <c r="A464" s="3" t="s">
        <v>1020</v>
      </c>
      <c r="B464">
        <v>1211</v>
      </c>
      <c r="C464">
        <v>10562</v>
      </c>
    </row>
    <row r="465" spans="1:3" x14ac:dyDescent="0.35">
      <c r="A465" s="3" t="s">
        <v>219</v>
      </c>
      <c r="B465">
        <v>5997</v>
      </c>
      <c r="C465">
        <v>15093</v>
      </c>
    </row>
    <row r="466" spans="1:3" x14ac:dyDescent="0.35">
      <c r="A466" s="3" t="s">
        <v>888</v>
      </c>
      <c r="B466">
        <v>1223</v>
      </c>
      <c r="C466">
        <v>11628</v>
      </c>
    </row>
    <row r="467" spans="1:3" x14ac:dyDescent="0.35">
      <c r="A467" s="3" t="s">
        <v>728</v>
      </c>
      <c r="B467">
        <v>1801</v>
      </c>
      <c r="C467">
        <v>9438</v>
      </c>
    </row>
    <row r="468" spans="1:3" x14ac:dyDescent="0.35">
      <c r="A468" s="3" t="s">
        <v>1340</v>
      </c>
      <c r="B468">
        <v>1001</v>
      </c>
      <c r="C468">
        <v>4897</v>
      </c>
    </row>
    <row r="469" spans="1:3" x14ac:dyDescent="0.35">
      <c r="A469" s="3" t="s">
        <v>245</v>
      </c>
      <c r="B469">
        <v>2842</v>
      </c>
      <c r="C469">
        <v>6471</v>
      </c>
    </row>
    <row r="470" spans="1:3" x14ac:dyDescent="0.35">
      <c r="A470" s="3" t="s">
        <v>287</v>
      </c>
      <c r="B470">
        <v>342</v>
      </c>
      <c r="C470">
        <v>738</v>
      </c>
    </row>
    <row r="471" spans="1:3" x14ac:dyDescent="0.35">
      <c r="A471" s="3" t="s">
        <v>1156</v>
      </c>
      <c r="B471">
        <v>1246</v>
      </c>
      <c r="C471">
        <v>5346</v>
      </c>
    </row>
    <row r="472" spans="1:3" x14ac:dyDescent="0.35">
      <c r="A472" s="3" t="s">
        <v>1246</v>
      </c>
      <c r="B472">
        <v>1039</v>
      </c>
      <c r="C472">
        <v>8104</v>
      </c>
    </row>
    <row r="473" spans="1:3" x14ac:dyDescent="0.35">
      <c r="A473" s="3" t="s">
        <v>987</v>
      </c>
      <c r="B473">
        <v>8840</v>
      </c>
      <c r="C473">
        <v>21116</v>
      </c>
    </row>
    <row r="474" spans="1:3" x14ac:dyDescent="0.35">
      <c r="A474" s="3" t="s">
        <v>679</v>
      </c>
      <c r="B474">
        <v>3101</v>
      </c>
      <c r="C474">
        <v>9553</v>
      </c>
    </row>
    <row r="475" spans="1:3" x14ac:dyDescent="0.35">
      <c r="A475" s="3" t="s">
        <v>1371</v>
      </c>
      <c r="B475">
        <v>848</v>
      </c>
      <c r="C475">
        <v>6646</v>
      </c>
    </row>
    <row r="476" spans="1:3" x14ac:dyDescent="0.35">
      <c r="A476" s="3" t="s">
        <v>528</v>
      </c>
      <c r="B476">
        <v>5068</v>
      </c>
      <c r="C476">
        <v>10973</v>
      </c>
    </row>
    <row r="477" spans="1:3" x14ac:dyDescent="0.35">
      <c r="A477" s="3" t="s">
        <v>486</v>
      </c>
      <c r="B477">
        <v>847</v>
      </c>
      <c r="C477">
        <v>5431</v>
      </c>
    </row>
    <row r="478" spans="1:3" x14ac:dyDescent="0.35">
      <c r="A478" s="3" t="s">
        <v>681</v>
      </c>
      <c r="B478">
        <v>2204</v>
      </c>
      <c r="C478">
        <v>5448</v>
      </c>
    </row>
    <row r="479" spans="1:3" x14ac:dyDescent="0.35">
      <c r="A479" s="3" t="s">
        <v>1173</v>
      </c>
      <c r="B479">
        <v>3454</v>
      </c>
      <c r="C479">
        <v>9941</v>
      </c>
    </row>
    <row r="480" spans="1:3" x14ac:dyDescent="0.35">
      <c r="A480" s="3" t="s">
        <v>864</v>
      </c>
      <c r="B480">
        <v>3279</v>
      </c>
      <c r="C480">
        <v>10028</v>
      </c>
    </row>
    <row r="481" spans="1:3" x14ac:dyDescent="0.35">
      <c r="A481" s="3" t="s">
        <v>410</v>
      </c>
      <c r="B481">
        <v>3720</v>
      </c>
      <c r="C481">
        <v>7643</v>
      </c>
    </row>
    <row r="482" spans="1:3" x14ac:dyDescent="0.35">
      <c r="A482" s="3" t="s">
        <v>671</v>
      </c>
      <c r="B482">
        <v>1094</v>
      </c>
      <c r="C482">
        <v>10389</v>
      </c>
    </row>
    <row r="483" spans="1:3" x14ac:dyDescent="0.35">
      <c r="A483" s="3" t="s">
        <v>872</v>
      </c>
      <c r="B483">
        <v>2673</v>
      </c>
      <c r="C483">
        <v>6622</v>
      </c>
    </row>
    <row r="484" spans="1:3" x14ac:dyDescent="0.35">
      <c r="A484" s="3" t="s">
        <v>419</v>
      </c>
      <c r="B484">
        <v>1693</v>
      </c>
      <c r="C484">
        <v>4569</v>
      </c>
    </row>
    <row r="485" spans="1:3" x14ac:dyDescent="0.35">
      <c r="A485" s="3" t="s">
        <v>547</v>
      </c>
      <c r="B485">
        <v>1346</v>
      </c>
      <c r="C485">
        <v>8243</v>
      </c>
    </row>
    <row r="486" spans="1:3" x14ac:dyDescent="0.35">
      <c r="A486" s="3" t="s">
        <v>138</v>
      </c>
      <c r="B486">
        <v>718</v>
      </c>
      <c r="C486">
        <v>12045</v>
      </c>
    </row>
    <row r="487" spans="1:3" x14ac:dyDescent="0.35">
      <c r="A487" s="3" t="s">
        <v>796</v>
      </c>
      <c r="B487">
        <v>1661</v>
      </c>
      <c r="C487">
        <v>14318</v>
      </c>
    </row>
    <row r="488" spans="1:3" x14ac:dyDescent="0.35">
      <c r="A488" s="3" t="s">
        <v>585</v>
      </c>
      <c r="B488">
        <v>2321</v>
      </c>
      <c r="C488">
        <v>6200</v>
      </c>
    </row>
    <row r="489" spans="1:3" x14ac:dyDescent="0.35">
      <c r="A489" s="3" t="s">
        <v>364</v>
      </c>
      <c r="B489">
        <v>727</v>
      </c>
      <c r="C489">
        <v>6854</v>
      </c>
    </row>
    <row r="490" spans="1:3" x14ac:dyDescent="0.35">
      <c r="A490" s="3" t="s">
        <v>1146</v>
      </c>
      <c r="B490">
        <v>941</v>
      </c>
      <c r="C490">
        <v>3095</v>
      </c>
    </row>
    <row r="491" spans="1:3" x14ac:dyDescent="0.35">
      <c r="A491" s="3" t="s">
        <v>1088</v>
      </c>
      <c r="B491">
        <v>67</v>
      </c>
      <c r="C491">
        <v>594</v>
      </c>
    </row>
    <row r="492" spans="1:3" x14ac:dyDescent="0.35">
      <c r="A492" s="3" t="s">
        <v>1320</v>
      </c>
      <c r="B492">
        <v>4585</v>
      </c>
      <c r="C492">
        <v>9873</v>
      </c>
    </row>
    <row r="493" spans="1:3" x14ac:dyDescent="0.35">
      <c r="A493" s="3" t="s">
        <v>284</v>
      </c>
      <c r="B493">
        <v>301</v>
      </c>
      <c r="C493">
        <v>1085</v>
      </c>
    </row>
    <row r="494" spans="1:3" x14ac:dyDescent="0.35">
      <c r="A494" s="3" t="s">
        <v>253</v>
      </c>
      <c r="B494">
        <v>7198</v>
      </c>
      <c r="C494">
        <v>15280</v>
      </c>
    </row>
    <row r="495" spans="1:3" x14ac:dyDescent="0.35">
      <c r="A495" s="3" t="s">
        <v>1144</v>
      </c>
      <c r="B495">
        <v>1354</v>
      </c>
      <c r="C495">
        <v>5338</v>
      </c>
    </row>
    <row r="496" spans="1:3" x14ac:dyDescent="0.35">
      <c r="A496" s="3" t="s">
        <v>1195</v>
      </c>
      <c r="B496">
        <v>897</v>
      </c>
      <c r="C496">
        <v>4163</v>
      </c>
    </row>
    <row r="497" spans="1:3" x14ac:dyDescent="0.35">
      <c r="A497" s="3" t="s">
        <v>839</v>
      </c>
      <c r="B497">
        <v>1928</v>
      </c>
      <c r="C497">
        <v>5376</v>
      </c>
    </row>
    <row r="498" spans="1:3" x14ac:dyDescent="0.35">
      <c r="A498" s="3" t="s">
        <v>625</v>
      </c>
      <c r="B498">
        <v>3253</v>
      </c>
      <c r="C498">
        <v>9084</v>
      </c>
    </row>
    <row r="499" spans="1:3" x14ac:dyDescent="0.35">
      <c r="A499" s="3" t="s">
        <v>748</v>
      </c>
      <c r="B499">
        <v>2471</v>
      </c>
      <c r="C499">
        <v>9653</v>
      </c>
    </row>
    <row r="500" spans="1:3" x14ac:dyDescent="0.35">
      <c r="A500" s="3" t="s">
        <v>150</v>
      </c>
      <c r="B500">
        <v>95</v>
      </c>
      <c r="C500">
        <v>523</v>
      </c>
    </row>
    <row r="501" spans="1:3" x14ac:dyDescent="0.35">
      <c r="A501" s="3" t="s">
        <v>241</v>
      </c>
      <c r="B501">
        <v>2211</v>
      </c>
      <c r="C501">
        <v>5047</v>
      </c>
    </row>
    <row r="502" spans="1:3" x14ac:dyDescent="0.35">
      <c r="A502" s="3" t="s">
        <v>610</v>
      </c>
      <c r="B502">
        <v>5064</v>
      </c>
      <c r="C502">
        <v>14085</v>
      </c>
    </row>
    <row r="503" spans="1:3" x14ac:dyDescent="0.35">
      <c r="A503" s="3" t="s">
        <v>1395</v>
      </c>
      <c r="B503">
        <v>246</v>
      </c>
      <c r="C503">
        <v>7699</v>
      </c>
    </row>
    <row r="504" spans="1:3" x14ac:dyDescent="0.35">
      <c r="A504" s="3" t="s">
        <v>501</v>
      </c>
      <c r="B504">
        <v>2555</v>
      </c>
      <c r="C504">
        <v>9386</v>
      </c>
    </row>
    <row r="505" spans="1:3" x14ac:dyDescent="0.35">
      <c r="A505" s="3" t="s">
        <v>621</v>
      </c>
      <c r="B505">
        <v>813</v>
      </c>
      <c r="C505">
        <v>3977</v>
      </c>
    </row>
    <row r="506" spans="1:3" x14ac:dyDescent="0.35">
      <c r="A506" s="3" t="s">
        <v>520</v>
      </c>
      <c r="B506">
        <v>3071</v>
      </c>
      <c r="C506">
        <v>7729</v>
      </c>
    </row>
    <row r="507" spans="1:3" x14ac:dyDescent="0.35">
      <c r="A507" s="3" t="s">
        <v>1061</v>
      </c>
      <c r="B507">
        <v>1749</v>
      </c>
      <c r="C507">
        <v>10001</v>
      </c>
    </row>
    <row r="508" spans="1:3" x14ac:dyDescent="0.35">
      <c r="A508" s="3" t="s">
        <v>1240</v>
      </c>
      <c r="B508">
        <v>3063</v>
      </c>
      <c r="C508">
        <v>6669</v>
      </c>
    </row>
    <row r="509" spans="1:3" x14ac:dyDescent="0.35">
      <c r="A509" s="3" t="s">
        <v>1217</v>
      </c>
      <c r="B509">
        <v>3618</v>
      </c>
      <c r="C509">
        <v>9752</v>
      </c>
    </row>
    <row r="510" spans="1:3" x14ac:dyDescent="0.35">
      <c r="A510" s="3" t="s">
        <v>235</v>
      </c>
      <c r="B510">
        <v>3826</v>
      </c>
      <c r="C510">
        <v>8586</v>
      </c>
    </row>
    <row r="511" spans="1:3" x14ac:dyDescent="0.35">
      <c r="A511" s="3" t="s">
        <v>49</v>
      </c>
      <c r="B511">
        <v>3936</v>
      </c>
      <c r="C511">
        <v>15500</v>
      </c>
    </row>
    <row r="512" spans="1:3" x14ac:dyDescent="0.35">
      <c r="A512" s="3" t="s">
        <v>1016</v>
      </c>
      <c r="B512">
        <v>2052</v>
      </c>
      <c r="C512">
        <v>8158</v>
      </c>
    </row>
    <row r="513" spans="1:3" x14ac:dyDescent="0.35">
      <c r="A513" s="3" t="s">
        <v>1299</v>
      </c>
      <c r="B513">
        <v>125</v>
      </c>
      <c r="C513">
        <v>7620</v>
      </c>
    </row>
    <row r="514" spans="1:3" x14ac:dyDescent="0.35">
      <c r="A514" s="3" t="s">
        <v>921</v>
      </c>
      <c r="B514">
        <v>2484</v>
      </c>
      <c r="C514">
        <v>9591</v>
      </c>
    </row>
    <row r="515" spans="1:3" x14ac:dyDescent="0.35">
      <c r="A515" s="3" t="s">
        <v>350</v>
      </c>
      <c r="B515">
        <v>1133</v>
      </c>
      <c r="C515">
        <v>3691</v>
      </c>
    </row>
    <row r="516" spans="1:3" x14ac:dyDescent="0.35">
      <c r="A516" s="3" t="s">
        <v>887</v>
      </c>
      <c r="B516">
        <v>1223</v>
      </c>
      <c r="C516">
        <v>11628</v>
      </c>
    </row>
    <row r="517" spans="1:3" x14ac:dyDescent="0.35">
      <c r="A517" s="3" t="s">
        <v>1256</v>
      </c>
      <c r="B517">
        <v>256</v>
      </c>
      <c r="C517">
        <v>9498</v>
      </c>
    </row>
    <row r="518" spans="1:3" x14ac:dyDescent="0.35">
      <c r="A518" s="3" t="s">
        <v>535</v>
      </c>
      <c r="B518">
        <v>2656</v>
      </c>
      <c r="C518">
        <v>6385</v>
      </c>
    </row>
    <row r="519" spans="1:3" x14ac:dyDescent="0.35">
      <c r="A519" s="3" t="s">
        <v>1064</v>
      </c>
      <c r="B519">
        <v>298</v>
      </c>
      <c r="C519">
        <v>962</v>
      </c>
    </row>
    <row r="520" spans="1:3" x14ac:dyDescent="0.35">
      <c r="A520" s="3" t="s">
        <v>583</v>
      </c>
      <c r="B520">
        <v>3074</v>
      </c>
      <c r="C520">
        <v>11336</v>
      </c>
    </row>
    <row r="521" spans="1:3" x14ac:dyDescent="0.35">
      <c r="A521" s="3" t="s">
        <v>719</v>
      </c>
      <c r="B521">
        <v>2247</v>
      </c>
      <c r="C521">
        <v>7171</v>
      </c>
    </row>
    <row r="522" spans="1:3" x14ac:dyDescent="0.35">
      <c r="A522" s="3" t="s">
        <v>800</v>
      </c>
      <c r="B522">
        <v>64</v>
      </c>
      <c r="C522">
        <v>2663</v>
      </c>
    </row>
    <row r="523" spans="1:3" x14ac:dyDescent="0.35">
      <c r="A523" s="3" t="s">
        <v>344</v>
      </c>
      <c r="B523">
        <v>593</v>
      </c>
      <c r="C523">
        <v>3685</v>
      </c>
    </row>
    <row r="524" spans="1:3" x14ac:dyDescent="0.35">
      <c r="A524" s="3" t="s">
        <v>1397</v>
      </c>
      <c r="B524">
        <v>3594</v>
      </c>
      <c r="C524">
        <v>8825</v>
      </c>
    </row>
    <row r="525" spans="1:3" x14ac:dyDescent="0.35">
      <c r="A525" s="3" t="s">
        <v>1123</v>
      </c>
      <c r="B525">
        <v>235</v>
      </c>
      <c r="C525">
        <v>4172</v>
      </c>
    </row>
    <row r="526" spans="1:3" x14ac:dyDescent="0.35">
      <c r="A526" s="3" t="s">
        <v>990</v>
      </c>
      <c r="B526">
        <v>4197</v>
      </c>
      <c r="C526">
        <v>9002</v>
      </c>
    </row>
    <row r="527" spans="1:3" x14ac:dyDescent="0.35">
      <c r="A527" s="3" t="s">
        <v>414</v>
      </c>
      <c r="B527">
        <v>4944</v>
      </c>
      <c r="C527">
        <v>20219</v>
      </c>
    </row>
    <row r="528" spans="1:3" x14ac:dyDescent="0.35">
      <c r="A528" s="3" t="s">
        <v>1233</v>
      </c>
      <c r="B528">
        <v>713</v>
      </c>
      <c r="C528">
        <v>2684</v>
      </c>
    </row>
    <row r="529" spans="1:3" x14ac:dyDescent="0.35">
      <c r="A529" s="3" t="s">
        <v>304</v>
      </c>
      <c r="B529">
        <v>1152</v>
      </c>
      <c r="C529">
        <v>4957</v>
      </c>
    </row>
    <row r="530" spans="1:3" x14ac:dyDescent="0.35">
      <c r="A530" s="3" t="s">
        <v>310</v>
      </c>
      <c r="B530">
        <v>4527</v>
      </c>
      <c r="C530">
        <v>13956</v>
      </c>
    </row>
    <row r="531" spans="1:3" x14ac:dyDescent="0.35">
      <c r="A531" s="3" t="s">
        <v>560</v>
      </c>
      <c r="B531">
        <v>1992</v>
      </c>
      <c r="C531">
        <v>11773</v>
      </c>
    </row>
    <row r="532" spans="1:3" x14ac:dyDescent="0.35">
      <c r="A532" s="3" t="s">
        <v>1333</v>
      </c>
      <c r="B532">
        <v>1968</v>
      </c>
      <c r="C532">
        <v>8644</v>
      </c>
    </row>
    <row r="533" spans="1:3" x14ac:dyDescent="0.35">
      <c r="A533" s="3" t="s">
        <v>276</v>
      </c>
      <c r="B533">
        <v>958</v>
      </c>
      <c r="C533">
        <v>7421</v>
      </c>
    </row>
    <row r="534" spans="1:3" x14ac:dyDescent="0.35">
      <c r="A534" s="3" t="s">
        <v>107</v>
      </c>
      <c r="B534">
        <v>1538</v>
      </c>
      <c r="C534">
        <v>7811</v>
      </c>
    </row>
    <row r="535" spans="1:3" x14ac:dyDescent="0.35">
      <c r="A535" s="3" t="s">
        <v>375</v>
      </c>
      <c r="B535">
        <v>432</v>
      </c>
      <c r="C535">
        <v>4215</v>
      </c>
    </row>
    <row r="536" spans="1:3" x14ac:dyDescent="0.35">
      <c r="A536" s="3" t="s">
        <v>463</v>
      </c>
      <c r="B536">
        <v>3064</v>
      </c>
      <c r="C536">
        <v>14428</v>
      </c>
    </row>
    <row r="537" spans="1:3" x14ac:dyDescent="0.35">
      <c r="A537" s="3" t="s">
        <v>588</v>
      </c>
      <c r="B537">
        <v>413</v>
      </c>
      <c r="C537">
        <v>4470</v>
      </c>
    </row>
    <row r="538" spans="1:3" x14ac:dyDescent="0.35">
      <c r="A538" s="3" t="s">
        <v>569</v>
      </c>
      <c r="B538">
        <v>1830</v>
      </c>
      <c r="C538">
        <v>4689</v>
      </c>
    </row>
    <row r="539" spans="1:3" x14ac:dyDescent="0.35">
      <c r="A539" s="3" t="s">
        <v>958</v>
      </c>
      <c r="B539">
        <v>1430</v>
      </c>
      <c r="C539">
        <v>3446</v>
      </c>
    </row>
    <row r="540" spans="1:3" x14ac:dyDescent="0.35">
      <c r="A540" s="3" t="s">
        <v>176</v>
      </c>
      <c r="B540">
        <v>5601</v>
      </c>
      <c r="C540">
        <v>16467</v>
      </c>
    </row>
    <row r="541" spans="1:3" x14ac:dyDescent="0.35">
      <c r="A541" s="3" t="s">
        <v>882</v>
      </c>
      <c r="B541">
        <v>921</v>
      </c>
      <c r="C541">
        <v>4116</v>
      </c>
    </row>
    <row r="542" spans="1:3" x14ac:dyDescent="0.35">
      <c r="A542" s="3" t="s">
        <v>1306</v>
      </c>
      <c r="B542">
        <v>272</v>
      </c>
      <c r="C542">
        <v>544</v>
      </c>
    </row>
    <row r="543" spans="1:3" x14ac:dyDescent="0.35">
      <c r="A543" s="3" t="s">
        <v>677</v>
      </c>
      <c r="B543">
        <v>2802</v>
      </c>
      <c r="C543">
        <v>11215</v>
      </c>
    </row>
    <row r="544" spans="1:3" x14ac:dyDescent="0.35">
      <c r="A544" s="3" t="s">
        <v>393</v>
      </c>
      <c r="B544">
        <v>1657</v>
      </c>
      <c r="C544">
        <v>16728</v>
      </c>
    </row>
    <row r="545" spans="1:3" x14ac:dyDescent="0.35">
      <c r="A545" s="3" t="s">
        <v>1130</v>
      </c>
      <c r="B545">
        <v>212</v>
      </c>
      <c r="C545">
        <v>2931</v>
      </c>
    </row>
    <row r="546" spans="1:3" x14ac:dyDescent="0.35">
      <c r="A546" s="3" t="s">
        <v>824</v>
      </c>
      <c r="B546">
        <v>936</v>
      </c>
      <c r="C546">
        <v>8042</v>
      </c>
    </row>
    <row r="547" spans="1:3" x14ac:dyDescent="0.35">
      <c r="A547" s="3" t="s">
        <v>474</v>
      </c>
      <c r="B547">
        <v>5334</v>
      </c>
      <c r="C547">
        <v>14319</v>
      </c>
    </row>
    <row r="548" spans="1:3" x14ac:dyDescent="0.35">
      <c r="A548" s="3" t="s">
        <v>1227</v>
      </c>
      <c r="B548">
        <v>3895</v>
      </c>
      <c r="C548">
        <v>9874</v>
      </c>
    </row>
    <row r="549" spans="1:3" x14ac:dyDescent="0.35">
      <c r="A549" s="3" t="s">
        <v>385</v>
      </c>
      <c r="B549">
        <v>5595</v>
      </c>
      <c r="C549">
        <v>21254</v>
      </c>
    </row>
    <row r="550" spans="1:3" x14ac:dyDescent="0.35">
      <c r="A550" s="3" t="s">
        <v>1231</v>
      </c>
      <c r="B550">
        <v>1180</v>
      </c>
      <c r="C550">
        <v>3189</v>
      </c>
    </row>
    <row r="551" spans="1:3" x14ac:dyDescent="0.35">
      <c r="A551" s="3" t="s">
        <v>505</v>
      </c>
      <c r="B551">
        <v>2770</v>
      </c>
      <c r="C551">
        <v>10405</v>
      </c>
    </row>
    <row r="552" spans="1:3" x14ac:dyDescent="0.35">
      <c r="A552" s="3" t="s">
        <v>198</v>
      </c>
      <c r="B552">
        <v>241</v>
      </c>
      <c r="C552">
        <v>770</v>
      </c>
    </row>
    <row r="553" spans="1:3" x14ac:dyDescent="0.35">
      <c r="A553" s="3" t="s">
        <v>1193</v>
      </c>
      <c r="B553">
        <v>897</v>
      </c>
      <c r="C553">
        <v>4163</v>
      </c>
    </row>
    <row r="554" spans="1:3" x14ac:dyDescent="0.35">
      <c r="A554" s="3" t="s">
        <v>1169</v>
      </c>
      <c r="B554">
        <v>1686</v>
      </c>
      <c r="C554">
        <v>8752</v>
      </c>
    </row>
    <row r="555" spans="1:3" x14ac:dyDescent="0.35">
      <c r="A555" s="3" t="s">
        <v>121</v>
      </c>
      <c r="B555">
        <v>55</v>
      </c>
      <c r="C555">
        <v>1126</v>
      </c>
    </row>
    <row r="556" spans="1:3" x14ac:dyDescent="0.35">
      <c r="A556" s="3" t="s">
        <v>804</v>
      </c>
      <c r="B556">
        <v>95</v>
      </c>
      <c r="C556">
        <v>2514</v>
      </c>
    </row>
    <row r="557" spans="1:3" x14ac:dyDescent="0.35">
      <c r="A557" s="3" t="s">
        <v>979</v>
      </c>
      <c r="B557">
        <v>2458</v>
      </c>
      <c r="C557">
        <v>8681</v>
      </c>
    </row>
    <row r="558" spans="1:3" x14ac:dyDescent="0.35">
      <c r="A558" s="3" t="s">
        <v>492</v>
      </c>
      <c r="B558">
        <v>1951</v>
      </c>
      <c r="C558">
        <v>9517</v>
      </c>
    </row>
    <row r="559" spans="1:3" x14ac:dyDescent="0.35">
      <c r="A559" s="3" t="s">
        <v>184</v>
      </c>
      <c r="B559">
        <v>3430</v>
      </c>
      <c r="C559">
        <v>14382</v>
      </c>
    </row>
    <row r="560" spans="1:3" x14ac:dyDescent="0.35">
      <c r="A560" s="3" t="s">
        <v>1329</v>
      </c>
      <c r="B560">
        <v>2317</v>
      </c>
      <c r="C560">
        <v>7091</v>
      </c>
    </row>
    <row r="561" spans="1:3" x14ac:dyDescent="0.35">
      <c r="A561" s="3" t="s">
        <v>496</v>
      </c>
      <c r="B561">
        <v>1591</v>
      </c>
      <c r="C561">
        <v>6488</v>
      </c>
    </row>
    <row r="562" spans="1:3" x14ac:dyDescent="0.35">
      <c r="A562" s="3" t="s">
        <v>100</v>
      </c>
      <c r="B562">
        <v>1587</v>
      </c>
      <c r="C562">
        <v>12773</v>
      </c>
    </row>
    <row r="563" spans="1:3" x14ac:dyDescent="0.35">
      <c r="A563" s="3" t="s">
        <v>265</v>
      </c>
      <c r="B563">
        <v>1066</v>
      </c>
      <c r="C563">
        <v>2462</v>
      </c>
    </row>
    <row r="564" spans="1:3" x14ac:dyDescent="0.35">
      <c r="A564" s="3" t="s">
        <v>497</v>
      </c>
      <c r="B564">
        <v>1591</v>
      </c>
      <c r="C564">
        <v>6488</v>
      </c>
    </row>
    <row r="565" spans="1:3" x14ac:dyDescent="0.35">
      <c r="A565" s="3" t="s">
        <v>211</v>
      </c>
      <c r="B565">
        <v>713</v>
      </c>
      <c r="C565">
        <v>7218</v>
      </c>
    </row>
    <row r="566" spans="1:3" x14ac:dyDescent="0.35">
      <c r="A566" s="3" t="s">
        <v>776</v>
      </c>
      <c r="B566">
        <v>2451</v>
      </c>
      <c r="C566">
        <v>5339</v>
      </c>
    </row>
    <row r="567" spans="1:3" x14ac:dyDescent="0.35">
      <c r="A567" s="3" t="s">
        <v>379</v>
      </c>
      <c r="B567">
        <v>1576</v>
      </c>
      <c r="C567">
        <v>7333</v>
      </c>
    </row>
    <row r="568" spans="1:3" x14ac:dyDescent="0.35">
      <c r="A568" s="3" t="s">
        <v>896</v>
      </c>
      <c r="B568">
        <v>3865</v>
      </c>
      <c r="C568">
        <v>7952</v>
      </c>
    </row>
    <row r="569" spans="1:3" x14ac:dyDescent="0.35">
      <c r="A569" s="3" t="s">
        <v>562</v>
      </c>
      <c r="B569">
        <v>1226</v>
      </c>
      <c r="C569">
        <v>6934</v>
      </c>
    </row>
    <row r="570" spans="1:3" x14ac:dyDescent="0.35">
      <c r="A570" s="3" t="s">
        <v>493</v>
      </c>
      <c r="B570">
        <v>1951</v>
      </c>
      <c r="C570">
        <v>9517</v>
      </c>
    </row>
    <row r="571" spans="1:3" x14ac:dyDescent="0.35">
      <c r="A571" s="3" t="s">
        <v>834</v>
      </c>
      <c r="B571">
        <v>2607</v>
      </c>
      <c r="C571">
        <v>5344</v>
      </c>
    </row>
    <row r="572" spans="1:3" x14ac:dyDescent="0.35">
      <c r="A572" s="3" t="s">
        <v>870</v>
      </c>
      <c r="B572">
        <v>7275</v>
      </c>
      <c r="C572">
        <v>22589</v>
      </c>
    </row>
    <row r="573" spans="1:3" x14ac:dyDescent="0.35">
      <c r="A573" s="3" t="s">
        <v>480</v>
      </c>
      <c r="B573">
        <v>4421</v>
      </c>
      <c r="C573">
        <v>18871</v>
      </c>
    </row>
    <row r="574" spans="1:3" x14ac:dyDescent="0.35">
      <c r="A574" s="3" t="s">
        <v>1098</v>
      </c>
      <c r="B574">
        <v>944</v>
      </c>
      <c r="C574">
        <v>6941</v>
      </c>
    </row>
    <row r="575" spans="1:3" x14ac:dyDescent="0.35">
      <c r="A575" s="3" t="s">
        <v>701</v>
      </c>
      <c r="B575">
        <v>936</v>
      </c>
      <c r="C575">
        <v>2804</v>
      </c>
    </row>
    <row r="576" spans="1:3" x14ac:dyDescent="0.35">
      <c r="A576" s="3" t="s">
        <v>162</v>
      </c>
      <c r="B576">
        <v>92</v>
      </c>
      <c r="C576">
        <v>2478</v>
      </c>
    </row>
    <row r="577" spans="1:3" x14ac:dyDescent="0.35">
      <c r="A577" s="3" t="s">
        <v>507</v>
      </c>
      <c r="B577">
        <v>1118</v>
      </c>
      <c r="C577">
        <v>8364</v>
      </c>
    </row>
    <row r="578" spans="1:3" x14ac:dyDescent="0.35">
      <c r="A578" s="3" t="s">
        <v>97</v>
      </c>
      <c r="B578">
        <v>2837</v>
      </c>
      <c r="C578">
        <v>11156</v>
      </c>
    </row>
    <row r="579" spans="1:3" x14ac:dyDescent="0.35">
      <c r="A579" s="3" t="s">
        <v>362</v>
      </c>
      <c r="B579">
        <v>821</v>
      </c>
      <c r="C579">
        <v>7560</v>
      </c>
    </row>
    <row r="580" spans="1:3" x14ac:dyDescent="0.35">
      <c r="A580" s="3" t="s">
        <v>1138</v>
      </c>
      <c r="B580">
        <v>1563</v>
      </c>
      <c r="C580">
        <v>10635</v>
      </c>
    </row>
    <row r="581" spans="1:3" x14ac:dyDescent="0.35">
      <c r="A581" s="3" t="s">
        <v>247</v>
      </c>
      <c r="B581">
        <v>1903</v>
      </c>
      <c r="C581">
        <v>12136</v>
      </c>
    </row>
    <row r="582" spans="1:3" x14ac:dyDescent="0.35">
      <c r="A582" s="3" t="s">
        <v>1225</v>
      </c>
      <c r="B582">
        <v>1539</v>
      </c>
      <c r="C582">
        <v>6724</v>
      </c>
    </row>
    <row r="583" spans="1:3" x14ac:dyDescent="0.35">
      <c r="A583" s="3" t="s">
        <v>1382</v>
      </c>
      <c r="B583">
        <v>379</v>
      </c>
      <c r="C583">
        <v>5024</v>
      </c>
    </row>
    <row r="584" spans="1:3" x14ac:dyDescent="0.35">
      <c r="A584" s="3" t="s">
        <v>631</v>
      </c>
      <c r="B584">
        <v>2921</v>
      </c>
      <c r="C584">
        <v>11675</v>
      </c>
    </row>
    <row r="585" spans="1:3" x14ac:dyDescent="0.35">
      <c r="A585" s="3" t="s">
        <v>442</v>
      </c>
      <c r="B585">
        <v>3218</v>
      </c>
      <c r="C585">
        <v>6932</v>
      </c>
    </row>
    <row r="586" spans="1:3" x14ac:dyDescent="0.35">
      <c r="A586" s="3" t="s">
        <v>741</v>
      </c>
      <c r="B586">
        <v>686</v>
      </c>
      <c r="C586">
        <v>1397</v>
      </c>
    </row>
    <row r="587" spans="1:3" x14ac:dyDescent="0.35">
      <c r="A587" s="3" t="s">
        <v>900</v>
      </c>
      <c r="B587">
        <v>1159</v>
      </c>
      <c r="C587">
        <v>4183</v>
      </c>
    </row>
    <row r="588" spans="1:3" x14ac:dyDescent="0.35">
      <c r="A588" s="3" t="s">
        <v>194</v>
      </c>
      <c r="B588">
        <v>6848</v>
      </c>
      <c r="C588">
        <v>27352</v>
      </c>
    </row>
    <row r="589" spans="1:3" x14ac:dyDescent="0.35">
      <c r="A589" s="3" t="s">
        <v>918</v>
      </c>
      <c r="B589">
        <v>309</v>
      </c>
      <c r="C589">
        <v>1078</v>
      </c>
    </row>
    <row r="590" spans="1:3" x14ac:dyDescent="0.35">
      <c r="A590" s="3" t="s">
        <v>254</v>
      </c>
      <c r="B590">
        <v>7198</v>
      </c>
      <c r="C590">
        <v>15280</v>
      </c>
    </row>
    <row r="591" spans="1:3" x14ac:dyDescent="0.35">
      <c r="A591" s="3" t="s">
        <v>294</v>
      </c>
      <c r="B591">
        <v>3043</v>
      </c>
      <c r="C591">
        <v>14293</v>
      </c>
    </row>
    <row r="592" spans="1:3" x14ac:dyDescent="0.35">
      <c r="A592" s="3" t="s">
        <v>1109</v>
      </c>
      <c r="B592">
        <v>2530</v>
      </c>
      <c r="C592">
        <v>5193</v>
      </c>
    </row>
    <row r="593" spans="1:3" x14ac:dyDescent="0.35">
      <c r="A593" s="3" t="s">
        <v>1059</v>
      </c>
      <c r="B593">
        <v>1943</v>
      </c>
      <c r="C593">
        <v>7067</v>
      </c>
    </row>
    <row r="594" spans="1:3" x14ac:dyDescent="0.35">
      <c r="A594" s="3" t="s">
        <v>1370</v>
      </c>
      <c r="B594">
        <v>848</v>
      </c>
      <c r="C594">
        <v>6646</v>
      </c>
    </row>
    <row r="595" spans="1:3" x14ac:dyDescent="0.35">
      <c r="A595" s="3" t="s">
        <v>650</v>
      </c>
      <c r="B595">
        <v>2117</v>
      </c>
      <c r="C595">
        <v>9808</v>
      </c>
    </row>
    <row r="596" spans="1:3" x14ac:dyDescent="0.35">
      <c r="A596" s="3" t="s">
        <v>734</v>
      </c>
      <c r="B596">
        <v>1665</v>
      </c>
      <c r="C596">
        <v>7195</v>
      </c>
    </row>
    <row r="597" spans="1:3" x14ac:dyDescent="0.35">
      <c r="A597" s="3" t="s">
        <v>699</v>
      </c>
      <c r="B597">
        <v>936</v>
      </c>
      <c r="C597">
        <v>2804</v>
      </c>
    </row>
    <row r="598" spans="1:3" x14ac:dyDescent="0.35">
      <c r="A598" s="3" t="s">
        <v>436</v>
      </c>
      <c r="B598">
        <v>1157</v>
      </c>
      <c r="C598">
        <v>7684</v>
      </c>
    </row>
    <row r="599" spans="1:3" x14ac:dyDescent="0.35">
      <c r="A599" s="3" t="s">
        <v>289</v>
      </c>
      <c r="B599">
        <v>342</v>
      </c>
      <c r="C599">
        <v>738</v>
      </c>
    </row>
    <row r="600" spans="1:3" x14ac:dyDescent="0.35">
      <c r="A600" s="3" t="s">
        <v>591</v>
      </c>
      <c r="B600">
        <v>1341</v>
      </c>
      <c r="C600">
        <v>9927</v>
      </c>
    </row>
    <row r="601" spans="1:3" x14ac:dyDescent="0.35">
      <c r="A601" s="3" t="s">
        <v>1366</v>
      </c>
      <c r="B601">
        <v>658</v>
      </c>
      <c r="C601">
        <v>3451</v>
      </c>
    </row>
    <row r="602" spans="1:3" x14ac:dyDescent="0.35">
      <c r="A602" s="3" t="s">
        <v>849</v>
      </c>
      <c r="B602">
        <v>1704</v>
      </c>
      <c r="C602">
        <v>8526</v>
      </c>
    </row>
    <row r="603" spans="1:3" x14ac:dyDescent="0.35">
      <c r="A603" s="3" t="s">
        <v>1167</v>
      </c>
      <c r="B603">
        <v>1686</v>
      </c>
      <c r="C603">
        <v>8752</v>
      </c>
    </row>
    <row r="604" spans="1:3" x14ac:dyDescent="0.35">
      <c r="A604" s="3" t="s">
        <v>165</v>
      </c>
      <c r="B604">
        <v>7116</v>
      </c>
      <c r="C604">
        <v>19611</v>
      </c>
    </row>
    <row r="605" spans="1:3" x14ac:dyDescent="0.35">
      <c r="A605" s="3" t="s">
        <v>1066</v>
      </c>
      <c r="B605">
        <v>1134</v>
      </c>
      <c r="C605">
        <v>5042</v>
      </c>
    </row>
    <row r="606" spans="1:3" x14ac:dyDescent="0.35">
      <c r="A606" s="3" t="s">
        <v>67</v>
      </c>
      <c r="B606">
        <v>3865</v>
      </c>
      <c r="C606">
        <v>11910</v>
      </c>
    </row>
    <row r="607" spans="1:3" x14ac:dyDescent="0.35">
      <c r="A607" s="3" t="s">
        <v>117</v>
      </c>
      <c r="B607">
        <v>695</v>
      </c>
      <c r="C607">
        <v>8825</v>
      </c>
    </row>
    <row r="608" spans="1:3" x14ac:dyDescent="0.35">
      <c r="A608" s="3" t="s">
        <v>1094</v>
      </c>
      <c r="B608">
        <v>2925</v>
      </c>
      <c r="C608">
        <v>7675</v>
      </c>
    </row>
    <row r="609" spans="1:3" x14ac:dyDescent="0.35">
      <c r="A609" s="3" t="s">
        <v>1392</v>
      </c>
      <c r="B609">
        <v>3042</v>
      </c>
      <c r="C609">
        <v>6093</v>
      </c>
    </row>
    <row r="610" spans="1:3" x14ac:dyDescent="0.35">
      <c r="A610" s="3" t="s">
        <v>1259</v>
      </c>
      <c r="B610">
        <v>1214</v>
      </c>
      <c r="C610">
        <v>5461</v>
      </c>
    </row>
    <row r="611" spans="1:3" x14ac:dyDescent="0.35">
      <c r="A611" s="3" t="s">
        <v>440</v>
      </c>
      <c r="B611">
        <v>2598</v>
      </c>
      <c r="C611">
        <v>7344</v>
      </c>
    </row>
    <row r="612" spans="1:3" x14ac:dyDescent="0.35">
      <c r="A612" s="3" t="s">
        <v>810</v>
      </c>
      <c r="B612">
        <v>509</v>
      </c>
      <c r="C612">
        <v>2280</v>
      </c>
    </row>
    <row r="613" spans="1:3" x14ac:dyDescent="0.35">
      <c r="A613" s="3" t="s">
        <v>725</v>
      </c>
      <c r="B613">
        <v>1148</v>
      </c>
      <c r="C613">
        <v>11492</v>
      </c>
    </row>
    <row r="614" spans="1:3" x14ac:dyDescent="0.35">
      <c r="A614" s="3" t="s">
        <v>315</v>
      </c>
      <c r="B614">
        <v>2588</v>
      </c>
      <c r="C614">
        <v>12204</v>
      </c>
    </row>
    <row r="615" spans="1:3" x14ac:dyDescent="0.35">
      <c r="A615" s="3" t="s">
        <v>332</v>
      </c>
      <c r="B615">
        <v>2444</v>
      </c>
      <c r="C615">
        <v>8581</v>
      </c>
    </row>
    <row r="616" spans="1:3" x14ac:dyDescent="0.35">
      <c r="A616" s="3" t="s">
        <v>564</v>
      </c>
      <c r="B616">
        <v>1171</v>
      </c>
      <c r="C616">
        <v>4202</v>
      </c>
    </row>
    <row r="617" spans="1:3" x14ac:dyDescent="0.35">
      <c r="A617" s="3" t="s">
        <v>1117</v>
      </c>
      <c r="B617">
        <v>163</v>
      </c>
      <c r="C617">
        <v>4026</v>
      </c>
    </row>
    <row r="618" spans="1:3" x14ac:dyDescent="0.35">
      <c r="A618" s="3" t="s">
        <v>333</v>
      </c>
      <c r="B618">
        <v>2444</v>
      </c>
      <c r="C618">
        <v>8581</v>
      </c>
    </row>
    <row r="619" spans="1:3" x14ac:dyDescent="0.35">
      <c r="A619" s="3" t="s">
        <v>705</v>
      </c>
      <c r="B619">
        <v>482</v>
      </c>
      <c r="C619">
        <v>5730</v>
      </c>
    </row>
    <row r="620" spans="1:3" x14ac:dyDescent="0.35">
      <c r="A620" s="3" t="s">
        <v>597</v>
      </c>
      <c r="B620">
        <v>1764</v>
      </c>
      <c r="C620">
        <v>4853</v>
      </c>
    </row>
    <row r="621" spans="1:3" x14ac:dyDescent="0.35">
      <c r="A621" s="3" t="s">
        <v>553</v>
      </c>
      <c r="B621">
        <v>5858</v>
      </c>
      <c r="C621">
        <v>24295</v>
      </c>
    </row>
    <row r="622" spans="1:3" x14ac:dyDescent="0.35">
      <c r="A622" s="3" t="s">
        <v>1125</v>
      </c>
      <c r="B622">
        <v>235</v>
      </c>
      <c r="C622">
        <v>4172</v>
      </c>
    </row>
    <row r="623" spans="1:3" x14ac:dyDescent="0.35">
      <c r="A623" s="3" t="s">
        <v>1281</v>
      </c>
      <c r="B623">
        <v>247</v>
      </c>
      <c r="C623">
        <v>1476</v>
      </c>
    </row>
    <row r="624" spans="1:3" x14ac:dyDescent="0.35">
      <c r="A624" s="3" t="s">
        <v>1139</v>
      </c>
      <c r="B624">
        <v>1563</v>
      </c>
      <c r="C624">
        <v>10635</v>
      </c>
    </row>
    <row r="625" spans="1:3" x14ac:dyDescent="0.35">
      <c r="A625" s="3" t="s">
        <v>1050</v>
      </c>
      <c r="B625">
        <v>3875</v>
      </c>
      <c r="C625">
        <v>16631</v>
      </c>
    </row>
    <row r="626" spans="1:3" x14ac:dyDescent="0.35">
      <c r="A626" s="3" t="s">
        <v>461</v>
      </c>
      <c r="B626">
        <v>1981</v>
      </c>
      <c r="C626">
        <v>7930</v>
      </c>
    </row>
    <row r="627" spans="1:3" x14ac:dyDescent="0.35">
      <c r="A627" s="3" t="s">
        <v>207</v>
      </c>
      <c r="B627">
        <v>2905</v>
      </c>
      <c r="C627">
        <v>13004</v>
      </c>
    </row>
    <row r="628" spans="1:3" x14ac:dyDescent="0.35">
      <c r="A628" s="3" t="s">
        <v>325</v>
      </c>
      <c r="B628">
        <v>1090</v>
      </c>
      <c r="C628">
        <v>2501</v>
      </c>
    </row>
    <row r="629" spans="1:3" x14ac:dyDescent="0.35">
      <c r="A629" s="3" t="s">
        <v>523</v>
      </c>
      <c r="B629">
        <v>1996</v>
      </c>
      <c r="C629">
        <v>4810</v>
      </c>
    </row>
    <row r="630" spans="1:3" x14ac:dyDescent="0.35">
      <c r="A630" s="3" t="s">
        <v>695</v>
      </c>
      <c r="B630">
        <v>2358</v>
      </c>
      <c r="C630">
        <v>5632</v>
      </c>
    </row>
    <row r="631" spans="1:3" x14ac:dyDescent="0.35">
      <c r="A631" s="3" t="s">
        <v>1127</v>
      </c>
      <c r="B631">
        <v>155</v>
      </c>
      <c r="C631">
        <v>6265</v>
      </c>
    </row>
    <row r="632" spans="1:3" x14ac:dyDescent="0.35">
      <c r="A632" s="3" t="s">
        <v>530</v>
      </c>
      <c r="B632">
        <v>5068</v>
      </c>
      <c r="C632">
        <v>10973</v>
      </c>
    </row>
    <row r="633" spans="1:3" x14ac:dyDescent="0.35">
      <c r="A633" s="3" t="s">
        <v>291</v>
      </c>
      <c r="B633">
        <v>397</v>
      </c>
      <c r="C633">
        <v>2884</v>
      </c>
    </row>
    <row r="634" spans="1:3" x14ac:dyDescent="0.35">
      <c r="A634" s="3" t="s">
        <v>172</v>
      </c>
      <c r="B634">
        <v>3394</v>
      </c>
      <c r="C634">
        <v>15719</v>
      </c>
    </row>
    <row r="635" spans="1:3" x14ac:dyDescent="0.35">
      <c r="A635" s="3" t="s">
        <v>596</v>
      </c>
      <c r="B635">
        <v>1764</v>
      </c>
      <c r="C635">
        <v>4853</v>
      </c>
    </row>
    <row r="636" spans="1:3" x14ac:dyDescent="0.35">
      <c r="A636" s="3" t="s">
        <v>63</v>
      </c>
      <c r="B636">
        <v>265</v>
      </c>
      <c r="C636">
        <v>1629</v>
      </c>
    </row>
    <row r="637" spans="1:3" x14ac:dyDescent="0.35">
      <c r="A637" s="3" t="s">
        <v>1022</v>
      </c>
      <c r="B637">
        <v>743</v>
      </c>
      <c r="C637">
        <v>5354</v>
      </c>
    </row>
    <row r="638" spans="1:3" x14ac:dyDescent="0.35">
      <c r="A638" s="3" t="s">
        <v>490</v>
      </c>
      <c r="B638">
        <v>6514</v>
      </c>
      <c r="C638">
        <v>22621</v>
      </c>
    </row>
    <row r="639" spans="1:3" x14ac:dyDescent="0.35">
      <c r="A639" s="3" t="s">
        <v>652</v>
      </c>
      <c r="B639">
        <v>1241</v>
      </c>
      <c r="C639">
        <v>7381</v>
      </c>
    </row>
    <row r="640" spans="1:3" x14ac:dyDescent="0.35">
      <c r="A640" s="3" t="s">
        <v>992</v>
      </c>
      <c r="B640">
        <v>2782</v>
      </c>
      <c r="C640">
        <v>7105</v>
      </c>
    </row>
    <row r="641" spans="1:3" x14ac:dyDescent="0.35">
      <c r="A641" s="3" t="s">
        <v>35</v>
      </c>
      <c r="B641">
        <v>3668</v>
      </c>
      <c r="C641">
        <v>9010</v>
      </c>
    </row>
    <row r="642" spans="1:3" x14ac:dyDescent="0.35">
      <c r="A642" s="3" t="s">
        <v>582</v>
      </c>
      <c r="B642">
        <v>3074</v>
      </c>
      <c r="C642">
        <v>11336</v>
      </c>
    </row>
    <row r="643" spans="1:3" x14ac:dyDescent="0.35">
      <c r="A643" s="3" t="s">
        <v>657</v>
      </c>
      <c r="B643">
        <v>1450</v>
      </c>
      <c r="C643">
        <v>4171</v>
      </c>
    </row>
    <row r="644" spans="1:3" x14ac:dyDescent="0.35">
      <c r="A644" s="3" t="s">
        <v>404</v>
      </c>
      <c r="B644">
        <v>804</v>
      </c>
      <c r="C644">
        <v>3423</v>
      </c>
    </row>
    <row r="645" spans="1:3" x14ac:dyDescent="0.35">
      <c r="A645" s="3" t="s">
        <v>967</v>
      </c>
      <c r="B645">
        <v>5583</v>
      </c>
      <c r="C645">
        <v>15184</v>
      </c>
    </row>
    <row r="646" spans="1:3" x14ac:dyDescent="0.35">
      <c r="A646" s="3" t="s">
        <v>80</v>
      </c>
      <c r="B646">
        <v>760</v>
      </c>
      <c r="C646">
        <v>3686</v>
      </c>
    </row>
    <row r="647" spans="1:3" x14ac:dyDescent="0.35">
      <c r="A647" s="3" t="s">
        <v>868</v>
      </c>
      <c r="B647">
        <v>3962</v>
      </c>
      <c r="C647">
        <v>8851</v>
      </c>
    </row>
    <row r="648" spans="1:3" x14ac:dyDescent="0.35">
      <c r="A648" s="3" t="s">
        <v>802</v>
      </c>
      <c r="B648">
        <v>1680</v>
      </c>
      <c r="C648">
        <v>5151</v>
      </c>
    </row>
    <row r="649" spans="1:3" x14ac:dyDescent="0.35">
      <c r="A649" s="3" t="s">
        <v>570</v>
      </c>
      <c r="B649">
        <v>1830</v>
      </c>
      <c r="C649">
        <v>4689</v>
      </c>
    </row>
    <row r="650" spans="1:3" x14ac:dyDescent="0.35">
      <c r="A650" s="3" t="s">
        <v>1210</v>
      </c>
      <c r="B650">
        <v>245</v>
      </c>
      <c r="C650">
        <v>3854</v>
      </c>
    </row>
    <row r="651" spans="1:3" x14ac:dyDescent="0.35">
      <c r="A651" s="3" t="s">
        <v>1080</v>
      </c>
      <c r="B651">
        <v>749</v>
      </c>
      <c r="C651">
        <v>3918</v>
      </c>
    </row>
    <row r="652" spans="1:3" x14ac:dyDescent="0.35">
      <c r="A652" s="3" t="s">
        <v>708</v>
      </c>
      <c r="B652">
        <v>867</v>
      </c>
      <c r="C652">
        <v>7441</v>
      </c>
    </row>
    <row r="653" spans="1:3" x14ac:dyDescent="0.35">
      <c r="A653" s="3" t="s">
        <v>1092</v>
      </c>
      <c r="B653">
        <v>2618</v>
      </c>
      <c r="C653">
        <v>5954</v>
      </c>
    </row>
    <row r="654" spans="1:3" x14ac:dyDescent="0.35">
      <c r="A654" s="3" t="s">
        <v>856</v>
      </c>
      <c r="B654">
        <v>605</v>
      </c>
      <c r="C654">
        <v>2589</v>
      </c>
    </row>
    <row r="655" spans="1:3" x14ac:dyDescent="0.35">
      <c r="A655" s="3" t="s">
        <v>1377</v>
      </c>
      <c r="B655">
        <v>1330</v>
      </c>
      <c r="C655">
        <v>2689</v>
      </c>
    </row>
    <row r="656" spans="1:3" x14ac:dyDescent="0.35">
      <c r="A656" s="3" t="s">
        <v>995</v>
      </c>
      <c r="B656">
        <v>2111</v>
      </c>
      <c r="C656">
        <v>11621</v>
      </c>
    </row>
    <row r="657" spans="1:3" x14ac:dyDescent="0.35">
      <c r="A657" s="3" t="s">
        <v>21</v>
      </c>
      <c r="B657">
        <v>2605</v>
      </c>
      <c r="C657">
        <v>14701</v>
      </c>
    </row>
    <row r="658" spans="1:3" x14ac:dyDescent="0.35">
      <c r="A658" s="3" t="s">
        <v>793</v>
      </c>
      <c r="B658">
        <v>335</v>
      </c>
      <c r="C658">
        <v>1225</v>
      </c>
    </row>
    <row r="659" spans="1:3" x14ac:dyDescent="0.35">
      <c r="A659" s="3" t="s">
        <v>1084</v>
      </c>
      <c r="B659">
        <v>4361</v>
      </c>
      <c r="C659">
        <v>9694</v>
      </c>
    </row>
    <row r="660" spans="1:3" x14ac:dyDescent="0.35">
      <c r="A660" s="3" t="s">
        <v>629</v>
      </c>
      <c r="B660">
        <v>176</v>
      </c>
      <c r="C660">
        <v>1089</v>
      </c>
    </row>
    <row r="661" spans="1:3" x14ac:dyDescent="0.35">
      <c r="A661" s="3" t="s">
        <v>526</v>
      </c>
      <c r="B661">
        <v>3989</v>
      </c>
      <c r="C661">
        <v>11419</v>
      </c>
    </row>
    <row r="662" spans="1:3" x14ac:dyDescent="0.35">
      <c r="A662" s="3" t="s">
        <v>1242</v>
      </c>
      <c r="B662">
        <v>1686</v>
      </c>
      <c r="C662">
        <v>6123</v>
      </c>
    </row>
    <row r="663" spans="1:3" x14ac:dyDescent="0.35">
      <c r="A663" s="3" t="s">
        <v>717</v>
      </c>
      <c r="B663">
        <v>4432</v>
      </c>
      <c r="C663">
        <v>14449</v>
      </c>
    </row>
    <row r="664" spans="1:3" x14ac:dyDescent="0.35">
      <c r="A664" s="3" t="s">
        <v>673</v>
      </c>
      <c r="B664">
        <v>2220</v>
      </c>
      <c r="C664">
        <v>9144</v>
      </c>
    </row>
    <row r="665" spans="1:3" x14ac:dyDescent="0.35">
      <c r="A665" s="3" t="s">
        <v>593</v>
      </c>
      <c r="B665">
        <v>1495</v>
      </c>
      <c r="C665">
        <v>8288</v>
      </c>
    </row>
    <row r="666" spans="1:3" x14ac:dyDescent="0.35">
      <c r="A666" s="3" t="s">
        <v>1158</v>
      </c>
      <c r="B666">
        <v>2340</v>
      </c>
      <c r="C666">
        <v>14527</v>
      </c>
    </row>
    <row r="667" spans="1:3" x14ac:dyDescent="0.35">
      <c r="A667" s="3" t="s">
        <v>449</v>
      </c>
      <c r="B667">
        <v>52</v>
      </c>
      <c r="C667">
        <v>4099</v>
      </c>
    </row>
    <row r="668" spans="1:3" x14ac:dyDescent="0.35">
      <c r="A668" s="3" t="s">
        <v>203</v>
      </c>
      <c r="B668">
        <v>1930</v>
      </c>
      <c r="C668">
        <v>7683</v>
      </c>
    </row>
    <row r="669" spans="1:3" x14ac:dyDescent="0.35">
      <c r="A669" s="3" t="s">
        <v>1199</v>
      </c>
      <c r="B669">
        <v>606</v>
      </c>
      <c r="C669">
        <v>7566</v>
      </c>
    </row>
    <row r="670" spans="1:3" x14ac:dyDescent="0.35">
      <c r="A670" s="3" t="s">
        <v>1194</v>
      </c>
      <c r="B670">
        <v>897</v>
      </c>
      <c r="C670">
        <v>4163</v>
      </c>
    </row>
    <row r="671" spans="1:3" x14ac:dyDescent="0.35">
      <c r="A671" s="3" t="s">
        <v>854</v>
      </c>
      <c r="B671">
        <v>808</v>
      </c>
      <c r="C671">
        <v>3326</v>
      </c>
    </row>
    <row r="672" spans="1:3" x14ac:dyDescent="0.35">
      <c r="A672" s="3" t="s">
        <v>575</v>
      </c>
      <c r="B672">
        <v>2045</v>
      </c>
      <c r="C672">
        <v>5152</v>
      </c>
    </row>
    <row r="673" spans="1:3" x14ac:dyDescent="0.35">
      <c r="A673" s="3" t="s">
        <v>731</v>
      </c>
      <c r="B673">
        <v>7166</v>
      </c>
      <c r="C673">
        <v>23333</v>
      </c>
    </row>
    <row r="674" spans="1:3" x14ac:dyDescent="0.35">
      <c r="A674" s="3" t="s">
        <v>1388</v>
      </c>
      <c r="B674">
        <v>59</v>
      </c>
      <c r="C674">
        <v>1961</v>
      </c>
    </row>
    <row r="675" spans="1:3" x14ac:dyDescent="0.35">
      <c r="A675" s="3" t="s">
        <v>467</v>
      </c>
      <c r="B675">
        <v>6067</v>
      </c>
      <c r="C675">
        <v>18228</v>
      </c>
    </row>
    <row r="676" spans="1:3" x14ac:dyDescent="0.35">
      <c r="A676" s="3" t="s">
        <v>1390</v>
      </c>
      <c r="B676">
        <v>83</v>
      </c>
      <c r="C676">
        <v>526</v>
      </c>
    </row>
    <row r="677" spans="1:3" x14ac:dyDescent="0.35">
      <c r="A677" s="3" t="s">
        <v>994</v>
      </c>
      <c r="B677">
        <v>2111</v>
      </c>
      <c r="C677">
        <v>11621</v>
      </c>
    </row>
    <row r="678" spans="1:3" x14ac:dyDescent="0.35">
      <c r="A678" s="3" t="s">
        <v>417</v>
      </c>
      <c r="B678">
        <v>204</v>
      </c>
      <c r="C678">
        <v>1290</v>
      </c>
    </row>
    <row r="679" spans="1:3" x14ac:dyDescent="0.35">
      <c r="A679" s="3" t="s">
        <v>697</v>
      </c>
      <c r="B679">
        <v>1076</v>
      </c>
      <c r="C679">
        <v>9083</v>
      </c>
    </row>
    <row r="680" spans="1:3" x14ac:dyDescent="0.35">
      <c r="A680" s="3" t="s">
        <v>1135</v>
      </c>
      <c r="B680">
        <v>767</v>
      </c>
      <c r="C680">
        <v>9215</v>
      </c>
    </row>
    <row r="681" spans="1:3" x14ac:dyDescent="0.35">
      <c r="A681" s="3" t="s">
        <v>1316</v>
      </c>
      <c r="B681">
        <v>4339</v>
      </c>
      <c r="C681">
        <v>9609</v>
      </c>
    </row>
    <row r="682" spans="1:3" x14ac:dyDescent="0.35">
      <c r="A682" s="3" t="s">
        <v>239</v>
      </c>
      <c r="B682">
        <v>2211</v>
      </c>
      <c r="C682">
        <v>5047</v>
      </c>
    </row>
    <row r="683" spans="1:3" x14ac:dyDescent="0.35">
      <c r="A683" s="3" t="s">
        <v>750</v>
      </c>
      <c r="B683">
        <v>1728</v>
      </c>
      <c r="C683">
        <v>8945</v>
      </c>
    </row>
    <row r="684" spans="1:3" x14ac:dyDescent="0.35">
      <c r="A684" s="3" t="s">
        <v>387</v>
      </c>
      <c r="B684">
        <v>1989</v>
      </c>
      <c r="C684">
        <v>8769</v>
      </c>
    </row>
    <row r="685" spans="1:3" x14ac:dyDescent="0.35">
      <c r="A685" s="3" t="s">
        <v>326</v>
      </c>
      <c r="B685">
        <v>1090</v>
      </c>
      <c r="C685">
        <v>2501</v>
      </c>
    </row>
    <row r="686" spans="1:3" x14ac:dyDescent="0.35">
      <c r="A686" s="3" t="s">
        <v>1208</v>
      </c>
      <c r="B686">
        <v>2826</v>
      </c>
      <c r="C686">
        <v>5994</v>
      </c>
    </row>
    <row r="687" spans="1:3" x14ac:dyDescent="0.35">
      <c r="A687" s="3" t="s">
        <v>623</v>
      </c>
      <c r="B687">
        <v>1377</v>
      </c>
      <c r="C687">
        <v>6252</v>
      </c>
    </row>
    <row r="688" spans="1:3" x14ac:dyDescent="0.35">
      <c r="A688" s="3" t="s">
        <v>653</v>
      </c>
      <c r="B688">
        <v>1241</v>
      </c>
      <c r="C688">
        <v>7381</v>
      </c>
    </row>
    <row r="689" spans="1:3" x14ac:dyDescent="0.35">
      <c r="A689" s="3" t="s">
        <v>1185</v>
      </c>
      <c r="B689">
        <v>3967</v>
      </c>
      <c r="C689">
        <v>14990</v>
      </c>
    </row>
    <row r="690" spans="1:3" x14ac:dyDescent="0.35">
      <c r="A690" s="3" t="s">
        <v>1149</v>
      </c>
      <c r="B690">
        <v>2230</v>
      </c>
      <c r="C690">
        <v>6017</v>
      </c>
    </row>
    <row r="691" spans="1:3" x14ac:dyDescent="0.35">
      <c r="A691" s="3" t="s">
        <v>1290</v>
      </c>
      <c r="B691">
        <v>802</v>
      </c>
      <c r="C691">
        <v>5691</v>
      </c>
    </row>
    <row r="692" spans="1:3" x14ac:dyDescent="0.35">
      <c r="A692" s="3" t="s">
        <v>665</v>
      </c>
      <c r="B692">
        <v>1353</v>
      </c>
      <c r="C692">
        <v>3024</v>
      </c>
    </row>
    <row r="693" spans="1:3" x14ac:dyDescent="0.35">
      <c r="A693" s="3" t="s">
        <v>227</v>
      </c>
      <c r="B693">
        <v>3793</v>
      </c>
      <c r="C693">
        <v>22530</v>
      </c>
    </row>
    <row r="694" spans="1:3" x14ac:dyDescent="0.35">
      <c r="A694" s="3" t="s">
        <v>169</v>
      </c>
      <c r="B694">
        <v>4385</v>
      </c>
      <c r="C694">
        <v>18573</v>
      </c>
    </row>
    <row r="695" spans="1:3" x14ac:dyDescent="0.35">
      <c r="A695" s="3" t="s">
        <v>126</v>
      </c>
      <c r="B695">
        <v>4343</v>
      </c>
      <c r="C695">
        <v>11389</v>
      </c>
    </row>
    <row r="696" spans="1:3" x14ac:dyDescent="0.35">
      <c r="A696" s="3" t="s">
        <v>772</v>
      </c>
      <c r="B696">
        <v>1940</v>
      </c>
      <c r="C696">
        <v>4468</v>
      </c>
    </row>
    <row r="697" spans="1:3" x14ac:dyDescent="0.35">
      <c r="A697" s="3" t="s">
        <v>637</v>
      </c>
      <c r="B697">
        <v>655</v>
      </c>
      <c r="C697">
        <v>5343</v>
      </c>
    </row>
    <row r="698" spans="1:3" x14ac:dyDescent="0.35">
      <c r="A698" s="3" t="s">
        <v>1143</v>
      </c>
      <c r="B698">
        <v>1354</v>
      </c>
      <c r="C698">
        <v>5338</v>
      </c>
    </row>
    <row r="699" spans="1:3" x14ac:dyDescent="0.35">
      <c r="A699" s="3" t="s">
        <v>511</v>
      </c>
      <c r="B699">
        <v>184</v>
      </c>
      <c r="C699">
        <v>7633</v>
      </c>
    </row>
    <row r="700" spans="1:3" x14ac:dyDescent="0.35">
      <c r="A700" s="3" t="s">
        <v>1353</v>
      </c>
      <c r="B700">
        <v>893</v>
      </c>
      <c r="C700">
        <v>7992</v>
      </c>
    </row>
    <row r="701" spans="1:3" x14ac:dyDescent="0.35">
      <c r="A701" s="3" t="s">
        <v>1004</v>
      </c>
      <c r="B701">
        <v>211</v>
      </c>
      <c r="C701">
        <v>2472</v>
      </c>
    </row>
    <row r="702" spans="1:3" x14ac:dyDescent="0.35">
      <c r="A702" s="3" t="s">
        <v>1039</v>
      </c>
      <c r="B702">
        <v>4477</v>
      </c>
      <c r="C702">
        <v>8979</v>
      </c>
    </row>
    <row r="703" spans="1:3" x14ac:dyDescent="0.35">
      <c r="A703" s="3" t="s">
        <v>240</v>
      </c>
      <c r="B703">
        <v>2211</v>
      </c>
      <c r="C703">
        <v>5047</v>
      </c>
    </row>
    <row r="704" spans="1:3" x14ac:dyDescent="0.35">
      <c r="A704" s="3" t="s">
        <v>1252</v>
      </c>
      <c r="B704">
        <v>355</v>
      </c>
      <c r="C704">
        <v>847</v>
      </c>
    </row>
    <row r="705" spans="1:3" x14ac:dyDescent="0.35">
      <c r="A705" s="3" t="s">
        <v>916</v>
      </c>
      <c r="B705">
        <v>164</v>
      </c>
      <c r="C705">
        <v>6951</v>
      </c>
    </row>
    <row r="706" spans="1:3" x14ac:dyDescent="0.35">
      <c r="A706" s="3" t="s">
        <v>1106</v>
      </c>
      <c r="B706">
        <v>2565</v>
      </c>
      <c r="C706">
        <v>12432</v>
      </c>
    </row>
    <row r="707" spans="1:3" x14ac:dyDescent="0.35">
      <c r="A707" s="3" t="s">
        <v>128</v>
      </c>
      <c r="B707">
        <v>1897</v>
      </c>
      <c r="C707">
        <v>6396</v>
      </c>
    </row>
    <row r="708" spans="1:3" x14ac:dyDescent="0.35">
      <c r="A708" s="3" t="s">
        <v>456</v>
      </c>
      <c r="B708">
        <v>2563</v>
      </c>
      <c r="C708">
        <v>9835</v>
      </c>
    </row>
    <row r="709" spans="1:3" x14ac:dyDescent="0.35">
      <c r="A709" s="3" t="s">
        <v>876</v>
      </c>
      <c r="B709">
        <v>2322</v>
      </c>
      <c r="C709">
        <v>8709</v>
      </c>
    </row>
    <row r="710" spans="1:3" x14ac:dyDescent="0.35">
      <c r="A710" s="3" t="s">
        <v>469</v>
      </c>
      <c r="B710">
        <v>5162</v>
      </c>
      <c r="C710">
        <v>14063</v>
      </c>
    </row>
    <row r="711" spans="1:3" x14ac:dyDescent="0.35">
      <c r="A711" s="3" t="s">
        <v>84</v>
      </c>
      <c r="B711">
        <v>2160</v>
      </c>
      <c r="C711">
        <v>15382</v>
      </c>
    </row>
    <row r="712" spans="1:3" x14ac:dyDescent="0.35">
      <c r="A712" s="3" t="s">
        <v>215</v>
      </c>
      <c r="B712">
        <v>3115</v>
      </c>
      <c r="C712">
        <v>15696</v>
      </c>
    </row>
    <row r="713" spans="1:3" x14ac:dyDescent="0.35">
      <c r="A713" s="3" t="s">
        <v>180</v>
      </c>
      <c r="B713">
        <v>2659</v>
      </c>
      <c r="C713">
        <v>7320</v>
      </c>
    </row>
    <row r="714" spans="1:3" x14ac:dyDescent="0.35">
      <c r="A714" s="3" t="s">
        <v>738</v>
      </c>
      <c r="B714">
        <v>1192</v>
      </c>
      <c r="C714">
        <v>5412</v>
      </c>
    </row>
    <row r="715" spans="1:3" x14ac:dyDescent="0.35">
      <c r="A715" s="3" t="s">
        <v>330</v>
      </c>
      <c r="B715">
        <v>159</v>
      </c>
      <c r="C715">
        <v>1518</v>
      </c>
    </row>
    <row r="716" spans="1:3" x14ac:dyDescent="0.35">
      <c r="A716" s="3" t="s">
        <v>373</v>
      </c>
      <c r="B716">
        <v>4132</v>
      </c>
      <c r="C716">
        <v>14388</v>
      </c>
    </row>
    <row r="717" spans="1:3" x14ac:dyDescent="0.35">
      <c r="A717" s="3" t="s">
        <v>791</v>
      </c>
      <c r="B717">
        <v>335</v>
      </c>
      <c r="C717">
        <v>1225</v>
      </c>
    </row>
    <row r="718" spans="1:3" x14ac:dyDescent="0.35">
      <c r="A718" s="3" t="s">
        <v>986</v>
      </c>
      <c r="B718">
        <v>8840</v>
      </c>
      <c r="C718">
        <v>21116</v>
      </c>
    </row>
    <row r="719" spans="1:3" x14ac:dyDescent="0.35">
      <c r="A719" s="3" t="s">
        <v>1401</v>
      </c>
      <c r="B719">
        <v>642</v>
      </c>
      <c r="C719">
        <v>2082</v>
      </c>
    </row>
    <row r="720" spans="1:3" x14ac:dyDescent="0.35">
      <c r="A720" s="3" t="s">
        <v>694</v>
      </c>
      <c r="B720">
        <v>2358</v>
      </c>
      <c r="C720">
        <v>5632</v>
      </c>
    </row>
    <row r="721" spans="1:3" x14ac:dyDescent="0.35">
      <c r="A721" s="3" t="s">
        <v>550</v>
      </c>
      <c r="B721">
        <v>1791</v>
      </c>
      <c r="C721">
        <v>10138</v>
      </c>
    </row>
    <row r="722" spans="1:3" x14ac:dyDescent="0.35">
      <c r="A722" s="3" t="s">
        <v>712</v>
      </c>
      <c r="B722">
        <v>970</v>
      </c>
      <c r="C722">
        <v>4415</v>
      </c>
    </row>
    <row r="723" spans="1:3" x14ac:dyDescent="0.35">
      <c r="A723" s="3" t="s">
        <v>1313</v>
      </c>
      <c r="B723">
        <v>135</v>
      </c>
      <c r="C723">
        <v>2258</v>
      </c>
    </row>
    <row r="724" spans="1:3" x14ac:dyDescent="0.35">
      <c r="A724" s="3" t="s">
        <v>727</v>
      </c>
      <c r="B724">
        <v>1801</v>
      </c>
      <c r="C724">
        <v>9438</v>
      </c>
    </row>
    <row r="725" spans="1:3" x14ac:dyDescent="0.35">
      <c r="A725" s="3" t="s">
        <v>145</v>
      </c>
      <c r="B725">
        <v>2873</v>
      </c>
      <c r="C725">
        <v>7595</v>
      </c>
    </row>
    <row r="726" spans="1:3" x14ac:dyDescent="0.35">
      <c r="A726" s="3" t="s">
        <v>790</v>
      </c>
      <c r="B726">
        <v>335</v>
      </c>
      <c r="C726">
        <v>1225</v>
      </c>
    </row>
    <row r="727" spans="1:3" x14ac:dyDescent="0.35">
      <c r="A727" s="3" t="s">
        <v>639</v>
      </c>
      <c r="B727">
        <v>318</v>
      </c>
      <c r="C727">
        <v>6956</v>
      </c>
    </row>
    <row r="728" spans="1:3" x14ac:dyDescent="0.35">
      <c r="A728" s="3" t="s">
        <v>820</v>
      </c>
      <c r="B728">
        <v>1660</v>
      </c>
      <c r="C728">
        <v>4629</v>
      </c>
    </row>
    <row r="729" spans="1:3" x14ac:dyDescent="0.35">
      <c r="A729" s="3" t="s">
        <v>770</v>
      </c>
      <c r="B729">
        <v>961</v>
      </c>
      <c r="C729">
        <v>3913</v>
      </c>
    </row>
    <row r="730" spans="1:3" x14ac:dyDescent="0.35">
      <c r="A730" s="3" t="s">
        <v>509</v>
      </c>
      <c r="B730">
        <v>1041</v>
      </c>
      <c r="C730">
        <v>6707</v>
      </c>
    </row>
    <row r="731" spans="1:3" x14ac:dyDescent="0.35">
      <c r="A731" s="3" t="s">
        <v>1033</v>
      </c>
      <c r="B731">
        <v>661</v>
      </c>
      <c r="C731">
        <v>1638</v>
      </c>
    </row>
    <row r="732" spans="1:3" x14ac:dyDescent="0.35">
      <c r="A732" s="3" t="s">
        <v>1393</v>
      </c>
      <c r="B732">
        <v>3042</v>
      </c>
      <c r="C732">
        <v>6093</v>
      </c>
    </row>
    <row r="733" spans="1:3" x14ac:dyDescent="0.35">
      <c r="A733" s="3" t="s">
        <v>166</v>
      </c>
      <c r="B733">
        <v>7116</v>
      </c>
      <c r="C733">
        <v>19611</v>
      </c>
    </row>
    <row r="734" spans="1:3" x14ac:dyDescent="0.35">
      <c r="A734" s="3" t="s">
        <v>223</v>
      </c>
      <c r="B734">
        <v>457</v>
      </c>
      <c r="C734">
        <v>1860</v>
      </c>
    </row>
    <row r="735" spans="1:3" x14ac:dyDescent="0.35">
      <c r="A735" s="3" t="s">
        <v>984</v>
      </c>
      <c r="B735">
        <v>481</v>
      </c>
      <c r="C735">
        <v>3877</v>
      </c>
    </row>
    <row r="736" spans="1:3" x14ac:dyDescent="0.35">
      <c r="A736" s="3" t="s">
        <v>1055</v>
      </c>
      <c r="B736">
        <v>342</v>
      </c>
      <c r="C736">
        <v>2451</v>
      </c>
    </row>
    <row r="737" spans="1:3" x14ac:dyDescent="0.35">
      <c r="A737" s="3" t="s">
        <v>335</v>
      </c>
      <c r="B737">
        <v>3425</v>
      </c>
      <c r="C737">
        <v>9688</v>
      </c>
    </row>
    <row r="738" spans="1:3" x14ac:dyDescent="0.35">
      <c r="A738" s="3" t="s">
        <v>632</v>
      </c>
      <c r="B738">
        <v>2921</v>
      </c>
      <c r="C738">
        <v>11675</v>
      </c>
    </row>
    <row r="739" spans="1:3" x14ac:dyDescent="0.35">
      <c r="A739" s="3" t="s">
        <v>794</v>
      </c>
      <c r="B739">
        <v>335</v>
      </c>
      <c r="C739">
        <v>1225</v>
      </c>
    </row>
    <row r="740" spans="1:3" x14ac:dyDescent="0.35">
      <c r="A740" s="3" t="s">
        <v>1029</v>
      </c>
      <c r="B740">
        <v>285</v>
      </c>
      <c r="C740">
        <v>1778</v>
      </c>
    </row>
    <row r="741" spans="1:3" x14ac:dyDescent="0.35">
      <c r="A741" s="3" t="s">
        <v>746</v>
      </c>
      <c r="B741">
        <v>2319</v>
      </c>
      <c r="C741">
        <v>11227</v>
      </c>
    </row>
    <row r="742" spans="1:3" x14ac:dyDescent="0.35">
      <c r="A742" s="3" t="s">
        <v>271</v>
      </c>
      <c r="B742">
        <v>6599</v>
      </c>
      <c r="C742">
        <v>19840</v>
      </c>
    </row>
    <row r="743" spans="1:3" x14ac:dyDescent="0.35">
      <c r="A743" s="3" t="s">
        <v>312</v>
      </c>
      <c r="B743">
        <v>6388</v>
      </c>
      <c r="C743">
        <v>23895</v>
      </c>
    </row>
    <row r="744" spans="1:3" x14ac:dyDescent="0.35">
      <c r="A744" s="3" t="s">
        <v>914</v>
      </c>
      <c r="B744">
        <v>800</v>
      </c>
      <c r="C744">
        <v>8490</v>
      </c>
    </row>
    <row r="745" spans="1:3" x14ac:dyDescent="0.35">
      <c r="A745" s="3" t="s">
        <v>1305</v>
      </c>
      <c r="B745">
        <v>272</v>
      </c>
      <c r="C745">
        <v>544</v>
      </c>
    </row>
    <row r="746" spans="1:3" x14ac:dyDescent="0.35">
      <c r="A746" s="3" t="s">
        <v>1318</v>
      </c>
      <c r="B746">
        <v>3301</v>
      </c>
      <c r="C746">
        <v>9952</v>
      </c>
    </row>
    <row r="747" spans="1:3" x14ac:dyDescent="0.35">
      <c r="A747" s="3" t="s">
        <v>874</v>
      </c>
      <c r="B747">
        <v>207</v>
      </c>
      <c r="C747">
        <v>3260</v>
      </c>
    </row>
    <row r="748" spans="1:3" x14ac:dyDescent="0.35">
      <c r="A748" s="3" t="s">
        <v>1133</v>
      </c>
      <c r="B748">
        <v>188</v>
      </c>
      <c r="C748">
        <v>1146</v>
      </c>
    </row>
    <row r="749" spans="1:3" x14ac:dyDescent="0.35">
      <c r="A749" s="3" t="s">
        <v>998</v>
      </c>
      <c r="B749">
        <v>2015</v>
      </c>
      <c r="C749">
        <v>17810</v>
      </c>
    </row>
    <row r="750" spans="1:3" x14ac:dyDescent="0.35">
      <c r="A750" s="3" t="s">
        <v>1268</v>
      </c>
      <c r="B750">
        <v>2999</v>
      </c>
      <c r="C750">
        <v>9909</v>
      </c>
    </row>
    <row r="751" spans="1:3" x14ac:dyDescent="0.35">
      <c r="A751" s="3" t="s">
        <v>261</v>
      </c>
      <c r="B751">
        <v>658</v>
      </c>
      <c r="C751">
        <v>10596</v>
      </c>
    </row>
    <row r="752" spans="1:3" x14ac:dyDescent="0.35">
      <c r="A752" s="3" t="s">
        <v>1089</v>
      </c>
      <c r="B752">
        <v>67</v>
      </c>
      <c r="C752">
        <v>594</v>
      </c>
    </row>
    <row r="753" spans="1:3" x14ac:dyDescent="0.35">
      <c r="A753" s="3" t="s">
        <v>286</v>
      </c>
      <c r="B753">
        <v>342</v>
      </c>
      <c r="C753">
        <v>738</v>
      </c>
    </row>
    <row r="754" spans="1:3" x14ac:dyDescent="0.35">
      <c r="A754" s="3" t="s">
        <v>1111</v>
      </c>
      <c r="B754">
        <v>96</v>
      </c>
      <c r="C754">
        <v>7493</v>
      </c>
    </row>
    <row r="755" spans="1:3" x14ac:dyDescent="0.35">
      <c r="A755" s="3" t="s">
        <v>233</v>
      </c>
      <c r="B755">
        <v>2988</v>
      </c>
      <c r="C755">
        <v>13998</v>
      </c>
    </row>
    <row r="756" spans="1:3" x14ac:dyDescent="0.35">
      <c r="A756" s="3" t="s">
        <v>860</v>
      </c>
      <c r="B756">
        <v>1100</v>
      </c>
      <c r="C756">
        <v>3776</v>
      </c>
    </row>
    <row r="757" spans="1:3" x14ac:dyDescent="0.35">
      <c r="A757" s="3" t="s">
        <v>775</v>
      </c>
      <c r="B757">
        <v>2451</v>
      </c>
      <c r="C757">
        <v>5339</v>
      </c>
    </row>
    <row r="758" spans="1:3" x14ac:dyDescent="0.35">
      <c r="A758" s="3" t="s">
        <v>558</v>
      </c>
      <c r="B758">
        <v>220</v>
      </c>
      <c r="C758">
        <v>3592</v>
      </c>
    </row>
    <row r="759" spans="1:3" x14ac:dyDescent="0.35">
      <c r="A759" s="3" t="s">
        <v>894</v>
      </c>
      <c r="B759">
        <v>1574</v>
      </c>
      <c r="C759">
        <v>5831</v>
      </c>
    </row>
    <row r="760" spans="1:3" x14ac:dyDescent="0.35">
      <c r="A760" s="3" t="s">
        <v>827</v>
      </c>
      <c r="B760">
        <v>151</v>
      </c>
      <c r="C760">
        <v>3957</v>
      </c>
    </row>
    <row r="761" spans="1:3" x14ac:dyDescent="0.35">
      <c r="A761" s="3" t="s">
        <v>308</v>
      </c>
      <c r="B761">
        <v>2026</v>
      </c>
      <c r="C761">
        <v>11761</v>
      </c>
    </row>
    <row r="762" spans="1:3" x14ac:dyDescent="0.35">
      <c r="A762" s="3" t="s">
        <v>478</v>
      </c>
      <c r="B762">
        <v>5176</v>
      </c>
      <c r="C762">
        <v>12766</v>
      </c>
    </row>
    <row r="763" spans="1:3" x14ac:dyDescent="0.35">
      <c r="A763" s="3" t="s">
        <v>743</v>
      </c>
      <c r="B763">
        <v>1555</v>
      </c>
      <c r="C763">
        <v>11875</v>
      </c>
    </row>
    <row r="764" spans="1:3" x14ac:dyDescent="0.35">
      <c r="A764" s="3" t="s">
        <v>348</v>
      </c>
      <c r="B764">
        <v>571</v>
      </c>
      <c r="C764">
        <v>3137</v>
      </c>
    </row>
    <row r="765" spans="1:3" x14ac:dyDescent="0.35">
      <c r="A765" s="3" t="s">
        <v>205</v>
      </c>
      <c r="B765">
        <v>793</v>
      </c>
      <c r="C765">
        <v>9820</v>
      </c>
    </row>
    <row r="766" spans="1:3" x14ac:dyDescent="0.35">
      <c r="A766" s="3" t="s">
        <v>1238</v>
      </c>
      <c r="B766">
        <v>229</v>
      </c>
      <c r="C766">
        <v>7626</v>
      </c>
    </row>
    <row r="767" spans="1:3" x14ac:dyDescent="0.35">
      <c r="A767" s="3" t="s">
        <v>158</v>
      </c>
      <c r="B767">
        <v>1351</v>
      </c>
      <c r="C767">
        <v>10817</v>
      </c>
    </row>
    <row r="768" spans="1:3" x14ac:dyDescent="0.35">
      <c r="A768" s="3" t="s">
        <v>789</v>
      </c>
      <c r="B768">
        <v>335</v>
      </c>
      <c r="C768">
        <v>1225</v>
      </c>
    </row>
    <row r="769" spans="1:3" x14ac:dyDescent="0.35">
      <c r="A769" s="3" t="s">
        <v>586</v>
      </c>
      <c r="B769">
        <v>2321</v>
      </c>
      <c r="C769">
        <v>6200</v>
      </c>
    </row>
    <row r="770" spans="1:3" x14ac:dyDescent="0.35">
      <c r="A770" s="3" t="s">
        <v>447</v>
      </c>
      <c r="B770">
        <v>2631</v>
      </c>
      <c r="C770">
        <v>8649</v>
      </c>
    </row>
    <row r="771" spans="1:3" x14ac:dyDescent="0.35">
      <c r="A771" s="3" t="s">
        <v>79</v>
      </c>
      <c r="B771">
        <v>760</v>
      </c>
      <c r="C771">
        <v>3686</v>
      </c>
    </row>
    <row r="772" spans="1:3" x14ac:dyDescent="0.35">
      <c r="A772" s="3" t="s">
        <v>277</v>
      </c>
      <c r="B772">
        <v>958</v>
      </c>
      <c r="C772">
        <v>7421</v>
      </c>
    </row>
    <row r="773" spans="1:3" x14ac:dyDescent="0.35">
      <c r="A773" s="3" t="s">
        <v>1285</v>
      </c>
      <c r="B773">
        <v>457</v>
      </c>
      <c r="C773">
        <v>1314</v>
      </c>
    </row>
    <row r="774" spans="1:3" x14ac:dyDescent="0.35">
      <c r="A774" s="3" t="s">
        <v>125</v>
      </c>
      <c r="B774">
        <v>4343</v>
      </c>
      <c r="C774">
        <v>11389</v>
      </c>
    </row>
    <row r="775" spans="1:3" x14ac:dyDescent="0.35">
      <c r="A775" s="3" t="s">
        <v>655</v>
      </c>
      <c r="B775">
        <v>2733</v>
      </c>
      <c r="C775">
        <v>5666</v>
      </c>
    </row>
    <row r="776" spans="1:3" x14ac:dyDescent="0.35">
      <c r="A776" s="3" t="s">
        <v>1197</v>
      </c>
      <c r="B776">
        <v>867</v>
      </c>
      <c r="C776">
        <v>5518</v>
      </c>
    </row>
    <row r="777" spans="1:3" x14ac:dyDescent="0.35">
      <c r="A777" s="3" t="s">
        <v>218</v>
      </c>
      <c r="B777">
        <v>5997</v>
      </c>
      <c r="C777">
        <v>15093</v>
      </c>
    </row>
    <row r="778" spans="1:3" x14ac:dyDescent="0.35">
      <c r="A778" s="3" t="s">
        <v>971</v>
      </c>
      <c r="B778">
        <v>3394</v>
      </c>
      <c r="C778">
        <v>8858</v>
      </c>
    </row>
    <row r="779" spans="1:3" x14ac:dyDescent="0.35">
      <c r="A779" s="3" t="s">
        <v>1380</v>
      </c>
      <c r="B779">
        <v>54</v>
      </c>
      <c r="C779">
        <v>815</v>
      </c>
    </row>
    <row r="780" spans="1:3" x14ac:dyDescent="0.35">
      <c r="A780" s="3" t="s">
        <v>844</v>
      </c>
      <c r="B780">
        <v>249</v>
      </c>
      <c r="C780">
        <v>2944</v>
      </c>
    </row>
    <row r="781" spans="1:3" x14ac:dyDescent="0.35">
      <c r="A781" s="3" t="s">
        <v>1124</v>
      </c>
      <c r="B781">
        <v>235</v>
      </c>
      <c r="C781">
        <v>4172</v>
      </c>
    </row>
    <row r="782" spans="1:3" x14ac:dyDescent="0.35">
      <c r="A782" s="3" t="s">
        <v>1222</v>
      </c>
      <c r="B782">
        <v>80</v>
      </c>
      <c r="C782">
        <v>1454</v>
      </c>
    </row>
    <row r="783" spans="1:3" x14ac:dyDescent="0.35">
      <c r="A783" s="3" t="s">
        <v>762</v>
      </c>
      <c r="B783">
        <v>1415</v>
      </c>
      <c r="C783">
        <v>3839</v>
      </c>
    </row>
    <row r="784" spans="1:3" x14ac:dyDescent="0.35">
      <c r="A784" s="3" t="s">
        <v>52</v>
      </c>
      <c r="B784">
        <v>1360</v>
      </c>
      <c r="C784">
        <v>15101</v>
      </c>
    </row>
    <row r="785" spans="1:3" x14ac:dyDescent="0.35">
      <c r="A785" s="3" t="s">
        <v>170</v>
      </c>
      <c r="B785">
        <v>4385</v>
      </c>
      <c r="C785">
        <v>18573</v>
      </c>
    </row>
    <row r="786" spans="1:3" x14ac:dyDescent="0.35">
      <c r="A786" s="3" t="s">
        <v>428</v>
      </c>
      <c r="B786">
        <v>2002</v>
      </c>
      <c r="C786">
        <v>10674</v>
      </c>
    </row>
    <row r="787" spans="1:3" x14ac:dyDescent="0.35">
      <c r="A787" s="3" t="s">
        <v>736</v>
      </c>
      <c r="B787">
        <v>957</v>
      </c>
      <c r="C787">
        <v>3098</v>
      </c>
    </row>
    <row r="788" spans="1:3" x14ac:dyDescent="0.35">
      <c r="A788" s="3" t="s">
        <v>1153</v>
      </c>
      <c r="B788">
        <v>355</v>
      </c>
      <c r="C788">
        <v>1992</v>
      </c>
    </row>
    <row r="789" spans="1:3" x14ac:dyDescent="0.35">
      <c r="A789" s="3" t="s">
        <v>1373</v>
      </c>
      <c r="B789">
        <v>907</v>
      </c>
      <c r="C789">
        <v>2553</v>
      </c>
    </row>
    <row r="790" spans="1:3" x14ac:dyDescent="0.35">
      <c r="A790" s="3" t="s">
        <v>371</v>
      </c>
      <c r="B790">
        <v>2529</v>
      </c>
      <c r="C790">
        <v>6891</v>
      </c>
    </row>
    <row r="791" spans="1:3" x14ac:dyDescent="0.35">
      <c r="A791" s="3" t="s">
        <v>960</v>
      </c>
      <c r="B791">
        <v>1127</v>
      </c>
      <c r="C791">
        <v>7806</v>
      </c>
    </row>
    <row r="792" spans="1:3" x14ac:dyDescent="0.35">
      <c r="A792" s="3" t="s">
        <v>608</v>
      </c>
      <c r="B792">
        <v>482</v>
      </c>
      <c r="C792">
        <v>7900</v>
      </c>
    </row>
    <row r="793" spans="1:3" x14ac:dyDescent="0.35">
      <c r="A793" s="3" t="s">
        <v>759</v>
      </c>
      <c r="B793">
        <v>4219</v>
      </c>
      <c r="C793">
        <v>9208</v>
      </c>
    </row>
    <row r="794" spans="1:3" x14ac:dyDescent="0.35">
      <c r="A794" s="3" t="s">
        <v>1235</v>
      </c>
      <c r="B794">
        <v>713</v>
      </c>
      <c r="C794">
        <v>2684</v>
      </c>
    </row>
    <row r="795" spans="1:3" x14ac:dyDescent="0.35">
      <c r="A795" s="3" t="s">
        <v>438</v>
      </c>
      <c r="B795">
        <v>2498</v>
      </c>
      <c r="C795">
        <v>6008</v>
      </c>
    </row>
    <row r="796" spans="1:3" x14ac:dyDescent="0.35">
      <c r="A796" s="3" t="s">
        <v>455</v>
      </c>
      <c r="B796">
        <v>2563</v>
      </c>
      <c r="C796">
        <v>9835</v>
      </c>
    </row>
    <row r="797" spans="1:3" x14ac:dyDescent="0.35">
      <c r="A797" s="3" t="s">
        <v>513</v>
      </c>
      <c r="B797">
        <v>4508</v>
      </c>
      <c r="C797">
        <v>13424</v>
      </c>
    </row>
    <row r="798" spans="1:3" x14ac:dyDescent="0.35">
      <c r="A798" s="3" t="s">
        <v>421</v>
      </c>
      <c r="B798">
        <v>1151</v>
      </c>
      <c r="C798">
        <v>3083</v>
      </c>
    </row>
    <row r="799" spans="1:3" x14ac:dyDescent="0.35">
      <c r="A799" s="3" t="s">
        <v>851</v>
      </c>
      <c r="B799">
        <v>1430</v>
      </c>
      <c r="C799">
        <v>8218</v>
      </c>
    </row>
    <row r="800" spans="1:3" x14ac:dyDescent="0.35">
      <c r="A800" s="3" t="s">
        <v>209</v>
      </c>
      <c r="B800">
        <v>3881</v>
      </c>
      <c r="C800">
        <v>12782</v>
      </c>
    </row>
    <row r="801" spans="1:3" x14ac:dyDescent="0.35">
      <c r="A801" s="3" t="s">
        <v>566</v>
      </c>
      <c r="B801">
        <v>1171</v>
      </c>
      <c r="C801">
        <v>4202</v>
      </c>
    </row>
    <row r="802" spans="1:3" x14ac:dyDescent="0.35">
      <c r="A802" s="3" t="s">
        <v>465</v>
      </c>
      <c r="B802">
        <v>375</v>
      </c>
      <c r="C802">
        <v>5442</v>
      </c>
    </row>
    <row r="803" spans="1:3" x14ac:dyDescent="0.35">
      <c r="A803" s="3" t="s">
        <v>825</v>
      </c>
      <c r="B803">
        <v>936</v>
      </c>
      <c r="C803">
        <v>8042</v>
      </c>
    </row>
    <row r="804" spans="1:3" x14ac:dyDescent="0.35">
      <c r="A804" s="3" t="s">
        <v>152</v>
      </c>
      <c r="B804">
        <v>4623</v>
      </c>
      <c r="C804">
        <v>23737</v>
      </c>
    </row>
    <row r="805" spans="1:3" x14ac:dyDescent="0.35">
      <c r="A805" s="3" t="s">
        <v>1057</v>
      </c>
      <c r="B805">
        <v>342</v>
      </c>
      <c r="C805">
        <v>2451</v>
      </c>
    </row>
    <row r="806" spans="1:3" x14ac:dyDescent="0.35">
      <c r="A806" s="3" t="s">
        <v>1405</v>
      </c>
      <c r="B806">
        <v>1610697</v>
      </c>
      <c r="C806">
        <v>6182639</v>
      </c>
    </row>
    <row r="807" spans="1:3" x14ac:dyDescent="0.35">
      <c r="B807" s="6"/>
      <c r="C807"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23EC8-FC6A-4807-8729-D65A9E6D772B}">
  <dimension ref="F10:I18"/>
  <sheetViews>
    <sheetView topLeftCell="H4" workbookViewId="0">
      <selection activeCell="G11" sqref="G11"/>
    </sheetView>
  </sheetViews>
  <sheetFormatPr defaultRowHeight="14.5" x14ac:dyDescent="0.35"/>
  <cols>
    <col min="7" max="7" width="10.7265625" bestFit="1" customWidth="1"/>
    <col min="8" max="8" width="14" bestFit="1" customWidth="1"/>
  </cols>
  <sheetData>
    <row r="10" spans="6:9" x14ac:dyDescent="0.35">
      <c r="F10" s="6"/>
    </row>
    <row r="11" spans="6:9" x14ac:dyDescent="0.35">
      <c r="F11" s="6"/>
      <c r="G11" s="2" t="s">
        <v>1422</v>
      </c>
      <c r="H11" t="s">
        <v>1406</v>
      </c>
    </row>
    <row r="12" spans="6:9" x14ac:dyDescent="0.35">
      <c r="F12" s="6"/>
      <c r="G12" s="3" t="s">
        <v>36</v>
      </c>
      <c r="H12" s="7">
        <v>1086436</v>
      </c>
      <c r="I12" s="7"/>
    </row>
    <row r="13" spans="6:9" x14ac:dyDescent="0.35">
      <c r="F13" s="6"/>
      <c r="G13" s="3" t="s">
        <v>16</v>
      </c>
      <c r="H13" s="7">
        <v>1091174</v>
      </c>
      <c r="I13" s="7"/>
    </row>
    <row r="14" spans="6:9" x14ac:dyDescent="0.35">
      <c r="F14" s="6"/>
      <c r="G14" s="3" t="s">
        <v>19</v>
      </c>
      <c r="H14">
        <v>978738</v>
      </c>
    </row>
    <row r="15" spans="6:9" x14ac:dyDescent="0.35">
      <c r="F15" s="6"/>
      <c r="G15" s="3" t="s">
        <v>22</v>
      </c>
      <c r="H15">
        <v>1130048</v>
      </c>
    </row>
    <row r="16" spans="6:9" x14ac:dyDescent="0.35">
      <c r="F16" s="6"/>
      <c r="G16" s="3" t="s">
        <v>81</v>
      </c>
      <c r="H16">
        <v>884768</v>
      </c>
    </row>
    <row r="17" spans="6:8" x14ac:dyDescent="0.35">
      <c r="F17" s="6"/>
      <c r="G17" s="3" t="s">
        <v>61</v>
      </c>
      <c r="H17">
        <v>1011475</v>
      </c>
    </row>
    <row r="18" spans="6:8" x14ac:dyDescent="0.35">
      <c r="F18" s="6"/>
      <c r="G18" s="3" t="s">
        <v>1405</v>
      </c>
      <c r="H18">
        <v>6182639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CA14-AF9F-4869-BD79-441756F7084B}">
  <dimension ref="A3:D7"/>
  <sheetViews>
    <sheetView zoomScale="83" workbookViewId="0">
      <selection activeCell="D13" sqref="D13"/>
    </sheetView>
  </sheetViews>
  <sheetFormatPr defaultRowHeight="14.5" x14ac:dyDescent="0.35"/>
  <cols>
    <col min="1" max="1" width="13.1796875" bestFit="1" customWidth="1"/>
    <col min="2" max="2" width="14.1796875" bestFit="1" customWidth="1"/>
    <col min="3" max="3" width="11.90625" bestFit="1" customWidth="1"/>
    <col min="4" max="4" width="18.453125" bestFit="1" customWidth="1"/>
  </cols>
  <sheetData>
    <row r="3" spans="1:4" x14ac:dyDescent="0.35">
      <c r="A3" s="2" t="s">
        <v>1404</v>
      </c>
      <c r="B3" t="s">
        <v>1406</v>
      </c>
      <c r="C3" t="s">
        <v>1413</v>
      </c>
      <c r="D3" t="s">
        <v>1423</v>
      </c>
    </row>
    <row r="4" spans="1:4" x14ac:dyDescent="0.35">
      <c r="A4" s="3" t="s">
        <v>12</v>
      </c>
      <c r="B4" s="23">
        <v>2054456</v>
      </c>
      <c r="C4" s="23">
        <v>518580</v>
      </c>
      <c r="D4" s="4">
        <v>0.25241718488981996</v>
      </c>
    </row>
    <row r="5" spans="1:4" x14ac:dyDescent="0.35">
      <c r="A5" s="3" t="s">
        <v>38</v>
      </c>
      <c r="B5" s="23">
        <v>2038673</v>
      </c>
      <c r="C5" s="23">
        <v>540542</v>
      </c>
      <c r="D5" s="4">
        <v>0.26514404222746857</v>
      </c>
    </row>
    <row r="6" spans="1:4" x14ac:dyDescent="0.35">
      <c r="A6" s="3" t="s">
        <v>26</v>
      </c>
      <c r="B6" s="23">
        <v>2089510</v>
      </c>
      <c r="C6" s="23">
        <v>551575</v>
      </c>
      <c r="D6" s="4">
        <v>0.26397337174744318</v>
      </c>
    </row>
    <row r="7" spans="1:4" x14ac:dyDescent="0.35">
      <c r="A7" s="3" t="s">
        <v>1405</v>
      </c>
      <c r="B7" s="23">
        <v>6182639</v>
      </c>
      <c r="C7" s="23">
        <v>1610697</v>
      </c>
      <c r="D7" s="23">
        <v>0.26051933486655132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C6C0-C920-44EB-A5EA-0A7FBD329204}">
  <dimension ref="A3:B22"/>
  <sheetViews>
    <sheetView zoomScale="51" workbookViewId="0">
      <selection activeCell="B22" sqref="B22"/>
    </sheetView>
  </sheetViews>
  <sheetFormatPr defaultRowHeight="14.5" x14ac:dyDescent="0.35"/>
  <cols>
    <col min="1" max="1" width="14.7265625" bestFit="1" customWidth="1"/>
    <col min="2" max="2" width="19.7265625" bestFit="1" customWidth="1"/>
  </cols>
  <sheetData>
    <row r="3" spans="1:2" x14ac:dyDescent="0.35">
      <c r="A3" s="2" t="s">
        <v>1422</v>
      </c>
      <c r="B3" t="s">
        <v>1412</v>
      </c>
    </row>
    <row r="4" spans="1:2" x14ac:dyDescent="0.35">
      <c r="A4" s="3" t="s">
        <v>136</v>
      </c>
      <c r="B4" s="23">
        <v>511</v>
      </c>
    </row>
    <row r="5" spans="1:2" x14ac:dyDescent="0.35">
      <c r="A5" s="3" t="s">
        <v>110</v>
      </c>
      <c r="B5" s="23">
        <v>520</v>
      </c>
    </row>
    <row r="6" spans="1:2" x14ac:dyDescent="0.35">
      <c r="A6" s="3" t="s">
        <v>120</v>
      </c>
      <c r="B6" s="23">
        <v>540</v>
      </c>
    </row>
    <row r="7" spans="1:2" x14ac:dyDescent="0.35">
      <c r="A7" s="3" t="s">
        <v>82</v>
      </c>
      <c r="B7" s="23">
        <v>584</v>
      </c>
    </row>
    <row r="8" spans="1:2" x14ac:dyDescent="0.35">
      <c r="A8" s="3" t="s">
        <v>37</v>
      </c>
      <c r="B8" s="23">
        <v>613</v>
      </c>
    </row>
    <row r="9" spans="1:2" x14ac:dyDescent="0.35">
      <c r="A9" s="3" t="s">
        <v>20</v>
      </c>
      <c r="B9" s="23">
        <v>627</v>
      </c>
    </row>
    <row r="10" spans="1:2" x14ac:dyDescent="0.35">
      <c r="A10" s="3" t="s">
        <v>88</v>
      </c>
      <c r="B10" s="23">
        <v>645</v>
      </c>
    </row>
    <row r="11" spans="1:2" x14ac:dyDescent="0.35">
      <c r="A11" s="3" t="s">
        <v>73</v>
      </c>
      <c r="B11" s="23">
        <v>659</v>
      </c>
    </row>
    <row r="12" spans="1:2" x14ac:dyDescent="0.35">
      <c r="A12" s="3" t="s">
        <v>44</v>
      </c>
      <c r="B12" s="23">
        <v>666</v>
      </c>
    </row>
    <row r="13" spans="1:2" x14ac:dyDescent="0.35">
      <c r="A13" s="3" t="s">
        <v>53</v>
      </c>
      <c r="B13" s="23">
        <v>682</v>
      </c>
    </row>
    <row r="14" spans="1:2" x14ac:dyDescent="0.35">
      <c r="A14" s="3" t="s">
        <v>64</v>
      </c>
      <c r="B14" s="23">
        <v>753</v>
      </c>
    </row>
    <row r="15" spans="1:2" x14ac:dyDescent="0.35">
      <c r="A15" s="3" t="s">
        <v>62</v>
      </c>
      <c r="B15" s="23">
        <v>762</v>
      </c>
    </row>
    <row r="16" spans="1:2" x14ac:dyDescent="0.35">
      <c r="A16" s="3" t="s">
        <v>17</v>
      </c>
      <c r="B16" s="23">
        <v>785</v>
      </c>
    </row>
    <row r="17" spans="1:2" x14ac:dyDescent="0.35">
      <c r="A17" s="3" t="s">
        <v>96</v>
      </c>
      <c r="B17" s="23">
        <v>812</v>
      </c>
    </row>
    <row r="18" spans="1:2" x14ac:dyDescent="0.35">
      <c r="A18" s="3" t="s">
        <v>30</v>
      </c>
      <c r="B18" s="23">
        <v>820</v>
      </c>
    </row>
    <row r="19" spans="1:2" x14ac:dyDescent="0.35">
      <c r="A19" s="3" t="s">
        <v>58</v>
      </c>
      <c r="B19" s="23">
        <v>836</v>
      </c>
    </row>
    <row r="20" spans="1:2" x14ac:dyDescent="0.35">
      <c r="A20" s="3" t="s">
        <v>77</v>
      </c>
      <c r="B20" s="23">
        <v>953</v>
      </c>
    </row>
    <row r="21" spans="1:2" x14ac:dyDescent="0.35">
      <c r="A21" s="3" t="s">
        <v>23</v>
      </c>
      <c r="B21" s="23">
        <v>977</v>
      </c>
    </row>
    <row r="22" spans="1:2" x14ac:dyDescent="0.35">
      <c r="A22" s="3" t="s">
        <v>1405</v>
      </c>
      <c r="B22" s="23">
        <v>12745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47BC-1725-44BF-96A3-6C13CFF46FA9}">
  <dimension ref="A3:B9"/>
  <sheetViews>
    <sheetView workbookViewId="0">
      <selection activeCell="A4" sqref="A4"/>
    </sheetView>
  </sheetViews>
  <sheetFormatPr defaultRowHeight="14.5" x14ac:dyDescent="0.35"/>
  <cols>
    <col min="1" max="1" width="17.81640625" bestFit="1" customWidth="1"/>
    <col min="2" max="2" width="21.1796875" bestFit="1" customWidth="1"/>
  </cols>
  <sheetData>
    <row r="3" spans="1:2" x14ac:dyDescent="0.35">
      <c r="A3" s="2" t="s">
        <v>1446</v>
      </c>
      <c r="B3" t="s">
        <v>1424</v>
      </c>
    </row>
    <row r="4" spans="1:2" x14ac:dyDescent="0.35">
      <c r="A4" s="3" t="s">
        <v>28</v>
      </c>
      <c r="B4" s="23">
        <v>260</v>
      </c>
    </row>
    <row r="5" spans="1:2" x14ac:dyDescent="0.35">
      <c r="A5" s="3" t="s">
        <v>40</v>
      </c>
      <c r="B5" s="23">
        <v>258</v>
      </c>
    </row>
    <row r="6" spans="1:2" x14ac:dyDescent="0.35">
      <c r="A6" s="3" t="s">
        <v>14</v>
      </c>
      <c r="B6" s="23">
        <v>252</v>
      </c>
    </row>
    <row r="7" spans="1:2" x14ac:dyDescent="0.35">
      <c r="A7" s="3" t="s">
        <v>34</v>
      </c>
      <c r="B7" s="23">
        <v>218</v>
      </c>
    </row>
    <row r="8" spans="1:2" x14ac:dyDescent="0.35">
      <c r="A8" s="3" t="s">
        <v>55</v>
      </c>
      <c r="B8" s="23">
        <v>206</v>
      </c>
    </row>
    <row r="9" spans="1:2" x14ac:dyDescent="0.35">
      <c r="A9" s="3" t="s">
        <v>1405</v>
      </c>
      <c r="B9" s="23">
        <v>1194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22EE-F4F5-468E-A83A-4CD5D23E865D}">
  <dimension ref="A3:C19"/>
  <sheetViews>
    <sheetView workbookViewId="0">
      <selection activeCell="A4" sqref="A4"/>
    </sheetView>
  </sheetViews>
  <sheetFormatPr defaultRowHeight="14.5" x14ac:dyDescent="0.35"/>
  <cols>
    <col min="1" max="1" width="10.7265625" bestFit="1" customWidth="1"/>
    <col min="2" max="2" width="14" bestFit="1" customWidth="1"/>
  </cols>
  <sheetData>
    <row r="3" spans="1:3" x14ac:dyDescent="0.35">
      <c r="A3" s="2" t="s">
        <v>1445</v>
      </c>
      <c r="B3" s="7" t="s">
        <v>1406</v>
      </c>
    </row>
    <row r="4" spans="1:3" x14ac:dyDescent="0.35">
      <c r="A4" s="3" t="s">
        <v>1425</v>
      </c>
      <c r="B4" s="7">
        <v>392678</v>
      </c>
      <c r="C4" s="7"/>
    </row>
    <row r="5" spans="1:3" x14ac:dyDescent="0.35">
      <c r="A5" s="3" t="s">
        <v>1426</v>
      </c>
      <c r="B5" s="23">
        <v>450672</v>
      </c>
      <c r="C5" s="7"/>
    </row>
    <row r="6" spans="1:3" x14ac:dyDescent="0.35">
      <c r="A6" s="3" t="s">
        <v>1427</v>
      </c>
      <c r="B6" s="23">
        <v>497247</v>
      </c>
      <c r="C6" s="7"/>
    </row>
    <row r="7" spans="1:3" x14ac:dyDescent="0.35">
      <c r="A7" s="3" t="s">
        <v>1428</v>
      </c>
      <c r="B7" s="23">
        <v>567882</v>
      </c>
      <c r="C7" s="7"/>
    </row>
    <row r="8" spans="1:3" x14ac:dyDescent="0.35">
      <c r="A8" s="3" t="s">
        <v>1429</v>
      </c>
      <c r="B8" s="23">
        <v>581943</v>
      </c>
      <c r="C8" s="7"/>
    </row>
    <row r="9" spans="1:3" x14ac:dyDescent="0.35">
      <c r="A9" s="3" t="s">
        <v>1430</v>
      </c>
      <c r="B9" s="23">
        <v>529028</v>
      </c>
      <c r="C9" s="7"/>
    </row>
    <row r="10" spans="1:3" x14ac:dyDescent="0.35">
      <c r="A10" s="3" t="s">
        <v>1431</v>
      </c>
      <c r="B10" s="23">
        <v>497410</v>
      </c>
      <c r="C10" s="7"/>
    </row>
    <row r="11" spans="1:3" x14ac:dyDescent="0.35">
      <c r="A11" s="3" t="s">
        <v>1432</v>
      </c>
      <c r="B11" s="23">
        <v>517830</v>
      </c>
      <c r="C11" s="7"/>
    </row>
    <row r="12" spans="1:3" x14ac:dyDescent="0.35">
      <c r="A12" s="3" t="s">
        <v>1433</v>
      </c>
      <c r="B12" s="23">
        <v>408236</v>
      </c>
      <c r="C12" s="7"/>
    </row>
    <row r="13" spans="1:3" x14ac:dyDescent="0.35">
      <c r="A13" s="3" t="s">
        <v>1434</v>
      </c>
      <c r="B13" s="23">
        <v>632521</v>
      </c>
      <c r="C13" s="7"/>
    </row>
    <row r="14" spans="1:3" x14ac:dyDescent="0.35">
      <c r="A14" s="3" t="s">
        <v>1435</v>
      </c>
      <c r="B14" s="23">
        <v>451814</v>
      </c>
      <c r="C14" s="7"/>
    </row>
    <row r="15" spans="1:3" x14ac:dyDescent="0.35">
      <c r="A15" s="3" t="s">
        <v>1436</v>
      </c>
      <c r="B15" s="23">
        <v>655378</v>
      </c>
      <c r="C15" s="7"/>
    </row>
    <row r="16" spans="1:3" x14ac:dyDescent="0.35">
      <c r="A16" s="3" t="s">
        <v>1405</v>
      </c>
      <c r="B16" s="23">
        <v>6182639</v>
      </c>
      <c r="C16" s="7"/>
    </row>
    <row r="17" spans="2:3" x14ac:dyDescent="0.35">
      <c r="B17" s="7"/>
      <c r="C17" s="7"/>
    </row>
    <row r="18" spans="2:3" x14ac:dyDescent="0.35">
      <c r="B18" s="7"/>
      <c r="C18" s="7"/>
    </row>
    <row r="19" spans="2:3" x14ac:dyDescent="0.35">
      <c r="B19" s="7"/>
      <c r="C19" s="7"/>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C1D67-BBDD-4904-865B-19E8C9BAB942}">
  <dimension ref="A3:C11"/>
  <sheetViews>
    <sheetView workbookViewId="0">
      <selection activeCell="B12" sqref="B12"/>
    </sheetView>
  </sheetViews>
  <sheetFormatPr defaultRowHeight="14.5" x14ac:dyDescent="0.35"/>
  <cols>
    <col min="1" max="1" width="13.1796875" bestFit="1" customWidth="1"/>
    <col min="2" max="2" width="14" bestFit="1" customWidth="1"/>
  </cols>
  <sheetData>
    <row r="3" spans="1:3" x14ac:dyDescent="0.35">
      <c r="A3" s="2" t="s">
        <v>4</v>
      </c>
      <c r="B3" s="7" t="s">
        <v>1406</v>
      </c>
    </row>
    <row r="4" spans="1:3" x14ac:dyDescent="0.35">
      <c r="A4" s="3" t="s">
        <v>12</v>
      </c>
      <c r="B4" s="7">
        <v>2054456</v>
      </c>
    </row>
    <row r="5" spans="1:3" x14ac:dyDescent="0.35">
      <c r="A5" s="3" t="s">
        <v>38</v>
      </c>
      <c r="B5" s="7">
        <v>2038673</v>
      </c>
    </row>
    <row r="6" spans="1:3" x14ac:dyDescent="0.35">
      <c r="A6" s="3" t="s">
        <v>26</v>
      </c>
      <c r="B6" s="7">
        <v>2089510</v>
      </c>
    </row>
    <row r="7" spans="1:3" x14ac:dyDescent="0.35">
      <c r="A7" s="3" t="s">
        <v>1405</v>
      </c>
      <c r="B7" s="7">
        <v>6182639</v>
      </c>
    </row>
    <row r="11" spans="1:3" x14ac:dyDescent="0.35">
      <c r="C11" s="7"/>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14EC9-A447-492D-A517-6EB30E954F53}">
  <dimension ref="A3:C22"/>
  <sheetViews>
    <sheetView topLeftCell="A2" zoomScale="88" workbookViewId="0">
      <selection activeCell="I7" sqref="I7"/>
    </sheetView>
  </sheetViews>
  <sheetFormatPr defaultRowHeight="14.5" x14ac:dyDescent="0.35"/>
  <cols>
    <col min="1" max="1" width="12.26953125" bestFit="1" customWidth="1"/>
    <col min="2" max="2" width="14.54296875" bestFit="1" customWidth="1"/>
    <col min="3" max="3" width="17.453125" bestFit="1" customWidth="1"/>
  </cols>
  <sheetData>
    <row r="3" spans="1:3" x14ac:dyDescent="0.35">
      <c r="A3" s="2" t="s">
        <v>1447</v>
      </c>
      <c r="B3" s="23" t="s">
        <v>1412</v>
      </c>
      <c r="C3" s="6" t="s">
        <v>1407</v>
      </c>
    </row>
    <row r="4" spans="1:3" x14ac:dyDescent="0.35">
      <c r="A4" s="3" t="s">
        <v>73</v>
      </c>
      <c r="B4" s="23">
        <v>659</v>
      </c>
      <c r="C4" s="23">
        <v>65</v>
      </c>
    </row>
    <row r="5" spans="1:3" x14ac:dyDescent="0.35">
      <c r="A5" s="3" t="s">
        <v>23</v>
      </c>
      <c r="B5" s="23">
        <v>977</v>
      </c>
      <c r="C5" s="23">
        <v>90</v>
      </c>
    </row>
    <row r="6" spans="1:3" x14ac:dyDescent="0.35">
      <c r="A6" s="3" t="s">
        <v>20</v>
      </c>
      <c r="B6" s="23">
        <v>627</v>
      </c>
      <c r="C6" s="23">
        <v>63</v>
      </c>
    </row>
    <row r="7" spans="1:3" x14ac:dyDescent="0.35">
      <c r="A7" s="3" t="s">
        <v>88</v>
      </c>
      <c r="B7" s="23">
        <v>645</v>
      </c>
      <c r="C7" s="23">
        <v>61</v>
      </c>
    </row>
    <row r="8" spans="1:3" x14ac:dyDescent="0.35">
      <c r="A8" s="3" t="s">
        <v>96</v>
      </c>
      <c r="B8" s="23">
        <v>812</v>
      </c>
      <c r="C8" s="23">
        <v>70</v>
      </c>
    </row>
    <row r="9" spans="1:3" x14ac:dyDescent="0.35">
      <c r="A9" s="3" t="s">
        <v>82</v>
      </c>
      <c r="B9" s="23">
        <v>584</v>
      </c>
      <c r="C9" s="23">
        <v>49</v>
      </c>
    </row>
    <row r="10" spans="1:3" x14ac:dyDescent="0.35">
      <c r="A10" s="3" t="s">
        <v>62</v>
      </c>
      <c r="B10" s="23">
        <v>762</v>
      </c>
      <c r="C10" s="23">
        <v>72</v>
      </c>
    </row>
    <row r="11" spans="1:3" x14ac:dyDescent="0.35">
      <c r="A11" s="3" t="s">
        <v>110</v>
      </c>
      <c r="B11" s="23">
        <v>520</v>
      </c>
      <c r="C11" s="23">
        <v>52</v>
      </c>
    </row>
    <row r="12" spans="1:3" x14ac:dyDescent="0.35">
      <c r="A12" s="3" t="s">
        <v>37</v>
      </c>
      <c r="B12" s="23">
        <v>613</v>
      </c>
      <c r="C12" s="23">
        <v>61</v>
      </c>
    </row>
    <row r="13" spans="1:3" x14ac:dyDescent="0.35">
      <c r="A13" s="3" t="s">
        <v>17</v>
      </c>
      <c r="B13" s="23">
        <v>785</v>
      </c>
      <c r="C13" s="23">
        <v>66</v>
      </c>
    </row>
    <row r="14" spans="1:3" x14ac:dyDescent="0.35">
      <c r="A14" s="3" t="s">
        <v>44</v>
      </c>
      <c r="B14" s="23">
        <v>666</v>
      </c>
      <c r="C14" s="23">
        <v>62</v>
      </c>
    </row>
    <row r="15" spans="1:3" x14ac:dyDescent="0.35">
      <c r="A15" s="3" t="s">
        <v>30</v>
      </c>
      <c r="B15" s="23">
        <v>820</v>
      </c>
      <c r="C15" s="23">
        <v>77</v>
      </c>
    </row>
    <row r="16" spans="1:3" x14ac:dyDescent="0.35">
      <c r="A16" s="3" t="s">
        <v>136</v>
      </c>
      <c r="B16" s="23">
        <v>511</v>
      </c>
      <c r="C16" s="23">
        <v>50</v>
      </c>
    </row>
    <row r="17" spans="1:3" x14ac:dyDescent="0.35">
      <c r="A17" s="3" t="s">
        <v>58</v>
      </c>
      <c r="B17" s="23">
        <v>836</v>
      </c>
      <c r="C17" s="23">
        <v>74</v>
      </c>
    </row>
    <row r="18" spans="1:3" x14ac:dyDescent="0.35">
      <c r="A18" s="3" t="s">
        <v>64</v>
      </c>
      <c r="B18" s="23">
        <v>753</v>
      </c>
      <c r="C18" s="23">
        <v>73</v>
      </c>
    </row>
    <row r="19" spans="1:3" x14ac:dyDescent="0.35">
      <c r="A19" s="3" t="s">
        <v>77</v>
      </c>
      <c r="B19" s="23">
        <v>953</v>
      </c>
      <c r="C19" s="23">
        <v>84</v>
      </c>
    </row>
    <row r="20" spans="1:3" x14ac:dyDescent="0.35">
      <c r="A20" s="3" t="s">
        <v>53</v>
      </c>
      <c r="B20" s="23">
        <v>682</v>
      </c>
      <c r="C20" s="23">
        <v>68</v>
      </c>
    </row>
    <row r="21" spans="1:3" x14ac:dyDescent="0.35">
      <c r="A21" s="3" t="s">
        <v>120</v>
      </c>
      <c r="B21" s="23">
        <v>540</v>
      </c>
      <c r="C21" s="23">
        <v>57</v>
      </c>
    </row>
    <row r="22" spans="1:3" x14ac:dyDescent="0.35">
      <c r="A22" s="3" t="s">
        <v>1405</v>
      </c>
      <c r="B22" s="23">
        <v>12745</v>
      </c>
      <c r="C22" s="23">
        <v>1194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384A-04B1-40F0-809C-513E1295973C}">
  <dimension ref="A3:F20"/>
  <sheetViews>
    <sheetView zoomScale="54" workbookViewId="0">
      <selection activeCell="G16" sqref="D8:G16"/>
    </sheetView>
  </sheetViews>
  <sheetFormatPr defaultRowHeight="14.5" x14ac:dyDescent="0.35"/>
  <cols>
    <col min="5" max="5" width="14.7265625" bestFit="1" customWidth="1"/>
    <col min="6" max="6" width="14.26953125" bestFit="1" customWidth="1"/>
    <col min="7" max="8" width="14" bestFit="1" customWidth="1"/>
  </cols>
  <sheetData>
    <row r="3" spans="1:6" x14ac:dyDescent="0.35">
      <c r="A3" s="11"/>
      <c r="B3" s="12"/>
      <c r="C3" s="13"/>
    </row>
    <row r="4" spans="1:6" x14ac:dyDescent="0.35">
      <c r="A4" s="14"/>
      <c r="B4" s="15"/>
      <c r="C4" s="16"/>
    </row>
    <row r="5" spans="1:6" x14ac:dyDescent="0.35">
      <c r="A5" s="14"/>
      <c r="B5" s="15"/>
      <c r="C5" s="16"/>
    </row>
    <row r="6" spans="1:6" x14ac:dyDescent="0.35">
      <c r="A6" s="14"/>
      <c r="B6" s="15"/>
      <c r="C6" s="16"/>
    </row>
    <row r="7" spans="1:6" x14ac:dyDescent="0.35">
      <c r="A7" s="14"/>
      <c r="B7" s="15"/>
      <c r="C7" s="16"/>
    </row>
    <row r="8" spans="1:6" x14ac:dyDescent="0.35">
      <c r="A8" s="14"/>
      <c r="B8" s="15"/>
      <c r="C8" s="16"/>
      <c r="E8" s="2" t="s">
        <v>1404</v>
      </c>
      <c r="F8" s="23" t="s">
        <v>1406</v>
      </c>
    </row>
    <row r="9" spans="1:6" x14ac:dyDescent="0.35">
      <c r="A9" s="14"/>
      <c r="B9" s="15"/>
      <c r="C9" s="16"/>
      <c r="E9" s="3" t="s">
        <v>36</v>
      </c>
      <c r="F9" s="7">
        <v>1086436</v>
      </c>
    </row>
    <row r="10" spans="1:6" x14ac:dyDescent="0.35">
      <c r="A10" s="14"/>
      <c r="B10" s="15"/>
      <c r="C10" s="16"/>
      <c r="E10" s="3" t="s">
        <v>16</v>
      </c>
      <c r="F10" s="23">
        <v>1091174</v>
      </c>
    </row>
    <row r="11" spans="1:6" x14ac:dyDescent="0.35">
      <c r="A11" s="14"/>
      <c r="B11" s="15"/>
      <c r="C11" s="16"/>
      <c r="E11" s="3" t="s">
        <v>19</v>
      </c>
      <c r="F11" s="23">
        <v>978738</v>
      </c>
    </row>
    <row r="12" spans="1:6" x14ac:dyDescent="0.35">
      <c r="A12" s="14"/>
      <c r="B12" s="15"/>
      <c r="C12" s="16"/>
      <c r="E12" s="3" t="s">
        <v>22</v>
      </c>
      <c r="F12" s="23">
        <v>1130048</v>
      </c>
    </row>
    <row r="13" spans="1:6" x14ac:dyDescent="0.35">
      <c r="A13" s="14"/>
      <c r="B13" s="15"/>
      <c r="C13" s="16"/>
      <c r="E13" s="3" t="s">
        <v>81</v>
      </c>
      <c r="F13" s="23">
        <v>884768</v>
      </c>
    </row>
    <row r="14" spans="1:6" x14ac:dyDescent="0.35">
      <c r="A14" s="14"/>
      <c r="B14" s="15"/>
      <c r="C14" s="16"/>
      <c r="E14" s="3" t="s">
        <v>61</v>
      </c>
      <c r="F14" s="23">
        <v>1011475</v>
      </c>
    </row>
    <row r="15" spans="1:6" x14ac:dyDescent="0.35">
      <c r="A15" s="14"/>
      <c r="B15" s="15"/>
      <c r="C15" s="16"/>
      <c r="E15" s="3" t="s">
        <v>1405</v>
      </c>
      <c r="F15" s="23">
        <v>6182639</v>
      </c>
    </row>
    <row r="16" spans="1:6" x14ac:dyDescent="0.35">
      <c r="A16" s="14"/>
      <c r="B16" s="15"/>
      <c r="C16" s="16"/>
    </row>
    <row r="17" spans="1:3" x14ac:dyDescent="0.35">
      <c r="A17" s="14"/>
      <c r="B17" s="15"/>
      <c r="C17" s="16"/>
    </row>
    <row r="18" spans="1:3" x14ac:dyDescent="0.35">
      <c r="A18" s="14"/>
      <c r="B18" s="15"/>
      <c r="C18" s="16"/>
    </row>
    <row r="19" spans="1:3" x14ac:dyDescent="0.35">
      <c r="A19" s="14"/>
      <c r="B19" s="15"/>
      <c r="C19" s="16"/>
    </row>
    <row r="20" spans="1:3" x14ac:dyDescent="0.35">
      <c r="A20" s="17"/>
      <c r="B20" s="18"/>
      <c r="C20" s="1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18CC7-93FB-43C1-A865-98CD3449D7E3}">
  <dimension ref="A1:AA1195"/>
  <sheetViews>
    <sheetView topLeftCell="E1" zoomScale="63" zoomScaleNormal="104" workbookViewId="0">
      <selection activeCell="AA13" sqref="W13:AA13"/>
    </sheetView>
  </sheetViews>
  <sheetFormatPr defaultRowHeight="14.5" x14ac:dyDescent="0.35"/>
  <cols>
    <col min="1" max="1" width="10.453125" customWidth="1"/>
    <col min="2" max="2" width="9.81640625" customWidth="1"/>
    <col min="4" max="4" width="10.453125" customWidth="1"/>
    <col min="5" max="5" width="13.1796875" customWidth="1"/>
    <col min="6" max="6" width="15.36328125" customWidth="1"/>
    <col min="7" max="7" width="15.6328125" customWidth="1"/>
    <col min="8" max="8" width="13.08984375" customWidth="1"/>
    <col min="9" max="9" width="21.7265625" bestFit="1" customWidth="1"/>
    <col min="11" max="11" width="13.81640625" customWidth="1"/>
    <col min="12" max="12" width="8.90625" bestFit="1" customWidth="1"/>
    <col min="23" max="23" width="11.1796875" bestFit="1" customWidth="1"/>
    <col min="24" max="24" width="11.6328125" bestFit="1" customWidth="1"/>
    <col min="25" max="25" width="14.7265625" bestFit="1" customWidth="1"/>
  </cols>
  <sheetData>
    <row r="1" spans="1:27" x14ac:dyDescent="0.35">
      <c r="A1" t="s">
        <v>0</v>
      </c>
      <c r="B1" t="s">
        <v>1</v>
      </c>
      <c r="C1" t="s">
        <v>2</v>
      </c>
      <c r="D1" t="s">
        <v>3</v>
      </c>
      <c r="E1" t="s">
        <v>4</v>
      </c>
      <c r="F1" t="s">
        <v>5</v>
      </c>
      <c r="G1" t="s">
        <v>6</v>
      </c>
      <c r="H1" t="s">
        <v>7</v>
      </c>
      <c r="I1" t="s">
        <v>8</v>
      </c>
      <c r="J1" t="s">
        <v>9</v>
      </c>
      <c r="K1" t="s">
        <v>10</v>
      </c>
      <c r="L1" t="s">
        <v>1408</v>
      </c>
      <c r="M1" t="s">
        <v>1409</v>
      </c>
      <c r="N1" t="s">
        <v>1411</v>
      </c>
      <c r="O1" t="s">
        <v>1417</v>
      </c>
      <c r="P1" t="s">
        <v>1421</v>
      </c>
    </row>
    <row r="2" spans="1:27" x14ac:dyDescent="0.35">
      <c r="A2" t="s">
        <v>1009</v>
      </c>
      <c r="B2">
        <v>1010</v>
      </c>
      <c r="C2">
        <v>58</v>
      </c>
      <c r="D2">
        <v>19</v>
      </c>
      <c r="E2" t="s">
        <v>12</v>
      </c>
      <c r="F2" t="s">
        <v>13</v>
      </c>
      <c r="G2" t="s">
        <v>55</v>
      </c>
      <c r="H2" s="1">
        <v>45731</v>
      </c>
      <c r="I2" t="s">
        <v>1010</v>
      </c>
      <c r="J2" t="s">
        <v>16</v>
      </c>
      <c r="K2" t="s">
        <v>120</v>
      </c>
      <c r="L2">
        <v>2025</v>
      </c>
      <c r="M2" t="str">
        <f t="shared" ref="M2:M65" si="0">TEXT(H2,"MM")</f>
        <v>03</v>
      </c>
      <c r="N2" t="str">
        <f t="shared" ref="N2:N65" si="1">TEXT(H2,"DD")</f>
        <v>15</v>
      </c>
      <c r="O2" t="str">
        <f t="shared" ref="O2:O65" si="2">IF(C2&gt;1000,"High","Low")</f>
        <v>Low</v>
      </c>
      <c r="P2" t="str">
        <f t="shared" ref="P2:P65" si="3">IF(C2&gt;2500,"HIGH",IF(C2&gt;1000,"MEDIUM",IF(C2&lt;1000,"LOW",0)))</f>
        <v>LOW</v>
      </c>
    </row>
    <row r="3" spans="1:27" x14ac:dyDescent="0.35">
      <c r="A3" t="s">
        <v>452</v>
      </c>
      <c r="B3">
        <v>9845</v>
      </c>
      <c r="C3">
        <v>3062</v>
      </c>
      <c r="D3">
        <v>9</v>
      </c>
      <c r="E3" t="s">
        <v>26</v>
      </c>
      <c r="F3" t="s">
        <v>54</v>
      </c>
      <c r="G3" t="s">
        <v>55</v>
      </c>
      <c r="H3" s="1">
        <v>45730</v>
      </c>
      <c r="I3" t="s">
        <v>453</v>
      </c>
      <c r="J3" t="s">
        <v>16</v>
      </c>
      <c r="K3" t="s">
        <v>30</v>
      </c>
      <c r="L3">
        <v>2025</v>
      </c>
      <c r="M3" t="str">
        <f t="shared" si="0"/>
        <v>03</v>
      </c>
      <c r="N3" t="str">
        <f t="shared" si="1"/>
        <v>14</v>
      </c>
      <c r="O3" t="str">
        <f t="shared" si="2"/>
        <v>High</v>
      </c>
      <c r="P3" t="str">
        <f t="shared" si="3"/>
        <v>HIGH</v>
      </c>
    </row>
    <row r="4" spans="1:27" x14ac:dyDescent="0.35">
      <c r="A4" t="s">
        <v>124</v>
      </c>
      <c r="B4">
        <v>2750</v>
      </c>
      <c r="C4">
        <v>1239</v>
      </c>
      <c r="D4">
        <v>11</v>
      </c>
      <c r="E4" t="s">
        <v>12</v>
      </c>
      <c r="F4" t="s">
        <v>69</v>
      </c>
      <c r="G4" t="s">
        <v>28</v>
      </c>
      <c r="H4" s="1">
        <v>45726</v>
      </c>
      <c r="I4" t="s">
        <v>125</v>
      </c>
      <c r="J4" t="s">
        <v>22</v>
      </c>
      <c r="K4" t="s">
        <v>23</v>
      </c>
      <c r="L4">
        <v>2025</v>
      </c>
      <c r="M4" t="str">
        <f t="shared" si="0"/>
        <v>03</v>
      </c>
      <c r="N4" t="str">
        <f t="shared" si="1"/>
        <v>10</v>
      </c>
      <c r="O4" t="str">
        <f t="shared" si="2"/>
        <v>High</v>
      </c>
      <c r="P4" t="str">
        <f t="shared" si="3"/>
        <v>MEDIUM</v>
      </c>
    </row>
    <row r="5" spans="1:27" x14ac:dyDescent="0.35">
      <c r="A5" t="s">
        <v>124</v>
      </c>
      <c r="B5">
        <v>8639</v>
      </c>
      <c r="C5">
        <v>3104</v>
      </c>
      <c r="D5">
        <v>19</v>
      </c>
      <c r="E5" t="s">
        <v>26</v>
      </c>
      <c r="F5" t="s">
        <v>27</v>
      </c>
      <c r="G5" t="s">
        <v>34</v>
      </c>
      <c r="H5" s="1">
        <v>45726</v>
      </c>
      <c r="I5" t="s">
        <v>125</v>
      </c>
      <c r="J5" t="s">
        <v>22</v>
      </c>
      <c r="K5" t="s">
        <v>23</v>
      </c>
      <c r="L5">
        <v>2025</v>
      </c>
      <c r="M5" t="str">
        <f t="shared" si="0"/>
        <v>03</v>
      </c>
      <c r="N5" t="str">
        <f t="shared" si="1"/>
        <v>10</v>
      </c>
      <c r="O5" t="str">
        <f t="shared" si="2"/>
        <v>High</v>
      </c>
      <c r="P5" t="str">
        <f t="shared" si="3"/>
        <v>HIGH</v>
      </c>
    </row>
    <row r="6" spans="1:27" x14ac:dyDescent="0.35">
      <c r="A6" t="s">
        <v>607</v>
      </c>
      <c r="B6">
        <v>7900</v>
      </c>
      <c r="C6">
        <v>482</v>
      </c>
      <c r="D6">
        <v>4</v>
      </c>
      <c r="E6" t="s">
        <v>12</v>
      </c>
      <c r="F6" t="s">
        <v>69</v>
      </c>
      <c r="G6" t="s">
        <v>55</v>
      </c>
      <c r="H6" s="1">
        <v>45724</v>
      </c>
      <c r="I6" t="s">
        <v>608</v>
      </c>
      <c r="J6" t="s">
        <v>81</v>
      </c>
      <c r="K6" t="s">
        <v>82</v>
      </c>
      <c r="L6">
        <v>2025</v>
      </c>
      <c r="M6" t="str">
        <f t="shared" si="0"/>
        <v>03</v>
      </c>
      <c r="N6" t="str">
        <f t="shared" si="1"/>
        <v>08</v>
      </c>
      <c r="O6" t="str">
        <f t="shared" si="2"/>
        <v>Low</v>
      </c>
      <c r="P6" t="str">
        <f t="shared" si="3"/>
        <v>LOW</v>
      </c>
    </row>
    <row r="7" spans="1:27" ht="18.5" x14ac:dyDescent="0.45">
      <c r="A7" t="s">
        <v>525</v>
      </c>
      <c r="B7">
        <v>1108</v>
      </c>
      <c r="C7">
        <v>167</v>
      </c>
      <c r="D7">
        <v>18</v>
      </c>
      <c r="E7" t="s">
        <v>12</v>
      </c>
      <c r="F7" t="s">
        <v>33</v>
      </c>
      <c r="G7" t="s">
        <v>28</v>
      </c>
      <c r="H7" s="1">
        <v>45723</v>
      </c>
      <c r="I7" t="s">
        <v>526</v>
      </c>
      <c r="J7" t="s">
        <v>19</v>
      </c>
      <c r="K7" t="s">
        <v>53</v>
      </c>
      <c r="L7">
        <v>2025</v>
      </c>
      <c r="M7" t="str">
        <f t="shared" si="0"/>
        <v>03</v>
      </c>
      <c r="N7" t="str">
        <f t="shared" si="1"/>
        <v>07</v>
      </c>
      <c r="O7" t="str">
        <f t="shared" si="2"/>
        <v>Low</v>
      </c>
      <c r="P7" t="str">
        <f t="shared" si="3"/>
        <v>LOW</v>
      </c>
      <c r="W7" s="20" t="s">
        <v>1414</v>
      </c>
      <c r="X7" s="21"/>
      <c r="Y7" s="21"/>
      <c r="Z7" s="21"/>
      <c r="AA7" s="21"/>
    </row>
    <row r="8" spans="1:27" ht="18.5" x14ac:dyDescent="0.45">
      <c r="A8" t="s">
        <v>525</v>
      </c>
      <c r="B8">
        <v>9776</v>
      </c>
      <c r="C8">
        <v>3750</v>
      </c>
      <c r="D8">
        <v>9</v>
      </c>
      <c r="E8" t="s">
        <v>26</v>
      </c>
      <c r="F8" t="s">
        <v>66</v>
      </c>
      <c r="G8" t="s">
        <v>14</v>
      </c>
      <c r="H8" s="1">
        <v>45723</v>
      </c>
      <c r="I8" t="s">
        <v>526</v>
      </c>
      <c r="J8" t="s">
        <v>19</v>
      </c>
      <c r="K8" t="s">
        <v>53</v>
      </c>
      <c r="L8">
        <v>2025</v>
      </c>
      <c r="M8" t="str">
        <f t="shared" si="0"/>
        <v>03</v>
      </c>
      <c r="N8" t="str">
        <f t="shared" si="1"/>
        <v>07</v>
      </c>
      <c r="O8" t="str">
        <f t="shared" si="2"/>
        <v>High</v>
      </c>
      <c r="P8" t="str">
        <f t="shared" si="3"/>
        <v>HIGH</v>
      </c>
      <c r="W8" s="5">
        <f>SUMIFS(C2:C1195,E2:E1195,E7,L2:L1195,L6)</f>
        <v>31298</v>
      </c>
      <c r="X8" s="5"/>
      <c r="Y8" s="5"/>
      <c r="Z8" s="5"/>
      <c r="AA8" s="5"/>
    </row>
    <row r="9" spans="1:27" x14ac:dyDescent="0.35">
      <c r="A9" t="s">
        <v>525</v>
      </c>
      <c r="B9">
        <v>535</v>
      </c>
      <c r="C9">
        <v>72</v>
      </c>
      <c r="D9">
        <v>6</v>
      </c>
      <c r="E9" t="s">
        <v>38</v>
      </c>
      <c r="F9" t="s">
        <v>89</v>
      </c>
      <c r="G9" t="s">
        <v>55</v>
      </c>
      <c r="H9" s="1">
        <v>45723</v>
      </c>
      <c r="I9" t="s">
        <v>526</v>
      </c>
      <c r="J9" t="s">
        <v>19</v>
      </c>
      <c r="K9" t="s">
        <v>53</v>
      </c>
      <c r="L9">
        <v>2025</v>
      </c>
      <c r="M9" t="str">
        <f t="shared" si="0"/>
        <v>03</v>
      </c>
      <c r="N9" t="str">
        <f t="shared" si="1"/>
        <v>07</v>
      </c>
      <c r="O9" t="str">
        <f t="shared" si="2"/>
        <v>Low</v>
      </c>
      <c r="P9" t="str">
        <f t="shared" si="3"/>
        <v>LOW</v>
      </c>
    </row>
    <row r="10" spans="1:27" ht="18.5" x14ac:dyDescent="0.45">
      <c r="A10" t="s">
        <v>1137</v>
      </c>
      <c r="B10">
        <v>7895</v>
      </c>
      <c r="C10">
        <v>1005</v>
      </c>
      <c r="D10">
        <v>1</v>
      </c>
      <c r="E10" t="s">
        <v>38</v>
      </c>
      <c r="F10" t="s">
        <v>42</v>
      </c>
      <c r="G10" t="s">
        <v>40</v>
      </c>
      <c r="H10" s="1">
        <v>45717</v>
      </c>
      <c r="I10" t="s">
        <v>1139</v>
      </c>
      <c r="J10" t="s">
        <v>36</v>
      </c>
      <c r="K10" t="s">
        <v>64</v>
      </c>
      <c r="L10">
        <v>2025</v>
      </c>
      <c r="M10" t="str">
        <f t="shared" si="0"/>
        <v>03</v>
      </c>
      <c r="N10" t="str">
        <f t="shared" si="1"/>
        <v>01</v>
      </c>
      <c r="O10" t="str">
        <f t="shared" si="2"/>
        <v>High</v>
      </c>
      <c r="P10" t="str">
        <f t="shared" si="3"/>
        <v>MEDIUM</v>
      </c>
      <c r="W10" s="20" t="s">
        <v>1415</v>
      </c>
      <c r="X10" s="20"/>
      <c r="Y10" s="20"/>
      <c r="Z10" s="20"/>
      <c r="AA10" s="20"/>
    </row>
    <row r="11" spans="1:27" ht="18.5" x14ac:dyDescent="0.45">
      <c r="A11" t="s">
        <v>1137</v>
      </c>
      <c r="B11">
        <v>2740</v>
      </c>
      <c r="C11">
        <v>558</v>
      </c>
      <c r="D11">
        <v>8</v>
      </c>
      <c r="E11" t="s">
        <v>26</v>
      </c>
      <c r="F11" t="s">
        <v>27</v>
      </c>
      <c r="G11" t="s">
        <v>14</v>
      </c>
      <c r="H11" s="1">
        <v>45717</v>
      </c>
      <c r="I11" t="s">
        <v>1139</v>
      </c>
      <c r="J11" t="s">
        <v>36</v>
      </c>
      <c r="K11" t="s">
        <v>64</v>
      </c>
      <c r="L11">
        <v>2025</v>
      </c>
      <c r="M11" t="str">
        <f t="shared" si="0"/>
        <v>03</v>
      </c>
      <c r="N11" t="str">
        <f t="shared" si="1"/>
        <v>01</v>
      </c>
      <c r="O11" t="str">
        <f t="shared" si="2"/>
        <v>Low</v>
      </c>
      <c r="P11" t="str">
        <f t="shared" si="3"/>
        <v>LOW</v>
      </c>
      <c r="W11" s="5">
        <f>AVERAGEIF(J2:J1195,J11,C2:C1195)</f>
        <v>1278.9633027522937</v>
      </c>
      <c r="X11" s="5"/>
      <c r="Y11" s="5"/>
      <c r="Z11" s="5"/>
      <c r="AA11" s="5"/>
    </row>
    <row r="12" spans="1:27" x14ac:dyDescent="0.35">
      <c r="A12" t="s">
        <v>1192</v>
      </c>
      <c r="B12">
        <v>4163</v>
      </c>
      <c r="C12">
        <v>897</v>
      </c>
      <c r="D12">
        <v>14</v>
      </c>
      <c r="E12" t="s">
        <v>12</v>
      </c>
      <c r="F12" t="s">
        <v>13</v>
      </c>
      <c r="G12" t="s">
        <v>55</v>
      </c>
      <c r="H12" s="1">
        <v>45715</v>
      </c>
      <c r="I12" t="s">
        <v>1194</v>
      </c>
      <c r="J12" t="s">
        <v>81</v>
      </c>
      <c r="K12" t="s">
        <v>96</v>
      </c>
      <c r="L12">
        <v>2025</v>
      </c>
      <c r="M12" t="str">
        <f t="shared" si="0"/>
        <v>02</v>
      </c>
      <c r="N12" t="str">
        <f t="shared" si="1"/>
        <v>27</v>
      </c>
      <c r="O12" t="str">
        <f t="shared" si="2"/>
        <v>Low</v>
      </c>
      <c r="P12" t="str">
        <f t="shared" si="3"/>
        <v>LOW</v>
      </c>
    </row>
    <row r="13" spans="1:27" ht="18.5" x14ac:dyDescent="0.45">
      <c r="A13" t="s">
        <v>861</v>
      </c>
      <c r="B13">
        <v>5402</v>
      </c>
      <c r="C13">
        <v>1666</v>
      </c>
      <c r="D13">
        <v>12</v>
      </c>
      <c r="E13" t="s">
        <v>38</v>
      </c>
      <c r="F13" t="s">
        <v>89</v>
      </c>
      <c r="G13" t="s">
        <v>34</v>
      </c>
      <c r="H13" s="1">
        <v>45714</v>
      </c>
      <c r="I13" t="s">
        <v>862</v>
      </c>
      <c r="J13" t="s">
        <v>81</v>
      </c>
      <c r="K13" t="s">
        <v>96</v>
      </c>
      <c r="L13">
        <v>2025</v>
      </c>
      <c r="M13" t="str">
        <f t="shared" si="0"/>
        <v>02</v>
      </c>
      <c r="N13" t="str">
        <f t="shared" si="1"/>
        <v>26</v>
      </c>
      <c r="O13" t="str">
        <f t="shared" si="2"/>
        <v>High</v>
      </c>
      <c r="P13" t="str">
        <f t="shared" si="3"/>
        <v>MEDIUM</v>
      </c>
      <c r="W13" s="20" t="s">
        <v>1416</v>
      </c>
      <c r="X13" s="20"/>
      <c r="Y13" s="20"/>
      <c r="Z13" s="20"/>
      <c r="AA13" s="22"/>
    </row>
    <row r="14" spans="1:27" ht="18.5" x14ac:dyDescent="0.45">
      <c r="A14" t="s">
        <v>805</v>
      </c>
      <c r="B14">
        <v>6129</v>
      </c>
      <c r="C14">
        <v>2976</v>
      </c>
      <c r="D14">
        <v>2</v>
      </c>
      <c r="E14" t="s">
        <v>12</v>
      </c>
      <c r="F14" t="s">
        <v>33</v>
      </c>
      <c r="G14" t="s">
        <v>34</v>
      </c>
      <c r="H14" s="1">
        <v>45712</v>
      </c>
      <c r="I14" t="s">
        <v>806</v>
      </c>
      <c r="J14" t="s">
        <v>22</v>
      </c>
      <c r="K14" t="s">
        <v>44</v>
      </c>
      <c r="L14">
        <v>2025</v>
      </c>
      <c r="M14" t="str">
        <f t="shared" si="0"/>
        <v>02</v>
      </c>
      <c r="N14" t="str">
        <f t="shared" si="1"/>
        <v>24</v>
      </c>
      <c r="O14" t="str">
        <f t="shared" si="2"/>
        <v>High</v>
      </c>
      <c r="P14" t="str">
        <f t="shared" si="3"/>
        <v>HIGH</v>
      </c>
      <c r="W14" s="5">
        <f>SUMIFS(B2:B1195,K2:K1195,K7,L2:L1195,L5)</f>
        <v>17614</v>
      </c>
      <c r="X14" s="5"/>
      <c r="Y14" s="5"/>
      <c r="Z14" s="5"/>
    </row>
    <row r="15" spans="1:27" x14ac:dyDescent="0.35">
      <c r="A15" t="s">
        <v>805</v>
      </c>
      <c r="B15">
        <v>4395</v>
      </c>
      <c r="C15">
        <v>1663</v>
      </c>
      <c r="D15">
        <v>3</v>
      </c>
      <c r="E15" t="s">
        <v>38</v>
      </c>
      <c r="F15" t="s">
        <v>89</v>
      </c>
      <c r="G15" t="s">
        <v>55</v>
      </c>
      <c r="H15" s="1">
        <v>45712</v>
      </c>
      <c r="I15" t="s">
        <v>806</v>
      </c>
      <c r="J15" t="s">
        <v>22</v>
      </c>
      <c r="K15" t="s">
        <v>44</v>
      </c>
      <c r="L15">
        <v>2025</v>
      </c>
      <c r="M15" t="str">
        <f t="shared" si="0"/>
        <v>02</v>
      </c>
      <c r="N15" t="str">
        <f t="shared" si="1"/>
        <v>24</v>
      </c>
      <c r="O15" t="str">
        <f t="shared" si="2"/>
        <v>High</v>
      </c>
      <c r="P15" t="str">
        <f t="shared" si="3"/>
        <v>MEDIUM</v>
      </c>
    </row>
    <row r="16" spans="1:27" x14ac:dyDescent="0.35">
      <c r="A16" t="s">
        <v>1226</v>
      </c>
      <c r="B16">
        <v>9874</v>
      </c>
      <c r="C16">
        <v>3895</v>
      </c>
      <c r="D16">
        <v>4</v>
      </c>
      <c r="E16" t="s">
        <v>26</v>
      </c>
      <c r="F16" t="s">
        <v>66</v>
      </c>
      <c r="G16" t="s">
        <v>34</v>
      </c>
      <c r="H16" s="1">
        <v>45712</v>
      </c>
      <c r="I16" t="s">
        <v>1227</v>
      </c>
      <c r="J16" t="s">
        <v>81</v>
      </c>
      <c r="K16" t="s">
        <v>96</v>
      </c>
      <c r="L16">
        <v>2025</v>
      </c>
      <c r="M16" t="str">
        <f t="shared" si="0"/>
        <v>02</v>
      </c>
      <c r="N16" t="str">
        <f t="shared" si="1"/>
        <v>24</v>
      </c>
      <c r="O16" t="str">
        <f t="shared" si="2"/>
        <v>High</v>
      </c>
      <c r="P16" t="str">
        <f t="shared" si="3"/>
        <v>HIGH</v>
      </c>
      <c r="W16" t="s">
        <v>1418</v>
      </c>
    </row>
    <row r="17" spans="1:25" x14ac:dyDescent="0.35">
      <c r="A17" t="s">
        <v>521</v>
      </c>
      <c r="B17">
        <v>2140</v>
      </c>
      <c r="C17">
        <v>970</v>
      </c>
      <c r="D17">
        <v>4</v>
      </c>
      <c r="E17" t="s">
        <v>26</v>
      </c>
      <c r="F17" t="s">
        <v>54</v>
      </c>
      <c r="G17" t="s">
        <v>40</v>
      </c>
      <c r="H17" s="1">
        <v>45708</v>
      </c>
      <c r="I17" t="s">
        <v>523</v>
      </c>
      <c r="J17" t="s">
        <v>16</v>
      </c>
      <c r="K17" t="s">
        <v>30</v>
      </c>
      <c r="L17">
        <v>2025</v>
      </c>
      <c r="M17" t="str">
        <f t="shared" si="0"/>
        <v>02</v>
      </c>
      <c r="N17" t="str">
        <f t="shared" si="1"/>
        <v>20</v>
      </c>
      <c r="O17" t="str">
        <f t="shared" si="2"/>
        <v>Low</v>
      </c>
      <c r="P17" t="str">
        <f t="shared" si="3"/>
        <v>LOW</v>
      </c>
      <c r="W17" t="s">
        <v>1419</v>
      </c>
    </row>
    <row r="18" spans="1:25" x14ac:dyDescent="0.35">
      <c r="A18" t="s">
        <v>521</v>
      </c>
      <c r="B18">
        <v>2670</v>
      </c>
      <c r="C18">
        <v>1026</v>
      </c>
      <c r="D18">
        <v>1</v>
      </c>
      <c r="E18" t="s">
        <v>12</v>
      </c>
      <c r="F18" t="s">
        <v>33</v>
      </c>
      <c r="G18" t="s">
        <v>28</v>
      </c>
      <c r="H18" s="1">
        <v>45708</v>
      </c>
      <c r="I18" t="s">
        <v>523</v>
      </c>
      <c r="J18" t="s">
        <v>16</v>
      </c>
      <c r="K18" t="s">
        <v>30</v>
      </c>
      <c r="L18">
        <v>2025</v>
      </c>
      <c r="M18" t="str">
        <f t="shared" si="0"/>
        <v>02</v>
      </c>
      <c r="N18" t="str">
        <f t="shared" si="1"/>
        <v>20</v>
      </c>
      <c r="O18" t="str">
        <f t="shared" si="2"/>
        <v>High</v>
      </c>
      <c r="P18" t="str">
        <f t="shared" si="3"/>
        <v>MEDIUM</v>
      </c>
      <c r="W18" t="s">
        <v>1420</v>
      </c>
    </row>
    <row r="19" spans="1:25" x14ac:dyDescent="0.35">
      <c r="A19" t="s">
        <v>280</v>
      </c>
      <c r="B19">
        <v>6962</v>
      </c>
      <c r="C19">
        <v>3429</v>
      </c>
      <c r="D19">
        <v>12</v>
      </c>
      <c r="E19" t="s">
        <v>12</v>
      </c>
      <c r="F19" t="s">
        <v>13</v>
      </c>
      <c r="G19" t="s">
        <v>14</v>
      </c>
      <c r="H19" s="1">
        <v>45707</v>
      </c>
      <c r="I19" t="s">
        <v>282</v>
      </c>
      <c r="J19" t="s">
        <v>16</v>
      </c>
      <c r="K19" t="s">
        <v>17</v>
      </c>
      <c r="L19">
        <v>2025</v>
      </c>
      <c r="M19" t="str">
        <f t="shared" si="0"/>
        <v>02</v>
      </c>
      <c r="N19" t="str">
        <f t="shared" si="1"/>
        <v>19</v>
      </c>
      <c r="O19" t="str">
        <f t="shared" si="2"/>
        <v>High</v>
      </c>
      <c r="P19" t="str">
        <f t="shared" si="3"/>
        <v>HIGH</v>
      </c>
    </row>
    <row r="20" spans="1:25" x14ac:dyDescent="0.35">
      <c r="A20" t="s">
        <v>832</v>
      </c>
      <c r="B20">
        <v>5344</v>
      </c>
      <c r="C20">
        <v>2607</v>
      </c>
      <c r="D20">
        <v>6</v>
      </c>
      <c r="E20" t="s">
        <v>26</v>
      </c>
      <c r="F20" t="s">
        <v>54</v>
      </c>
      <c r="G20" t="s">
        <v>28</v>
      </c>
      <c r="H20" s="1">
        <v>45706</v>
      </c>
      <c r="I20" t="s">
        <v>834</v>
      </c>
      <c r="J20" t="s">
        <v>22</v>
      </c>
      <c r="K20" t="s">
        <v>58</v>
      </c>
      <c r="L20">
        <v>2025</v>
      </c>
      <c r="M20" t="str">
        <f t="shared" si="0"/>
        <v>02</v>
      </c>
      <c r="N20" t="str">
        <f t="shared" si="1"/>
        <v>18</v>
      </c>
      <c r="O20" t="str">
        <f t="shared" si="2"/>
        <v>High</v>
      </c>
      <c r="P20" t="str">
        <f t="shared" si="3"/>
        <v>HIGH</v>
      </c>
    </row>
    <row r="21" spans="1:25" x14ac:dyDescent="0.35">
      <c r="A21" t="s">
        <v>773</v>
      </c>
      <c r="B21">
        <v>1579</v>
      </c>
      <c r="C21">
        <v>602</v>
      </c>
      <c r="D21">
        <v>9</v>
      </c>
      <c r="E21" t="s">
        <v>12</v>
      </c>
      <c r="F21" t="s">
        <v>33</v>
      </c>
      <c r="G21" t="s">
        <v>40</v>
      </c>
      <c r="H21" s="1">
        <v>45704</v>
      </c>
      <c r="I21" t="s">
        <v>775</v>
      </c>
      <c r="J21" t="s">
        <v>61</v>
      </c>
      <c r="K21" t="s">
        <v>62</v>
      </c>
      <c r="L21">
        <v>2025</v>
      </c>
      <c r="M21" t="str">
        <f t="shared" si="0"/>
        <v>02</v>
      </c>
      <c r="N21" t="str">
        <f t="shared" si="1"/>
        <v>16</v>
      </c>
      <c r="O21" t="str">
        <f t="shared" si="2"/>
        <v>Low</v>
      </c>
      <c r="P21" t="str">
        <f t="shared" si="3"/>
        <v>LOW</v>
      </c>
      <c r="W21" t="s">
        <v>1437</v>
      </c>
      <c r="Y21" s="7">
        <f>SUM(C2:C1195)</f>
        <v>1610697</v>
      </c>
    </row>
    <row r="22" spans="1:25" x14ac:dyDescent="0.35">
      <c r="A22" t="s">
        <v>773</v>
      </c>
      <c r="B22">
        <v>3760</v>
      </c>
      <c r="C22">
        <v>1849</v>
      </c>
      <c r="D22">
        <v>19</v>
      </c>
      <c r="E22" t="s">
        <v>38</v>
      </c>
      <c r="F22" t="s">
        <v>42</v>
      </c>
      <c r="G22" t="s">
        <v>34</v>
      </c>
      <c r="H22" s="1">
        <v>45704</v>
      </c>
      <c r="I22" t="s">
        <v>775</v>
      </c>
      <c r="J22" t="s">
        <v>61</v>
      </c>
      <c r="K22" t="s">
        <v>62</v>
      </c>
      <c r="L22">
        <v>2025</v>
      </c>
      <c r="M22" t="str">
        <f t="shared" si="0"/>
        <v>02</v>
      </c>
      <c r="N22" t="str">
        <f t="shared" si="1"/>
        <v>16</v>
      </c>
      <c r="O22" t="str">
        <f t="shared" si="2"/>
        <v>High</v>
      </c>
      <c r="P22" t="str">
        <f t="shared" si="3"/>
        <v>MEDIUM</v>
      </c>
    </row>
    <row r="23" spans="1:25" x14ac:dyDescent="0.35">
      <c r="A23" t="s">
        <v>1198</v>
      </c>
      <c r="B23">
        <v>7566</v>
      </c>
      <c r="C23">
        <v>606</v>
      </c>
      <c r="D23">
        <v>6</v>
      </c>
      <c r="E23" t="s">
        <v>12</v>
      </c>
      <c r="F23" t="s">
        <v>69</v>
      </c>
      <c r="G23" t="s">
        <v>28</v>
      </c>
      <c r="H23" s="1">
        <v>45702</v>
      </c>
      <c r="I23" t="s">
        <v>1200</v>
      </c>
      <c r="J23" t="s">
        <v>36</v>
      </c>
      <c r="K23" t="s">
        <v>64</v>
      </c>
      <c r="L23">
        <v>2025</v>
      </c>
      <c r="M23" t="str">
        <f t="shared" si="0"/>
        <v>02</v>
      </c>
      <c r="N23" t="str">
        <f t="shared" si="1"/>
        <v>14</v>
      </c>
      <c r="O23" t="str">
        <f t="shared" si="2"/>
        <v>Low</v>
      </c>
      <c r="P23" t="str">
        <f t="shared" si="3"/>
        <v>LOW</v>
      </c>
    </row>
    <row r="24" spans="1:25" x14ac:dyDescent="0.35">
      <c r="A24" t="s">
        <v>59</v>
      </c>
      <c r="B24">
        <v>1629</v>
      </c>
      <c r="C24">
        <v>265</v>
      </c>
      <c r="D24">
        <v>1</v>
      </c>
      <c r="E24" t="s">
        <v>26</v>
      </c>
      <c r="F24" t="s">
        <v>54</v>
      </c>
      <c r="G24" t="s">
        <v>14</v>
      </c>
      <c r="H24" s="1">
        <v>45699</v>
      </c>
      <c r="I24" t="s">
        <v>60</v>
      </c>
      <c r="J24" t="s">
        <v>61</v>
      </c>
      <c r="K24" t="s">
        <v>62</v>
      </c>
      <c r="L24">
        <v>2025</v>
      </c>
      <c r="M24" t="str">
        <f t="shared" si="0"/>
        <v>02</v>
      </c>
      <c r="N24" t="str">
        <f t="shared" si="1"/>
        <v>11</v>
      </c>
      <c r="O24" t="str">
        <f t="shared" si="2"/>
        <v>Low</v>
      </c>
      <c r="P24" t="str">
        <f t="shared" si="3"/>
        <v>LOW</v>
      </c>
      <c r="W24" t="s">
        <v>1438</v>
      </c>
      <c r="Y24" s="7">
        <f>SUM(B2:B1195)</f>
        <v>6192141</v>
      </c>
    </row>
    <row r="25" spans="1:25" x14ac:dyDescent="0.35">
      <c r="A25" t="s">
        <v>646</v>
      </c>
      <c r="B25">
        <v>3665</v>
      </c>
      <c r="C25">
        <v>802</v>
      </c>
      <c r="D25">
        <v>4</v>
      </c>
      <c r="E25" t="s">
        <v>26</v>
      </c>
      <c r="F25" t="s">
        <v>48</v>
      </c>
      <c r="G25" t="s">
        <v>40</v>
      </c>
      <c r="H25" s="1">
        <v>45697</v>
      </c>
      <c r="I25" t="s">
        <v>648</v>
      </c>
      <c r="J25" t="s">
        <v>16</v>
      </c>
      <c r="K25" t="s">
        <v>120</v>
      </c>
      <c r="L25">
        <v>2025</v>
      </c>
      <c r="M25" t="str">
        <f t="shared" si="0"/>
        <v>02</v>
      </c>
      <c r="N25" t="str">
        <f t="shared" si="1"/>
        <v>09</v>
      </c>
      <c r="O25" t="str">
        <f t="shared" si="2"/>
        <v>Low</v>
      </c>
      <c r="P25" t="str">
        <f t="shared" si="3"/>
        <v>LOW</v>
      </c>
    </row>
    <row r="26" spans="1:25" x14ac:dyDescent="0.35">
      <c r="A26" t="s">
        <v>692</v>
      </c>
      <c r="B26">
        <v>5632</v>
      </c>
      <c r="C26">
        <v>2358</v>
      </c>
      <c r="D26">
        <v>20</v>
      </c>
      <c r="E26" t="s">
        <v>38</v>
      </c>
      <c r="F26" t="s">
        <v>50</v>
      </c>
      <c r="G26" t="s">
        <v>40</v>
      </c>
      <c r="H26" s="1">
        <v>45692</v>
      </c>
      <c r="I26" t="s">
        <v>695</v>
      </c>
      <c r="J26" t="s">
        <v>81</v>
      </c>
      <c r="K26" t="s">
        <v>96</v>
      </c>
      <c r="L26">
        <v>2025</v>
      </c>
      <c r="M26" t="str">
        <f t="shared" si="0"/>
        <v>02</v>
      </c>
      <c r="N26" t="str">
        <f t="shared" si="1"/>
        <v>04</v>
      </c>
      <c r="O26" t="str">
        <f t="shared" si="2"/>
        <v>High</v>
      </c>
      <c r="P26" t="str">
        <f t="shared" si="3"/>
        <v>MEDIUM</v>
      </c>
    </row>
    <row r="27" spans="1:25" x14ac:dyDescent="0.35">
      <c r="A27" t="s">
        <v>347</v>
      </c>
      <c r="B27">
        <v>3137</v>
      </c>
      <c r="C27">
        <v>571</v>
      </c>
      <c r="D27">
        <v>9</v>
      </c>
      <c r="E27" t="s">
        <v>26</v>
      </c>
      <c r="F27" t="s">
        <v>27</v>
      </c>
      <c r="G27" t="s">
        <v>28</v>
      </c>
      <c r="H27" s="1">
        <v>45690</v>
      </c>
      <c r="I27" t="s">
        <v>348</v>
      </c>
      <c r="J27" t="s">
        <v>19</v>
      </c>
      <c r="K27" t="s">
        <v>20</v>
      </c>
      <c r="L27">
        <v>2025</v>
      </c>
      <c r="M27" t="str">
        <f t="shared" si="0"/>
        <v>02</v>
      </c>
      <c r="N27" t="str">
        <f t="shared" si="1"/>
        <v>02</v>
      </c>
      <c r="O27" t="str">
        <f t="shared" si="2"/>
        <v>Low</v>
      </c>
      <c r="P27" t="str">
        <f t="shared" si="3"/>
        <v>LOW</v>
      </c>
    </row>
    <row r="28" spans="1:25" x14ac:dyDescent="0.35">
      <c r="A28" t="s">
        <v>587</v>
      </c>
      <c r="B28">
        <v>4470</v>
      </c>
      <c r="C28">
        <v>413</v>
      </c>
      <c r="D28">
        <v>13</v>
      </c>
      <c r="E28" t="s">
        <v>12</v>
      </c>
      <c r="F28" t="s">
        <v>33</v>
      </c>
      <c r="G28" t="s">
        <v>14</v>
      </c>
      <c r="H28" s="1">
        <v>45690</v>
      </c>
      <c r="I28" t="s">
        <v>588</v>
      </c>
      <c r="J28" t="s">
        <v>36</v>
      </c>
      <c r="K28" t="s">
        <v>37</v>
      </c>
      <c r="L28">
        <v>2025</v>
      </c>
      <c r="M28" t="str">
        <f t="shared" si="0"/>
        <v>02</v>
      </c>
      <c r="N28" t="str">
        <f t="shared" si="1"/>
        <v>02</v>
      </c>
      <c r="O28" t="str">
        <f t="shared" si="2"/>
        <v>Low</v>
      </c>
      <c r="P28" t="str">
        <f t="shared" si="3"/>
        <v>LOW</v>
      </c>
    </row>
    <row r="29" spans="1:25" x14ac:dyDescent="0.35">
      <c r="A29" t="s">
        <v>980</v>
      </c>
      <c r="B29">
        <v>6195</v>
      </c>
      <c r="C29">
        <v>1556</v>
      </c>
      <c r="D29">
        <v>18</v>
      </c>
      <c r="E29" t="s">
        <v>38</v>
      </c>
      <c r="F29" t="s">
        <v>50</v>
      </c>
      <c r="G29" t="s">
        <v>34</v>
      </c>
      <c r="H29" s="1">
        <v>45689</v>
      </c>
      <c r="I29" t="s">
        <v>981</v>
      </c>
      <c r="J29" t="s">
        <v>19</v>
      </c>
      <c r="K29" t="s">
        <v>53</v>
      </c>
      <c r="L29">
        <v>2025</v>
      </c>
      <c r="M29" t="str">
        <f t="shared" si="0"/>
        <v>02</v>
      </c>
      <c r="N29" t="str">
        <f t="shared" si="1"/>
        <v>01</v>
      </c>
      <c r="O29" t="str">
        <f t="shared" si="2"/>
        <v>High</v>
      </c>
      <c r="P29" t="str">
        <f t="shared" si="3"/>
        <v>MEDIUM</v>
      </c>
    </row>
    <row r="30" spans="1:25" x14ac:dyDescent="0.35">
      <c r="A30" t="s">
        <v>985</v>
      </c>
      <c r="B30">
        <v>9369</v>
      </c>
      <c r="C30">
        <v>3297</v>
      </c>
      <c r="D30">
        <v>6</v>
      </c>
      <c r="E30" t="s">
        <v>12</v>
      </c>
      <c r="F30" t="s">
        <v>24</v>
      </c>
      <c r="G30" t="s">
        <v>28</v>
      </c>
      <c r="H30" s="1">
        <v>45687</v>
      </c>
      <c r="I30" t="s">
        <v>987</v>
      </c>
      <c r="J30" t="s">
        <v>22</v>
      </c>
      <c r="K30" t="s">
        <v>44</v>
      </c>
      <c r="L30">
        <v>2025</v>
      </c>
      <c r="M30" t="str">
        <f t="shared" si="0"/>
        <v>01</v>
      </c>
      <c r="N30" t="str">
        <f t="shared" si="1"/>
        <v>30</v>
      </c>
      <c r="O30" t="str">
        <f t="shared" si="2"/>
        <v>High</v>
      </c>
      <c r="P30" t="str">
        <f t="shared" si="3"/>
        <v>HIGH</v>
      </c>
    </row>
    <row r="31" spans="1:25" x14ac:dyDescent="0.35">
      <c r="A31" t="s">
        <v>985</v>
      </c>
      <c r="B31">
        <v>8680</v>
      </c>
      <c r="C31">
        <v>4068</v>
      </c>
      <c r="D31">
        <v>20</v>
      </c>
      <c r="E31" t="s">
        <v>12</v>
      </c>
      <c r="F31" t="s">
        <v>24</v>
      </c>
      <c r="G31" t="s">
        <v>40</v>
      </c>
      <c r="H31" s="1">
        <v>45687</v>
      </c>
      <c r="I31" t="s">
        <v>987</v>
      </c>
      <c r="J31" t="s">
        <v>22</v>
      </c>
      <c r="K31" t="s">
        <v>44</v>
      </c>
      <c r="L31">
        <v>2025</v>
      </c>
      <c r="M31" t="str">
        <f t="shared" si="0"/>
        <v>01</v>
      </c>
      <c r="N31" t="str">
        <f t="shared" si="1"/>
        <v>30</v>
      </c>
      <c r="O31" t="str">
        <f t="shared" si="2"/>
        <v>High</v>
      </c>
      <c r="P31" t="str">
        <f t="shared" si="3"/>
        <v>HIGH</v>
      </c>
    </row>
    <row r="32" spans="1:25" x14ac:dyDescent="0.35">
      <c r="A32" t="s">
        <v>985</v>
      </c>
      <c r="B32">
        <v>3067</v>
      </c>
      <c r="C32">
        <v>1475</v>
      </c>
      <c r="D32">
        <v>8</v>
      </c>
      <c r="E32" t="s">
        <v>12</v>
      </c>
      <c r="F32" t="s">
        <v>33</v>
      </c>
      <c r="G32" t="s">
        <v>14</v>
      </c>
      <c r="H32" s="1">
        <v>45687</v>
      </c>
      <c r="I32" t="s">
        <v>987</v>
      </c>
      <c r="J32" t="s">
        <v>22</v>
      </c>
      <c r="K32" t="s">
        <v>44</v>
      </c>
      <c r="L32">
        <v>2025</v>
      </c>
      <c r="M32" t="str">
        <f t="shared" si="0"/>
        <v>01</v>
      </c>
      <c r="N32" t="str">
        <f t="shared" si="1"/>
        <v>30</v>
      </c>
      <c r="O32" t="str">
        <f t="shared" si="2"/>
        <v>High</v>
      </c>
      <c r="P32" t="str">
        <f t="shared" si="3"/>
        <v>MEDIUM</v>
      </c>
    </row>
    <row r="33" spans="1:16" x14ac:dyDescent="0.35">
      <c r="A33" t="s">
        <v>466</v>
      </c>
      <c r="B33">
        <v>9707</v>
      </c>
      <c r="C33">
        <v>3483</v>
      </c>
      <c r="D33">
        <v>10</v>
      </c>
      <c r="E33" t="s">
        <v>12</v>
      </c>
      <c r="F33" t="s">
        <v>13</v>
      </c>
      <c r="G33" t="s">
        <v>34</v>
      </c>
      <c r="H33" s="1">
        <v>45686</v>
      </c>
      <c r="I33" t="s">
        <v>467</v>
      </c>
      <c r="J33" t="s">
        <v>19</v>
      </c>
      <c r="K33" t="s">
        <v>136</v>
      </c>
      <c r="L33">
        <v>2025</v>
      </c>
      <c r="M33" t="str">
        <f t="shared" si="0"/>
        <v>01</v>
      </c>
      <c r="N33" t="str">
        <f t="shared" si="1"/>
        <v>29</v>
      </c>
      <c r="O33" t="str">
        <f t="shared" si="2"/>
        <v>High</v>
      </c>
      <c r="P33" t="str">
        <f t="shared" si="3"/>
        <v>HIGH</v>
      </c>
    </row>
    <row r="34" spans="1:16" x14ac:dyDescent="0.35">
      <c r="A34" t="s">
        <v>466</v>
      </c>
      <c r="B34">
        <v>8521</v>
      </c>
      <c r="C34">
        <v>2584</v>
      </c>
      <c r="D34">
        <v>7</v>
      </c>
      <c r="E34" t="s">
        <v>26</v>
      </c>
      <c r="F34" t="s">
        <v>54</v>
      </c>
      <c r="G34" t="s">
        <v>55</v>
      </c>
      <c r="H34" s="1">
        <v>45686</v>
      </c>
      <c r="I34" t="s">
        <v>467</v>
      </c>
      <c r="J34" t="s">
        <v>19</v>
      </c>
      <c r="K34" t="s">
        <v>136</v>
      </c>
      <c r="L34">
        <v>2025</v>
      </c>
      <c r="M34" t="str">
        <f t="shared" si="0"/>
        <v>01</v>
      </c>
      <c r="N34" t="str">
        <f t="shared" si="1"/>
        <v>29</v>
      </c>
      <c r="O34" t="str">
        <f t="shared" si="2"/>
        <v>High</v>
      </c>
      <c r="P34" t="str">
        <f t="shared" si="3"/>
        <v>HIGH</v>
      </c>
    </row>
    <row r="35" spans="1:16" x14ac:dyDescent="0.35">
      <c r="A35" t="s">
        <v>654</v>
      </c>
      <c r="B35">
        <v>5666</v>
      </c>
      <c r="C35">
        <v>2733</v>
      </c>
      <c r="D35">
        <v>17</v>
      </c>
      <c r="E35" t="s">
        <v>12</v>
      </c>
      <c r="F35" t="s">
        <v>13</v>
      </c>
      <c r="G35" t="s">
        <v>40</v>
      </c>
      <c r="H35" s="1">
        <v>45684</v>
      </c>
      <c r="I35" t="s">
        <v>655</v>
      </c>
      <c r="J35" t="s">
        <v>16</v>
      </c>
      <c r="K35" t="s">
        <v>120</v>
      </c>
      <c r="L35">
        <v>2025</v>
      </c>
      <c r="M35" t="str">
        <f t="shared" si="0"/>
        <v>01</v>
      </c>
      <c r="N35" t="str">
        <f t="shared" si="1"/>
        <v>27</v>
      </c>
      <c r="O35" t="str">
        <f t="shared" si="2"/>
        <v>High</v>
      </c>
      <c r="P35" t="str">
        <f t="shared" si="3"/>
        <v>HIGH</v>
      </c>
    </row>
    <row r="36" spans="1:16" x14ac:dyDescent="0.35">
      <c r="A36" t="s">
        <v>1245</v>
      </c>
      <c r="B36">
        <v>8104</v>
      </c>
      <c r="C36">
        <v>1039</v>
      </c>
      <c r="D36">
        <v>6</v>
      </c>
      <c r="E36" t="s">
        <v>26</v>
      </c>
      <c r="F36" t="s">
        <v>48</v>
      </c>
      <c r="G36" t="s">
        <v>55</v>
      </c>
      <c r="H36" s="1">
        <v>45684</v>
      </c>
      <c r="I36" t="s">
        <v>1248</v>
      </c>
      <c r="J36" t="s">
        <v>36</v>
      </c>
      <c r="K36" t="s">
        <v>77</v>
      </c>
      <c r="L36">
        <v>2025</v>
      </c>
      <c r="M36" t="str">
        <f t="shared" si="0"/>
        <v>01</v>
      </c>
      <c r="N36" t="str">
        <f t="shared" si="1"/>
        <v>27</v>
      </c>
      <c r="O36" t="str">
        <f t="shared" si="2"/>
        <v>High</v>
      </c>
      <c r="P36" t="str">
        <f t="shared" si="3"/>
        <v>MEDIUM</v>
      </c>
    </row>
    <row r="37" spans="1:16" x14ac:dyDescent="0.35">
      <c r="A37" t="s">
        <v>1198</v>
      </c>
      <c r="B37">
        <v>7566</v>
      </c>
      <c r="C37">
        <v>606</v>
      </c>
      <c r="D37">
        <v>6</v>
      </c>
      <c r="E37" t="s">
        <v>12</v>
      </c>
      <c r="F37" t="s">
        <v>69</v>
      </c>
      <c r="G37" t="s">
        <v>28</v>
      </c>
      <c r="H37" s="1">
        <v>45682</v>
      </c>
      <c r="I37" t="s">
        <v>1199</v>
      </c>
      <c r="J37" t="s">
        <v>81</v>
      </c>
      <c r="K37" t="s">
        <v>82</v>
      </c>
      <c r="L37">
        <v>2025</v>
      </c>
      <c r="M37" t="str">
        <f t="shared" si="0"/>
        <v>01</v>
      </c>
      <c r="N37" t="str">
        <f t="shared" si="1"/>
        <v>25</v>
      </c>
      <c r="O37" t="str">
        <f t="shared" si="2"/>
        <v>Low</v>
      </c>
      <c r="P37" t="str">
        <f t="shared" si="3"/>
        <v>LOW</v>
      </c>
    </row>
    <row r="38" spans="1:16" x14ac:dyDescent="0.35">
      <c r="A38" t="s">
        <v>838</v>
      </c>
      <c r="B38">
        <v>5376</v>
      </c>
      <c r="C38">
        <v>1928</v>
      </c>
      <c r="D38">
        <v>7</v>
      </c>
      <c r="E38" t="s">
        <v>38</v>
      </c>
      <c r="F38" t="s">
        <v>39</v>
      </c>
      <c r="G38" t="s">
        <v>40</v>
      </c>
      <c r="H38" s="1">
        <v>45672</v>
      </c>
      <c r="I38" t="s">
        <v>839</v>
      </c>
      <c r="J38" t="s">
        <v>22</v>
      </c>
      <c r="K38" t="s">
        <v>44</v>
      </c>
      <c r="L38">
        <v>2025</v>
      </c>
      <c r="M38" t="str">
        <f t="shared" si="0"/>
        <v>01</v>
      </c>
      <c r="N38" t="str">
        <f t="shared" si="1"/>
        <v>15</v>
      </c>
      <c r="O38" t="str">
        <f t="shared" si="2"/>
        <v>High</v>
      </c>
      <c r="P38" t="str">
        <f t="shared" si="3"/>
        <v>MEDIUM</v>
      </c>
    </row>
    <row r="39" spans="1:16" x14ac:dyDescent="0.35">
      <c r="A39" t="s">
        <v>988</v>
      </c>
      <c r="B39">
        <v>9002</v>
      </c>
      <c r="C39">
        <v>4197</v>
      </c>
      <c r="D39">
        <v>2</v>
      </c>
      <c r="E39" t="s">
        <v>26</v>
      </c>
      <c r="F39" t="s">
        <v>48</v>
      </c>
      <c r="G39" t="s">
        <v>34</v>
      </c>
      <c r="H39" s="1">
        <v>45672</v>
      </c>
      <c r="I39" t="s">
        <v>989</v>
      </c>
      <c r="J39" t="s">
        <v>81</v>
      </c>
      <c r="K39" t="s">
        <v>88</v>
      </c>
      <c r="L39">
        <v>2025</v>
      </c>
      <c r="M39" t="str">
        <f t="shared" si="0"/>
        <v>01</v>
      </c>
      <c r="N39" t="str">
        <f t="shared" si="1"/>
        <v>15</v>
      </c>
      <c r="O39" t="str">
        <f t="shared" si="2"/>
        <v>High</v>
      </c>
      <c r="P39" t="str">
        <f t="shared" si="3"/>
        <v>HIGH</v>
      </c>
    </row>
    <row r="40" spans="1:16" x14ac:dyDescent="0.35">
      <c r="A40" t="s">
        <v>1358</v>
      </c>
      <c r="B40">
        <v>8848</v>
      </c>
      <c r="C40">
        <v>2090</v>
      </c>
      <c r="D40">
        <v>9</v>
      </c>
      <c r="E40" t="s">
        <v>26</v>
      </c>
      <c r="F40" t="s">
        <v>27</v>
      </c>
      <c r="G40" t="s">
        <v>28</v>
      </c>
      <c r="H40" s="1">
        <v>45671</v>
      </c>
      <c r="I40" t="s">
        <v>1359</v>
      </c>
      <c r="J40" t="s">
        <v>36</v>
      </c>
      <c r="K40" t="s">
        <v>64</v>
      </c>
      <c r="L40">
        <v>2025</v>
      </c>
      <c r="M40" t="str">
        <f t="shared" si="0"/>
        <v>01</v>
      </c>
      <c r="N40" t="str">
        <f t="shared" si="1"/>
        <v>14</v>
      </c>
      <c r="O40" t="str">
        <f t="shared" si="2"/>
        <v>High</v>
      </c>
      <c r="P40" t="str">
        <f t="shared" si="3"/>
        <v>MEDIUM</v>
      </c>
    </row>
    <row r="41" spans="1:16" x14ac:dyDescent="0.35">
      <c r="A41" t="s">
        <v>1017</v>
      </c>
      <c r="B41">
        <v>3411</v>
      </c>
      <c r="C41">
        <v>1704</v>
      </c>
      <c r="D41">
        <v>14</v>
      </c>
      <c r="E41" t="s">
        <v>26</v>
      </c>
      <c r="F41" t="s">
        <v>27</v>
      </c>
      <c r="G41" t="s">
        <v>14</v>
      </c>
      <c r="H41" s="1">
        <v>45668</v>
      </c>
      <c r="I41" t="s">
        <v>1018</v>
      </c>
      <c r="J41" t="s">
        <v>36</v>
      </c>
      <c r="K41" t="s">
        <v>37</v>
      </c>
      <c r="L41">
        <v>2025</v>
      </c>
      <c r="M41" t="str">
        <f t="shared" si="0"/>
        <v>01</v>
      </c>
      <c r="N41" t="str">
        <f t="shared" si="1"/>
        <v>11</v>
      </c>
      <c r="O41" t="str">
        <f t="shared" si="2"/>
        <v>High</v>
      </c>
      <c r="P41" t="str">
        <f t="shared" si="3"/>
        <v>MEDIUM</v>
      </c>
    </row>
    <row r="42" spans="1:16" x14ac:dyDescent="0.35">
      <c r="A42" t="s">
        <v>252</v>
      </c>
      <c r="B42">
        <v>7759</v>
      </c>
      <c r="C42">
        <v>3741</v>
      </c>
      <c r="D42">
        <v>17</v>
      </c>
      <c r="E42" t="s">
        <v>12</v>
      </c>
      <c r="F42" t="s">
        <v>24</v>
      </c>
      <c r="G42" t="s">
        <v>14</v>
      </c>
      <c r="H42" s="1">
        <v>45663</v>
      </c>
      <c r="I42" t="s">
        <v>254</v>
      </c>
      <c r="J42" t="s">
        <v>61</v>
      </c>
      <c r="K42" t="s">
        <v>62</v>
      </c>
      <c r="L42">
        <v>2025</v>
      </c>
      <c r="M42" t="str">
        <f t="shared" si="0"/>
        <v>01</v>
      </c>
      <c r="N42" t="str">
        <f t="shared" si="1"/>
        <v>06</v>
      </c>
      <c r="O42" t="str">
        <f t="shared" si="2"/>
        <v>High</v>
      </c>
      <c r="P42" t="str">
        <f t="shared" si="3"/>
        <v>HIGH</v>
      </c>
    </row>
    <row r="43" spans="1:16" x14ac:dyDescent="0.35">
      <c r="A43" t="s">
        <v>252</v>
      </c>
      <c r="B43">
        <v>7521</v>
      </c>
      <c r="C43">
        <v>3457</v>
      </c>
      <c r="D43">
        <v>16</v>
      </c>
      <c r="E43" t="s">
        <v>26</v>
      </c>
      <c r="F43" t="s">
        <v>48</v>
      </c>
      <c r="G43" t="s">
        <v>28</v>
      </c>
      <c r="H43" s="1">
        <v>45663</v>
      </c>
      <c r="I43" t="s">
        <v>254</v>
      </c>
      <c r="J43" t="s">
        <v>61</v>
      </c>
      <c r="K43" t="s">
        <v>62</v>
      </c>
      <c r="L43">
        <v>2025</v>
      </c>
      <c r="M43" t="str">
        <f t="shared" si="0"/>
        <v>01</v>
      </c>
      <c r="N43" t="str">
        <f t="shared" si="1"/>
        <v>06</v>
      </c>
      <c r="O43" t="str">
        <f t="shared" si="2"/>
        <v>High</v>
      </c>
      <c r="P43" t="str">
        <f t="shared" si="3"/>
        <v>HIGH</v>
      </c>
    </row>
    <row r="44" spans="1:16" x14ac:dyDescent="0.35">
      <c r="A44" t="s">
        <v>1339</v>
      </c>
      <c r="B44">
        <v>4897</v>
      </c>
      <c r="C44">
        <v>1001</v>
      </c>
      <c r="D44">
        <v>14</v>
      </c>
      <c r="E44" t="s">
        <v>38</v>
      </c>
      <c r="F44" t="s">
        <v>50</v>
      </c>
      <c r="G44" t="s">
        <v>28</v>
      </c>
      <c r="H44" s="1">
        <v>45663</v>
      </c>
      <c r="I44" t="s">
        <v>1341</v>
      </c>
      <c r="J44" t="s">
        <v>81</v>
      </c>
      <c r="K44" t="s">
        <v>88</v>
      </c>
      <c r="L44">
        <v>2025</v>
      </c>
      <c r="M44" t="str">
        <f t="shared" si="0"/>
        <v>01</v>
      </c>
      <c r="N44" t="str">
        <f t="shared" si="1"/>
        <v>06</v>
      </c>
      <c r="O44" t="str">
        <f t="shared" si="2"/>
        <v>High</v>
      </c>
      <c r="P44" t="str">
        <f t="shared" si="3"/>
        <v>MEDIUM</v>
      </c>
    </row>
    <row r="45" spans="1:16" x14ac:dyDescent="0.35">
      <c r="A45" t="s">
        <v>737</v>
      </c>
      <c r="B45">
        <v>5412</v>
      </c>
      <c r="C45">
        <v>1192</v>
      </c>
      <c r="D45">
        <v>18</v>
      </c>
      <c r="E45" t="s">
        <v>38</v>
      </c>
      <c r="F45" t="s">
        <v>39</v>
      </c>
      <c r="G45" t="s">
        <v>40</v>
      </c>
      <c r="H45" s="1">
        <v>45660</v>
      </c>
      <c r="I45" t="s">
        <v>739</v>
      </c>
      <c r="J45" t="s">
        <v>36</v>
      </c>
      <c r="K45" t="s">
        <v>37</v>
      </c>
      <c r="L45">
        <v>2025</v>
      </c>
      <c r="M45" t="str">
        <f t="shared" si="0"/>
        <v>01</v>
      </c>
      <c r="N45" t="str">
        <f t="shared" si="1"/>
        <v>03</v>
      </c>
      <c r="O45" t="str">
        <f t="shared" si="2"/>
        <v>High</v>
      </c>
      <c r="P45" t="str">
        <f t="shared" si="3"/>
        <v>MEDIUM</v>
      </c>
    </row>
    <row r="46" spans="1:16" x14ac:dyDescent="0.35">
      <c r="A46" t="s">
        <v>56</v>
      </c>
      <c r="B46">
        <v>725</v>
      </c>
      <c r="C46">
        <v>133</v>
      </c>
      <c r="D46">
        <v>6</v>
      </c>
      <c r="E46" t="s">
        <v>26</v>
      </c>
      <c r="F46" t="s">
        <v>54</v>
      </c>
      <c r="G46" t="s">
        <v>40</v>
      </c>
      <c r="H46" s="1">
        <v>45656</v>
      </c>
      <c r="I46" t="s">
        <v>57</v>
      </c>
      <c r="J46" t="s">
        <v>22</v>
      </c>
      <c r="K46" t="s">
        <v>58</v>
      </c>
      <c r="L46">
        <v>2024</v>
      </c>
      <c r="M46" t="str">
        <f t="shared" si="0"/>
        <v>12</v>
      </c>
      <c r="N46" t="str">
        <f t="shared" si="1"/>
        <v>30</v>
      </c>
      <c r="O46" t="str">
        <f t="shared" si="2"/>
        <v>Low</v>
      </c>
      <c r="P46" t="str">
        <f t="shared" si="3"/>
        <v>LOW</v>
      </c>
    </row>
    <row r="47" spans="1:16" x14ac:dyDescent="0.35">
      <c r="A47" t="s">
        <v>56</v>
      </c>
      <c r="B47">
        <v>7201</v>
      </c>
      <c r="C47">
        <v>2685</v>
      </c>
      <c r="D47">
        <v>2</v>
      </c>
      <c r="E47" t="s">
        <v>38</v>
      </c>
      <c r="F47" t="s">
        <v>39</v>
      </c>
      <c r="G47" t="s">
        <v>40</v>
      </c>
      <c r="H47" s="1">
        <v>45656</v>
      </c>
      <c r="I47" t="s">
        <v>57</v>
      </c>
      <c r="J47" t="s">
        <v>22</v>
      </c>
      <c r="K47" t="s">
        <v>58</v>
      </c>
      <c r="L47">
        <v>2024</v>
      </c>
      <c r="M47" t="str">
        <f t="shared" si="0"/>
        <v>12</v>
      </c>
      <c r="N47" t="str">
        <f t="shared" si="1"/>
        <v>30</v>
      </c>
      <c r="O47" t="str">
        <f t="shared" si="2"/>
        <v>High</v>
      </c>
      <c r="P47" t="str">
        <f t="shared" si="3"/>
        <v>HIGH</v>
      </c>
    </row>
    <row r="48" spans="1:16" x14ac:dyDescent="0.35">
      <c r="A48" t="s">
        <v>1107</v>
      </c>
      <c r="B48">
        <v>5193</v>
      </c>
      <c r="C48">
        <v>2530</v>
      </c>
      <c r="D48">
        <v>5</v>
      </c>
      <c r="E48" t="s">
        <v>38</v>
      </c>
      <c r="F48" t="s">
        <v>50</v>
      </c>
      <c r="G48" t="s">
        <v>28</v>
      </c>
      <c r="H48" s="1">
        <v>45655</v>
      </c>
      <c r="I48" t="s">
        <v>1109</v>
      </c>
      <c r="J48" t="s">
        <v>16</v>
      </c>
      <c r="K48" t="s">
        <v>17</v>
      </c>
      <c r="L48">
        <v>2024</v>
      </c>
      <c r="M48" t="str">
        <f t="shared" si="0"/>
        <v>12</v>
      </c>
      <c r="N48" t="str">
        <f t="shared" si="1"/>
        <v>29</v>
      </c>
      <c r="O48" t="str">
        <f t="shared" si="2"/>
        <v>High</v>
      </c>
      <c r="P48" t="str">
        <f t="shared" si="3"/>
        <v>HIGH</v>
      </c>
    </row>
    <row r="49" spans="1:16" x14ac:dyDescent="0.35">
      <c r="A49" t="s">
        <v>1365</v>
      </c>
      <c r="B49">
        <v>3451</v>
      </c>
      <c r="C49">
        <v>658</v>
      </c>
      <c r="D49">
        <v>3</v>
      </c>
      <c r="E49" t="s">
        <v>26</v>
      </c>
      <c r="F49" t="s">
        <v>48</v>
      </c>
      <c r="G49" t="s">
        <v>14</v>
      </c>
      <c r="H49" s="1">
        <v>45654</v>
      </c>
      <c r="I49" t="s">
        <v>1366</v>
      </c>
      <c r="J49" t="s">
        <v>19</v>
      </c>
      <c r="K49" t="s">
        <v>20</v>
      </c>
      <c r="L49">
        <v>2024</v>
      </c>
      <c r="M49" t="str">
        <f t="shared" si="0"/>
        <v>12</v>
      </c>
      <c r="N49" t="str">
        <f t="shared" si="1"/>
        <v>28</v>
      </c>
      <c r="O49" t="str">
        <f t="shared" si="2"/>
        <v>Low</v>
      </c>
      <c r="P49" t="str">
        <f t="shared" si="3"/>
        <v>LOW</v>
      </c>
    </row>
    <row r="50" spans="1:16" x14ac:dyDescent="0.35">
      <c r="A50" t="s">
        <v>11</v>
      </c>
      <c r="B50">
        <v>9726</v>
      </c>
      <c r="C50">
        <v>1275</v>
      </c>
      <c r="D50">
        <v>5</v>
      </c>
      <c r="E50" t="s">
        <v>12</v>
      </c>
      <c r="F50" t="s">
        <v>13</v>
      </c>
      <c r="G50" t="s">
        <v>14</v>
      </c>
      <c r="H50" s="1">
        <v>45653</v>
      </c>
      <c r="I50" t="s">
        <v>18</v>
      </c>
      <c r="J50" t="s">
        <v>19</v>
      </c>
      <c r="K50" t="s">
        <v>20</v>
      </c>
      <c r="L50">
        <v>2024</v>
      </c>
      <c r="M50" t="str">
        <f t="shared" si="0"/>
        <v>12</v>
      </c>
      <c r="N50" t="str">
        <f t="shared" si="1"/>
        <v>27</v>
      </c>
      <c r="O50" t="str">
        <f t="shared" si="2"/>
        <v>High</v>
      </c>
      <c r="P50" t="str">
        <f t="shared" si="3"/>
        <v>MEDIUM</v>
      </c>
    </row>
    <row r="51" spans="1:16" x14ac:dyDescent="0.35">
      <c r="A51" t="s">
        <v>11</v>
      </c>
      <c r="B51">
        <v>9726</v>
      </c>
      <c r="C51">
        <v>1330</v>
      </c>
      <c r="D51">
        <v>14</v>
      </c>
      <c r="E51" t="s">
        <v>12</v>
      </c>
      <c r="F51" t="s">
        <v>24</v>
      </c>
      <c r="G51" t="s">
        <v>14</v>
      </c>
      <c r="H51" s="1">
        <v>45653</v>
      </c>
      <c r="I51" t="s">
        <v>18</v>
      </c>
      <c r="J51" t="s">
        <v>19</v>
      </c>
      <c r="K51" t="s">
        <v>20</v>
      </c>
      <c r="L51">
        <v>2024</v>
      </c>
      <c r="M51" t="str">
        <f t="shared" si="0"/>
        <v>12</v>
      </c>
      <c r="N51" t="str">
        <f t="shared" si="1"/>
        <v>27</v>
      </c>
      <c r="O51" t="str">
        <f t="shared" si="2"/>
        <v>High</v>
      </c>
      <c r="P51" t="str">
        <f t="shared" si="3"/>
        <v>MEDIUM</v>
      </c>
    </row>
    <row r="52" spans="1:16" x14ac:dyDescent="0.35">
      <c r="A52" t="s">
        <v>99</v>
      </c>
      <c r="B52">
        <v>3090</v>
      </c>
      <c r="C52">
        <v>573</v>
      </c>
      <c r="D52">
        <v>6</v>
      </c>
      <c r="E52" t="s">
        <v>38</v>
      </c>
      <c r="F52" t="s">
        <v>39</v>
      </c>
      <c r="G52" t="s">
        <v>34</v>
      </c>
      <c r="H52" s="1">
        <v>45653</v>
      </c>
      <c r="I52" t="s">
        <v>100</v>
      </c>
      <c r="J52" t="s">
        <v>36</v>
      </c>
      <c r="K52" t="s">
        <v>64</v>
      </c>
      <c r="L52">
        <v>2024</v>
      </c>
      <c r="M52" t="str">
        <f t="shared" si="0"/>
        <v>12</v>
      </c>
      <c r="N52" t="str">
        <f t="shared" si="1"/>
        <v>27</v>
      </c>
      <c r="O52" t="str">
        <f t="shared" si="2"/>
        <v>Low</v>
      </c>
      <c r="P52" t="str">
        <f t="shared" si="3"/>
        <v>LOW</v>
      </c>
    </row>
    <row r="53" spans="1:16" x14ac:dyDescent="0.35">
      <c r="A53" t="s">
        <v>99</v>
      </c>
      <c r="B53">
        <v>9683</v>
      </c>
      <c r="C53">
        <v>1014</v>
      </c>
      <c r="D53">
        <v>5</v>
      </c>
      <c r="E53" t="s">
        <v>12</v>
      </c>
      <c r="F53" t="s">
        <v>24</v>
      </c>
      <c r="G53" t="s">
        <v>14</v>
      </c>
      <c r="H53" s="1">
        <v>45653</v>
      </c>
      <c r="I53" t="s">
        <v>100</v>
      </c>
      <c r="J53" t="s">
        <v>36</v>
      </c>
      <c r="K53" t="s">
        <v>64</v>
      </c>
      <c r="L53">
        <v>2024</v>
      </c>
      <c r="M53" t="str">
        <f t="shared" si="0"/>
        <v>12</v>
      </c>
      <c r="N53" t="str">
        <f t="shared" si="1"/>
        <v>27</v>
      </c>
      <c r="O53" t="str">
        <f t="shared" si="2"/>
        <v>High</v>
      </c>
      <c r="P53" t="str">
        <f t="shared" si="3"/>
        <v>MEDIUM</v>
      </c>
    </row>
    <row r="54" spans="1:16" x14ac:dyDescent="0.35">
      <c r="A54" t="s">
        <v>266</v>
      </c>
      <c r="B54">
        <v>2759</v>
      </c>
      <c r="C54">
        <v>1149</v>
      </c>
      <c r="D54">
        <v>6</v>
      </c>
      <c r="E54" t="s">
        <v>38</v>
      </c>
      <c r="F54" t="s">
        <v>39</v>
      </c>
      <c r="G54" t="s">
        <v>40</v>
      </c>
      <c r="H54" s="1">
        <v>45653</v>
      </c>
      <c r="I54" t="s">
        <v>267</v>
      </c>
      <c r="J54" t="s">
        <v>22</v>
      </c>
      <c r="K54" t="s">
        <v>44</v>
      </c>
      <c r="L54">
        <v>2024</v>
      </c>
      <c r="M54" t="str">
        <f t="shared" si="0"/>
        <v>12</v>
      </c>
      <c r="N54" t="str">
        <f t="shared" si="1"/>
        <v>27</v>
      </c>
      <c r="O54" t="str">
        <f t="shared" si="2"/>
        <v>High</v>
      </c>
      <c r="P54" t="str">
        <f t="shared" si="3"/>
        <v>MEDIUM</v>
      </c>
    </row>
    <row r="55" spans="1:16" x14ac:dyDescent="0.35">
      <c r="A55" t="s">
        <v>503</v>
      </c>
      <c r="B55">
        <v>3956</v>
      </c>
      <c r="C55">
        <v>142</v>
      </c>
      <c r="D55">
        <v>12</v>
      </c>
      <c r="E55" t="s">
        <v>26</v>
      </c>
      <c r="F55" t="s">
        <v>27</v>
      </c>
      <c r="G55" t="s">
        <v>28</v>
      </c>
      <c r="H55" s="1">
        <v>45652</v>
      </c>
      <c r="I55" t="s">
        <v>505</v>
      </c>
      <c r="J55" t="s">
        <v>61</v>
      </c>
      <c r="K55" t="s">
        <v>62</v>
      </c>
      <c r="L55">
        <v>2024</v>
      </c>
      <c r="M55" t="str">
        <f t="shared" si="0"/>
        <v>12</v>
      </c>
      <c r="N55" t="str">
        <f t="shared" si="1"/>
        <v>26</v>
      </c>
      <c r="O55" t="str">
        <f t="shared" si="2"/>
        <v>Low</v>
      </c>
      <c r="P55" t="str">
        <f t="shared" si="3"/>
        <v>LOW</v>
      </c>
    </row>
    <row r="56" spans="1:16" x14ac:dyDescent="0.35">
      <c r="A56" t="s">
        <v>503</v>
      </c>
      <c r="B56">
        <v>6449</v>
      </c>
      <c r="C56">
        <v>2628</v>
      </c>
      <c r="D56">
        <v>11</v>
      </c>
      <c r="E56" t="s">
        <v>38</v>
      </c>
      <c r="F56" t="s">
        <v>89</v>
      </c>
      <c r="G56" t="s">
        <v>34</v>
      </c>
      <c r="H56" s="1">
        <v>45652</v>
      </c>
      <c r="I56" t="s">
        <v>505</v>
      </c>
      <c r="J56" t="s">
        <v>61</v>
      </c>
      <c r="K56" t="s">
        <v>62</v>
      </c>
      <c r="L56">
        <v>2024</v>
      </c>
      <c r="M56" t="str">
        <f t="shared" si="0"/>
        <v>12</v>
      </c>
      <c r="N56" t="str">
        <f t="shared" si="1"/>
        <v>26</v>
      </c>
      <c r="O56" t="str">
        <f t="shared" si="2"/>
        <v>High</v>
      </c>
      <c r="P56" t="str">
        <f t="shared" si="3"/>
        <v>HIGH</v>
      </c>
    </row>
    <row r="57" spans="1:16" x14ac:dyDescent="0.35">
      <c r="A57" t="s">
        <v>415</v>
      </c>
      <c r="B57">
        <v>1290</v>
      </c>
      <c r="C57">
        <v>204</v>
      </c>
      <c r="D57">
        <v>12</v>
      </c>
      <c r="E57" t="s">
        <v>26</v>
      </c>
      <c r="F57" t="s">
        <v>48</v>
      </c>
      <c r="G57" t="s">
        <v>14</v>
      </c>
      <c r="H57" s="1">
        <v>45645</v>
      </c>
      <c r="I57" t="s">
        <v>417</v>
      </c>
      <c r="J57" t="s">
        <v>36</v>
      </c>
      <c r="K57" t="s">
        <v>77</v>
      </c>
      <c r="L57">
        <v>2024</v>
      </c>
      <c r="M57" t="str">
        <f t="shared" si="0"/>
        <v>12</v>
      </c>
      <c r="N57" t="str">
        <f t="shared" si="1"/>
        <v>19</v>
      </c>
      <c r="O57" t="str">
        <f t="shared" si="2"/>
        <v>Low</v>
      </c>
      <c r="P57" t="str">
        <f t="shared" si="3"/>
        <v>LOW</v>
      </c>
    </row>
    <row r="58" spans="1:16" x14ac:dyDescent="0.35">
      <c r="A58" t="s">
        <v>948</v>
      </c>
      <c r="B58">
        <v>6673</v>
      </c>
      <c r="C58">
        <v>950</v>
      </c>
      <c r="D58">
        <v>19</v>
      </c>
      <c r="E58" t="s">
        <v>26</v>
      </c>
      <c r="F58" t="s">
        <v>48</v>
      </c>
      <c r="G58" t="s">
        <v>34</v>
      </c>
      <c r="H58" s="1">
        <v>45645</v>
      </c>
      <c r="I58" t="s">
        <v>949</v>
      </c>
      <c r="J58" t="s">
        <v>22</v>
      </c>
      <c r="K58" t="s">
        <v>23</v>
      </c>
      <c r="L58">
        <v>2024</v>
      </c>
      <c r="M58" t="str">
        <f t="shared" si="0"/>
        <v>12</v>
      </c>
      <c r="N58" t="str">
        <f t="shared" si="1"/>
        <v>19</v>
      </c>
      <c r="O58" t="str">
        <f t="shared" si="2"/>
        <v>Low</v>
      </c>
      <c r="P58" t="str">
        <f t="shared" si="3"/>
        <v>LOW</v>
      </c>
    </row>
    <row r="59" spans="1:16" x14ac:dyDescent="0.35">
      <c r="A59" t="s">
        <v>1152</v>
      </c>
      <c r="B59">
        <v>1992</v>
      </c>
      <c r="C59">
        <v>355</v>
      </c>
      <c r="D59">
        <v>2</v>
      </c>
      <c r="E59" t="s">
        <v>12</v>
      </c>
      <c r="F59" t="s">
        <v>69</v>
      </c>
      <c r="G59" t="s">
        <v>55</v>
      </c>
      <c r="H59" s="1">
        <v>45640</v>
      </c>
      <c r="I59" t="s">
        <v>1153</v>
      </c>
      <c r="J59" t="s">
        <v>16</v>
      </c>
      <c r="K59" t="s">
        <v>120</v>
      </c>
      <c r="L59">
        <v>2024</v>
      </c>
      <c r="M59" t="str">
        <f t="shared" si="0"/>
        <v>12</v>
      </c>
      <c r="N59" t="str">
        <f t="shared" si="1"/>
        <v>14</v>
      </c>
      <c r="O59" t="str">
        <f t="shared" si="2"/>
        <v>Low</v>
      </c>
      <c r="P59" t="str">
        <f t="shared" si="3"/>
        <v>LOW</v>
      </c>
    </row>
    <row r="60" spans="1:16" x14ac:dyDescent="0.35">
      <c r="A60" t="s">
        <v>113</v>
      </c>
      <c r="B60">
        <v>953</v>
      </c>
      <c r="C60">
        <v>93</v>
      </c>
      <c r="D60">
        <v>2</v>
      </c>
      <c r="E60" t="s">
        <v>26</v>
      </c>
      <c r="F60" t="s">
        <v>54</v>
      </c>
      <c r="G60" t="s">
        <v>28</v>
      </c>
      <c r="H60" s="1">
        <v>45638</v>
      </c>
      <c r="I60" t="s">
        <v>114</v>
      </c>
      <c r="J60" t="s">
        <v>81</v>
      </c>
      <c r="K60" t="s">
        <v>96</v>
      </c>
      <c r="L60">
        <v>2024</v>
      </c>
      <c r="M60" t="str">
        <f t="shared" si="0"/>
        <v>12</v>
      </c>
      <c r="N60" t="str">
        <f t="shared" si="1"/>
        <v>12</v>
      </c>
      <c r="O60" t="str">
        <f t="shared" si="2"/>
        <v>Low</v>
      </c>
      <c r="P60" t="str">
        <f t="shared" si="3"/>
        <v>LOW</v>
      </c>
    </row>
    <row r="61" spans="1:16" x14ac:dyDescent="0.35">
      <c r="A61" t="s">
        <v>113</v>
      </c>
      <c r="B61">
        <v>7355</v>
      </c>
      <c r="C61">
        <v>1034</v>
      </c>
      <c r="D61">
        <v>3</v>
      </c>
      <c r="E61" t="s">
        <v>38</v>
      </c>
      <c r="F61" t="s">
        <v>50</v>
      </c>
      <c r="G61" t="s">
        <v>55</v>
      </c>
      <c r="H61" s="1">
        <v>45638</v>
      </c>
      <c r="I61" t="s">
        <v>114</v>
      </c>
      <c r="J61" t="s">
        <v>81</v>
      </c>
      <c r="K61" t="s">
        <v>96</v>
      </c>
      <c r="L61">
        <v>2024</v>
      </c>
      <c r="M61" t="str">
        <f t="shared" si="0"/>
        <v>12</v>
      </c>
      <c r="N61" t="str">
        <f t="shared" si="1"/>
        <v>12</v>
      </c>
      <c r="O61" t="str">
        <f t="shared" si="2"/>
        <v>High</v>
      </c>
      <c r="P61" t="str">
        <f t="shared" si="3"/>
        <v>MEDIUM</v>
      </c>
    </row>
    <row r="62" spans="1:16" x14ac:dyDescent="0.35">
      <c r="A62" t="s">
        <v>113</v>
      </c>
      <c r="B62">
        <v>1843</v>
      </c>
      <c r="C62">
        <v>248</v>
      </c>
      <c r="D62">
        <v>3</v>
      </c>
      <c r="E62" t="s">
        <v>12</v>
      </c>
      <c r="F62" t="s">
        <v>69</v>
      </c>
      <c r="G62" t="s">
        <v>40</v>
      </c>
      <c r="H62" s="1">
        <v>45638</v>
      </c>
      <c r="I62" t="s">
        <v>114</v>
      </c>
      <c r="J62" t="s">
        <v>81</v>
      </c>
      <c r="K62" t="s">
        <v>96</v>
      </c>
      <c r="L62">
        <v>2024</v>
      </c>
      <c r="M62" t="str">
        <f t="shared" si="0"/>
        <v>12</v>
      </c>
      <c r="N62" t="str">
        <f t="shared" si="1"/>
        <v>12</v>
      </c>
      <c r="O62" t="str">
        <f t="shared" si="2"/>
        <v>Low</v>
      </c>
      <c r="P62" t="str">
        <f t="shared" si="3"/>
        <v>LOW</v>
      </c>
    </row>
    <row r="63" spans="1:16" x14ac:dyDescent="0.35">
      <c r="A63" t="s">
        <v>113</v>
      </c>
      <c r="B63">
        <v>1603</v>
      </c>
      <c r="C63">
        <v>361</v>
      </c>
      <c r="D63">
        <v>10</v>
      </c>
      <c r="E63" t="s">
        <v>26</v>
      </c>
      <c r="F63" t="s">
        <v>27</v>
      </c>
      <c r="G63" t="s">
        <v>28</v>
      </c>
      <c r="H63" s="1">
        <v>45638</v>
      </c>
      <c r="I63" t="s">
        <v>114</v>
      </c>
      <c r="J63" t="s">
        <v>81</v>
      </c>
      <c r="K63" t="s">
        <v>96</v>
      </c>
      <c r="L63">
        <v>2024</v>
      </c>
      <c r="M63" t="str">
        <f t="shared" si="0"/>
        <v>12</v>
      </c>
      <c r="N63" t="str">
        <f t="shared" si="1"/>
        <v>12</v>
      </c>
      <c r="O63" t="str">
        <f t="shared" si="2"/>
        <v>Low</v>
      </c>
      <c r="P63" t="str">
        <f t="shared" si="3"/>
        <v>LOW</v>
      </c>
    </row>
    <row r="64" spans="1:16" x14ac:dyDescent="0.35">
      <c r="A64" t="s">
        <v>620</v>
      </c>
      <c r="B64">
        <v>3977</v>
      </c>
      <c r="C64">
        <v>813</v>
      </c>
      <c r="D64">
        <v>5</v>
      </c>
      <c r="E64" t="s">
        <v>26</v>
      </c>
      <c r="F64" t="s">
        <v>66</v>
      </c>
      <c r="G64" t="s">
        <v>40</v>
      </c>
      <c r="H64" s="1">
        <v>45635</v>
      </c>
      <c r="I64" t="s">
        <v>621</v>
      </c>
      <c r="J64" t="s">
        <v>22</v>
      </c>
      <c r="K64" t="s">
        <v>44</v>
      </c>
      <c r="L64">
        <v>2024</v>
      </c>
      <c r="M64" t="str">
        <f t="shared" si="0"/>
        <v>12</v>
      </c>
      <c r="N64" t="str">
        <f t="shared" si="1"/>
        <v>09</v>
      </c>
      <c r="O64" t="str">
        <f t="shared" si="2"/>
        <v>Low</v>
      </c>
      <c r="P64" t="str">
        <f t="shared" si="3"/>
        <v>LOW</v>
      </c>
    </row>
    <row r="65" spans="1:16" x14ac:dyDescent="0.35">
      <c r="A65" t="s">
        <v>149</v>
      </c>
      <c r="B65">
        <v>523</v>
      </c>
      <c r="C65">
        <v>95</v>
      </c>
      <c r="D65">
        <v>20</v>
      </c>
      <c r="E65" t="s">
        <v>12</v>
      </c>
      <c r="F65" t="s">
        <v>24</v>
      </c>
      <c r="G65" t="s">
        <v>34</v>
      </c>
      <c r="H65" s="1">
        <v>45633</v>
      </c>
      <c r="I65" t="s">
        <v>150</v>
      </c>
      <c r="J65" t="s">
        <v>61</v>
      </c>
      <c r="K65" t="s">
        <v>62</v>
      </c>
      <c r="L65">
        <v>2024</v>
      </c>
      <c r="M65" t="str">
        <f t="shared" si="0"/>
        <v>12</v>
      </c>
      <c r="N65" t="str">
        <f t="shared" si="1"/>
        <v>07</v>
      </c>
      <c r="O65" t="str">
        <f t="shared" si="2"/>
        <v>Low</v>
      </c>
      <c r="P65" t="str">
        <f t="shared" si="3"/>
        <v>LOW</v>
      </c>
    </row>
    <row r="66" spans="1:16" x14ac:dyDescent="0.35">
      <c r="A66" t="s">
        <v>246</v>
      </c>
      <c r="B66">
        <v>949</v>
      </c>
      <c r="C66">
        <v>301</v>
      </c>
      <c r="D66">
        <v>9</v>
      </c>
      <c r="E66" t="s">
        <v>26</v>
      </c>
      <c r="F66" t="s">
        <v>66</v>
      </c>
      <c r="G66" t="s">
        <v>14</v>
      </c>
      <c r="H66" s="1">
        <v>45632</v>
      </c>
      <c r="I66" t="s">
        <v>247</v>
      </c>
      <c r="J66" t="s">
        <v>81</v>
      </c>
      <c r="K66" t="s">
        <v>96</v>
      </c>
      <c r="L66">
        <v>2024</v>
      </c>
      <c r="M66" t="str">
        <f t="shared" ref="M66:M129" si="4">TEXT(H66,"MM")</f>
        <v>12</v>
      </c>
      <c r="N66" t="str">
        <f t="shared" ref="N66:N129" si="5">TEXT(H66,"DD")</f>
        <v>06</v>
      </c>
      <c r="O66" t="str">
        <f t="shared" ref="O66:O129" si="6">IF(C66&gt;1000,"High","Low")</f>
        <v>Low</v>
      </c>
      <c r="P66" t="str">
        <f t="shared" ref="P66:P129" si="7">IF(C66&gt;2500,"HIGH",IF(C66&gt;1000,"MEDIUM",IF(C66&lt;1000,"LOW",0)))</f>
        <v>LOW</v>
      </c>
    </row>
    <row r="67" spans="1:16" x14ac:dyDescent="0.35">
      <c r="A67" t="s">
        <v>246</v>
      </c>
      <c r="B67">
        <v>6823</v>
      </c>
      <c r="C67">
        <v>771</v>
      </c>
      <c r="D67">
        <v>6</v>
      </c>
      <c r="E67" t="s">
        <v>26</v>
      </c>
      <c r="F67" t="s">
        <v>66</v>
      </c>
      <c r="G67" t="s">
        <v>34</v>
      </c>
      <c r="H67" s="1">
        <v>45632</v>
      </c>
      <c r="I67" t="s">
        <v>247</v>
      </c>
      <c r="J67" t="s">
        <v>81</v>
      </c>
      <c r="K67" t="s">
        <v>96</v>
      </c>
      <c r="L67">
        <v>2024</v>
      </c>
      <c r="M67" t="str">
        <f t="shared" si="4"/>
        <v>12</v>
      </c>
      <c r="N67" t="str">
        <f t="shared" si="5"/>
        <v>06</v>
      </c>
      <c r="O67" t="str">
        <f t="shared" si="6"/>
        <v>Low</v>
      </c>
      <c r="P67" t="str">
        <f t="shared" si="7"/>
        <v>LOW</v>
      </c>
    </row>
    <row r="68" spans="1:16" x14ac:dyDescent="0.35">
      <c r="A68" t="s">
        <v>246</v>
      </c>
      <c r="B68">
        <v>4364</v>
      </c>
      <c r="C68">
        <v>831</v>
      </c>
      <c r="D68">
        <v>2</v>
      </c>
      <c r="E68" t="s">
        <v>38</v>
      </c>
      <c r="F68" t="s">
        <v>39</v>
      </c>
      <c r="G68" t="s">
        <v>34</v>
      </c>
      <c r="H68" s="1">
        <v>45632</v>
      </c>
      <c r="I68" t="s">
        <v>247</v>
      </c>
      <c r="J68" t="s">
        <v>81</v>
      </c>
      <c r="K68" t="s">
        <v>96</v>
      </c>
      <c r="L68">
        <v>2024</v>
      </c>
      <c r="M68" t="str">
        <f t="shared" si="4"/>
        <v>12</v>
      </c>
      <c r="N68" t="str">
        <f t="shared" si="5"/>
        <v>06</v>
      </c>
      <c r="O68" t="str">
        <f t="shared" si="6"/>
        <v>Low</v>
      </c>
      <c r="P68" t="str">
        <f t="shared" si="7"/>
        <v>LOW</v>
      </c>
    </row>
    <row r="69" spans="1:16" x14ac:dyDescent="0.35">
      <c r="A69" t="s">
        <v>852</v>
      </c>
      <c r="B69">
        <v>599</v>
      </c>
      <c r="C69">
        <v>265</v>
      </c>
      <c r="D69">
        <v>4</v>
      </c>
      <c r="E69" t="s">
        <v>12</v>
      </c>
      <c r="F69" t="s">
        <v>69</v>
      </c>
      <c r="G69" t="s">
        <v>40</v>
      </c>
      <c r="H69" s="1">
        <v>45631</v>
      </c>
      <c r="I69" t="s">
        <v>854</v>
      </c>
      <c r="J69" t="s">
        <v>22</v>
      </c>
      <c r="K69" t="s">
        <v>58</v>
      </c>
      <c r="L69">
        <v>2024</v>
      </c>
      <c r="M69" t="str">
        <f t="shared" si="4"/>
        <v>12</v>
      </c>
      <c r="N69" t="str">
        <f t="shared" si="5"/>
        <v>05</v>
      </c>
      <c r="O69" t="str">
        <f t="shared" si="6"/>
        <v>Low</v>
      </c>
      <c r="P69" t="str">
        <f t="shared" si="7"/>
        <v>LOW</v>
      </c>
    </row>
    <row r="70" spans="1:16" x14ac:dyDescent="0.35">
      <c r="A70" t="s">
        <v>852</v>
      </c>
      <c r="B70">
        <v>2727</v>
      </c>
      <c r="C70">
        <v>543</v>
      </c>
      <c r="D70">
        <v>10</v>
      </c>
      <c r="E70" t="s">
        <v>38</v>
      </c>
      <c r="F70" t="s">
        <v>89</v>
      </c>
      <c r="G70" t="s">
        <v>40</v>
      </c>
      <c r="H70" s="1">
        <v>45631</v>
      </c>
      <c r="I70" t="s">
        <v>854</v>
      </c>
      <c r="J70" t="s">
        <v>22</v>
      </c>
      <c r="K70" t="s">
        <v>58</v>
      </c>
      <c r="L70">
        <v>2024</v>
      </c>
      <c r="M70" t="str">
        <f t="shared" si="4"/>
        <v>12</v>
      </c>
      <c r="N70" t="str">
        <f t="shared" si="5"/>
        <v>05</v>
      </c>
      <c r="O70" t="str">
        <f t="shared" si="6"/>
        <v>Low</v>
      </c>
      <c r="P70" t="str">
        <f t="shared" si="7"/>
        <v>LOW</v>
      </c>
    </row>
    <row r="71" spans="1:16" x14ac:dyDescent="0.35">
      <c r="A71" t="s">
        <v>1132</v>
      </c>
      <c r="B71">
        <v>1146</v>
      </c>
      <c r="C71">
        <v>188</v>
      </c>
      <c r="D71">
        <v>9</v>
      </c>
      <c r="E71" t="s">
        <v>38</v>
      </c>
      <c r="F71" t="s">
        <v>42</v>
      </c>
      <c r="G71" t="s">
        <v>28</v>
      </c>
      <c r="H71" s="1">
        <v>45623</v>
      </c>
      <c r="I71" t="s">
        <v>1133</v>
      </c>
      <c r="J71" t="s">
        <v>16</v>
      </c>
      <c r="K71" t="s">
        <v>120</v>
      </c>
      <c r="L71">
        <v>2024</v>
      </c>
      <c r="M71" t="str">
        <f t="shared" si="4"/>
        <v>11</v>
      </c>
      <c r="N71" t="str">
        <f t="shared" si="5"/>
        <v>27</v>
      </c>
      <c r="O71" t="str">
        <f t="shared" si="6"/>
        <v>Low</v>
      </c>
      <c r="P71" t="str">
        <f t="shared" si="7"/>
        <v>LOW</v>
      </c>
    </row>
    <row r="72" spans="1:16" x14ac:dyDescent="0.35">
      <c r="A72" t="s">
        <v>518</v>
      </c>
      <c r="B72">
        <v>5911</v>
      </c>
      <c r="C72">
        <v>2333</v>
      </c>
      <c r="D72">
        <v>14</v>
      </c>
      <c r="E72" t="s">
        <v>38</v>
      </c>
      <c r="F72" t="s">
        <v>89</v>
      </c>
      <c r="G72" t="s">
        <v>34</v>
      </c>
      <c r="H72" s="1">
        <v>45621</v>
      </c>
      <c r="I72" t="s">
        <v>520</v>
      </c>
      <c r="J72" t="s">
        <v>36</v>
      </c>
      <c r="K72" t="s">
        <v>77</v>
      </c>
      <c r="L72">
        <v>2024</v>
      </c>
      <c r="M72" t="str">
        <f t="shared" si="4"/>
        <v>11</v>
      </c>
      <c r="N72" t="str">
        <f t="shared" si="5"/>
        <v>25</v>
      </c>
      <c r="O72" t="str">
        <f t="shared" si="6"/>
        <v>High</v>
      </c>
      <c r="P72" t="str">
        <f t="shared" si="7"/>
        <v>MEDIUM</v>
      </c>
    </row>
    <row r="73" spans="1:16" x14ac:dyDescent="0.35">
      <c r="A73" t="s">
        <v>518</v>
      </c>
      <c r="B73">
        <v>1818</v>
      </c>
      <c r="C73">
        <v>738</v>
      </c>
      <c r="D73">
        <v>11</v>
      </c>
      <c r="E73" t="s">
        <v>26</v>
      </c>
      <c r="F73" t="s">
        <v>48</v>
      </c>
      <c r="G73" t="s">
        <v>34</v>
      </c>
      <c r="H73" s="1">
        <v>45621</v>
      </c>
      <c r="I73" t="s">
        <v>520</v>
      </c>
      <c r="J73" t="s">
        <v>36</v>
      </c>
      <c r="K73" t="s">
        <v>77</v>
      </c>
      <c r="L73">
        <v>2024</v>
      </c>
      <c r="M73" t="str">
        <f t="shared" si="4"/>
        <v>11</v>
      </c>
      <c r="N73" t="str">
        <f t="shared" si="5"/>
        <v>25</v>
      </c>
      <c r="O73" t="str">
        <f t="shared" si="6"/>
        <v>Low</v>
      </c>
      <c r="P73" t="str">
        <f t="shared" si="7"/>
        <v>LOW</v>
      </c>
    </row>
    <row r="74" spans="1:16" x14ac:dyDescent="0.35">
      <c r="A74" t="s">
        <v>972</v>
      </c>
      <c r="B74">
        <v>5313</v>
      </c>
      <c r="C74">
        <v>2037</v>
      </c>
      <c r="D74">
        <v>7</v>
      </c>
      <c r="E74" t="s">
        <v>12</v>
      </c>
      <c r="F74" t="s">
        <v>24</v>
      </c>
      <c r="G74" t="s">
        <v>28</v>
      </c>
      <c r="H74" s="1">
        <v>45621</v>
      </c>
      <c r="I74" t="s">
        <v>973</v>
      </c>
      <c r="J74" t="s">
        <v>36</v>
      </c>
      <c r="K74" t="s">
        <v>77</v>
      </c>
      <c r="L74">
        <v>2024</v>
      </c>
      <c r="M74" t="str">
        <f t="shared" si="4"/>
        <v>11</v>
      </c>
      <c r="N74" t="str">
        <f t="shared" si="5"/>
        <v>25</v>
      </c>
      <c r="O74" t="str">
        <f t="shared" si="6"/>
        <v>High</v>
      </c>
      <c r="P74" t="str">
        <f t="shared" si="7"/>
        <v>MEDIUM</v>
      </c>
    </row>
    <row r="75" spans="1:16" x14ac:dyDescent="0.35">
      <c r="A75" t="s">
        <v>788</v>
      </c>
      <c r="B75">
        <v>717</v>
      </c>
      <c r="C75">
        <v>158</v>
      </c>
      <c r="D75">
        <v>16</v>
      </c>
      <c r="E75" t="s">
        <v>38</v>
      </c>
      <c r="F75" t="s">
        <v>39</v>
      </c>
      <c r="G75" t="s">
        <v>40</v>
      </c>
      <c r="H75" s="1">
        <v>45620</v>
      </c>
      <c r="I75" t="s">
        <v>792</v>
      </c>
      <c r="J75" t="s">
        <v>22</v>
      </c>
      <c r="K75" t="s">
        <v>44</v>
      </c>
      <c r="L75">
        <v>2024</v>
      </c>
      <c r="M75" t="str">
        <f t="shared" si="4"/>
        <v>11</v>
      </c>
      <c r="N75" t="str">
        <f t="shared" si="5"/>
        <v>24</v>
      </c>
      <c r="O75" t="str">
        <f t="shared" si="6"/>
        <v>Low</v>
      </c>
      <c r="P75" t="str">
        <f t="shared" si="7"/>
        <v>LOW</v>
      </c>
    </row>
    <row r="76" spans="1:16" x14ac:dyDescent="0.35">
      <c r="A76" t="s">
        <v>788</v>
      </c>
      <c r="B76">
        <v>508</v>
      </c>
      <c r="C76">
        <v>177</v>
      </c>
      <c r="D76">
        <v>17</v>
      </c>
      <c r="E76" t="s">
        <v>38</v>
      </c>
      <c r="F76" t="s">
        <v>50</v>
      </c>
      <c r="G76" t="s">
        <v>14</v>
      </c>
      <c r="H76" s="1">
        <v>45620</v>
      </c>
      <c r="I76" t="s">
        <v>792</v>
      </c>
      <c r="J76" t="s">
        <v>22</v>
      </c>
      <c r="K76" t="s">
        <v>44</v>
      </c>
      <c r="L76">
        <v>2024</v>
      </c>
      <c r="M76" t="str">
        <f t="shared" si="4"/>
        <v>11</v>
      </c>
      <c r="N76" t="str">
        <f t="shared" si="5"/>
        <v>24</v>
      </c>
      <c r="O76" t="str">
        <f t="shared" si="6"/>
        <v>Low</v>
      </c>
      <c r="P76" t="str">
        <f t="shared" si="7"/>
        <v>LOW</v>
      </c>
    </row>
    <row r="77" spans="1:16" x14ac:dyDescent="0.35">
      <c r="A77" t="s">
        <v>993</v>
      </c>
      <c r="B77">
        <v>5317</v>
      </c>
      <c r="C77">
        <v>1345</v>
      </c>
      <c r="D77">
        <v>18</v>
      </c>
      <c r="E77" t="s">
        <v>38</v>
      </c>
      <c r="F77" t="s">
        <v>42</v>
      </c>
      <c r="G77" t="s">
        <v>28</v>
      </c>
      <c r="H77" s="1">
        <v>45618</v>
      </c>
      <c r="I77" t="s">
        <v>996</v>
      </c>
      <c r="J77" t="s">
        <v>36</v>
      </c>
      <c r="K77" t="s">
        <v>77</v>
      </c>
      <c r="L77">
        <v>2024</v>
      </c>
      <c r="M77" t="str">
        <f t="shared" si="4"/>
        <v>11</v>
      </c>
      <c r="N77" t="str">
        <f t="shared" si="5"/>
        <v>22</v>
      </c>
      <c r="O77" t="str">
        <f t="shared" si="6"/>
        <v>High</v>
      </c>
      <c r="P77" t="str">
        <f t="shared" si="7"/>
        <v>MEDIUM</v>
      </c>
    </row>
    <row r="78" spans="1:16" x14ac:dyDescent="0.35">
      <c r="A78" t="s">
        <v>993</v>
      </c>
      <c r="B78">
        <v>6304</v>
      </c>
      <c r="C78">
        <v>766</v>
      </c>
      <c r="D78">
        <v>14</v>
      </c>
      <c r="E78" t="s">
        <v>38</v>
      </c>
      <c r="F78" t="s">
        <v>39</v>
      </c>
      <c r="G78" t="s">
        <v>34</v>
      </c>
      <c r="H78" s="1">
        <v>45618</v>
      </c>
      <c r="I78" t="s">
        <v>996</v>
      </c>
      <c r="J78" t="s">
        <v>36</v>
      </c>
      <c r="K78" t="s">
        <v>77</v>
      </c>
      <c r="L78">
        <v>2024</v>
      </c>
      <c r="M78" t="str">
        <f t="shared" si="4"/>
        <v>11</v>
      </c>
      <c r="N78" t="str">
        <f t="shared" si="5"/>
        <v>22</v>
      </c>
      <c r="O78" t="str">
        <f t="shared" si="6"/>
        <v>Low</v>
      </c>
      <c r="P78" t="str">
        <f t="shared" si="7"/>
        <v>LOW</v>
      </c>
    </row>
    <row r="79" spans="1:16" x14ac:dyDescent="0.35">
      <c r="A79" t="s">
        <v>875</v>
      </c>
      <c r="B79">
        <v>8709</v>
      </c>
      <c r="C79">
        <v>2322</v>
      </c>
      <c r="D79">
        <v>8</v>
      </c>
      <c r="E79" t="s">
        <v>38</v>
      </c>
      <c r="F79" t="s">
        <v>39</v>
      </c>
      <c r="G79" t="s">
        <v>28</v>
      </c>
      <c r="H79" s="1">
        <v>45617</v>
      </c>
      <c r="I79" t="s">
        <v>877</v>
      </c>
      <c r="J79" t="s">
        <v>36</v>
      </c>
      <c r="K79" t="s">
        <v>77</v>
      </c>
      <c r="L79">
        <v>2024</v>
      </c>
      <c r="M79" t="str">
        <f t="shared" si="4"/>
        <v>11</v>
      </c>
      <c r="N79" t="str">
        <f t="shared" si="5"/>
        <v>21</v>
      </c>
      <c r="O79" t="str">
        <f t="shared" si="6"/>
        <v>High</v>
      </c>
      <c r="P79" t="str">
        <f t="shared" si="7"/>
        <v>MEDIUM</v>
      </c>
    </row>
    <row r="80" spans="1:16" x14ac:dyDescent="0.35">
      <c r="A80" t="s">
        <v>830</v>
      </c>
      <c r="B80">
        <v>2957</v>
      </c>
      <c r="C80">
        <v>917</v>
      </c>
      <c r="D80">
        <v>16</v>
      </c>
      <c r="E80" t="s">
        <v>26</v>
      </c>
      <c r="F80" t="s">
        <v>27</v>
      </c>
      <c r="G80" t="s">
        <v>28</v>
      </c>
      <c r="H80" s="1">
        <v>45613</v>
      </c>
      <c r="I80" t="s">
        <v>831</v>
      </c>
      <c r="J80" t="s">
        <v>19</v>
      </c>
      <c r="K80" t="s">
        <v>20</v>
      </c>
      <c r="L80">
        <v>2024</v>
      </c>
      <c r="M80" t="str">
        <f t="shared" si="4"/>
        <v>11</v>
      </c>
      <c r="N80" t="str">
        <f t="shared" si="5"/>
        <v>17</v>
      </c>
      <c r="O80" t="str">
        <f t="shared" si="6"/>
        <v>Low</v>
      </c>
      <c r="P80" t="str">
        <f t="shared" si="7"/>
        <v>LOW</v>
      </c>
    </row>
    <row r="81" spans="1:16" x14ac:dyDescent="0.35">
      <c r="A81" t="s">
        <v>1345</v>
      </c>
      <c r="B81">
        <v>9272</v>
      </c>
      <c r="C81">
        <v>1771</v>
      </c>
      <c r="D81">
        <v>19</v>
      </c>
      <c r="E81" t="s">
        <v>26</v>
      </c>
      <c r="F81" t="s">
        <v>48</v>
      </c>
      <c r="G81" t="s">
        <v>14</v>
      </c>
      <c r="H81" s="1">
        <v>45610</v>
      </c>
      <c r="I81" t="s">
        <v>1346</v>
      </c>
      <c r="J81" t="s">
        <v>19</v>
      </c>
      <c r="K81" t="s">
        <v>53</v>
      </c>
      <c r="L81">
        <v>2024</v>
      </c>
      <c r="M81" t="str">
        <f t="shared" si="4"/>
        <v>11</v>
      </c>
      <c r="N81" t="str">
        <f t="shared" si="5"/>
        <v>14</v>
      </c>
      <c r="O81" t="str">
        <f t="shared" si="6"/>
        <v>High</v>
      </c>
      <c r="P81" t="str">
        <f t="shared" si="7"/>
        <v>MEDIUM</v>
      </c>
    </row>
    <row r="82" spans="1:16" x14ac:dyDescent="0.35">
      <c r="A82" t="s">
        <v>206</v>
      </c>
      <c r="B82">
        <v>8563</v>
      </c>
      <c r="C82">
        <v>2624</v>
      </c>
      <c r="D82">
        <v>8</v>
      </c>
      <c r="E82" t="s">
        <v>26</v>
      </c>
      <c r="F82" t="s">
        <v>66</v>
      </c>
      <c r="G82" t="s">
        <v>55</v>
      </c>
      <c r="H82" s="1">
        <v>45606</v>
      </c>
      <c r="I82" t="s">
        <v>207</v>
      </c>
      <c r="J82" t="s">
        <v>61</v>
      </c>
      <c r="K82" t="s">
        <v>62</v>
      </c>
      <c r="L82">
        <v>2024</v>
      </c>
      <c r="M82" t="str">
        <f t="shared" si="4"/>
        <v>11</v>
      </c>
      <c r="N82" t="str">
        <f t="shared" si="5"/>
        <v>10</v>
      </c>
      <c r="O82" t="str">
        <f t="shared" si="6"/>
        <v>High</v>
      </c>
      <c r="P82" t="str">
        <f t="shared" si="7"/>
        <v>HIGH</v>
      </c>
    </row>
    <row r="83" spans="1:16" x14ac:dyDescent="0.35">
      <c r="A83" t="s">
        <v>206</v>
      </c>
      <c r="B83">
        <v>4441</v>
      </c>
      <c r="C83">
        <v>281</v>
      </c>
      <c r="D83">
        <v>20</v>
      </c>
      <c r="E83" t="s">
        <v>12</v>
      </c>
      <c r="F83" t="s">
        <v>24</v>
      </c>
      <c r="G83" t="s">
        <v>55</v>
      </c>
      <c r="H83" s="1">
        <v>45606</v>
      </c>
      <c r="I83" t="s">
        <v>207</v>
      </c>
      <c r="J83" t="s">
        <v>61</v>
      </c>
      <c r="K83" t="s">
        <v>62</v>
      </c>
      <c r="L83">
        <v>2024</v>
      </c>
      <c r="M83" t="str">
        <f t="shared" si="4"/>
        <v>11</v>
      </c>
      <c r="N83" t="str">
        <f t="shared" si="5"/>
        <v>10</v>
      </c>
      <c r="O83" t="str">
        <f t="shared" si="6"/>
        <v>Low</v>
      </c>
      <c r="P83" t="str">
        <f t="shared" si="7"/>
        <v>LOW</v>
      </c>
    </row>
    <row r="84" spans="1:16" x14ac:dyDescent="0.35">
      <c r="A84" t="s">
        <v>970</v>
      </c>
      <c r="B84">
        <v>8858</v>
      </c>
      <c r="C84">
        <v>3394</v>
      </c>
      <c r="D84">
        <v>6</v>
      </c>
      <c r="E84" t="s">
        <v>38</v>
      </c>
      <c r="F84" t="s">
        <v>42</v>
      </c>
      <c r="G84" t="s">
        <v>55</v>
      </c>
      <c r="H84" s="1">
        <v>45596</v>
      </c>
      <c r="I84" t="s">
        <v>971</v>
      </c>
      <c r="J84" t="s">
        <v>36</v>
      </c>
      <c r="K84" t="s">
        <v>64</v>
      </c>
      <c r="L84">
        <v>2024</v>
      </c>
      <c r="M84" t="str">
        <f t="shared" si="4"/>
        <v>10</v>
      </c>
      <c r="N84" t="str">
        <f t="shared" si="5"/>
        <v>31</v>
      </c>
      <c r="O84" t="str">
        <f t="shared" si="6"/>
        <v>High</v>
      </c>
      <c r="P84" t="str">
        <f t="shared" si="7"/>
        <v>HIGH</v>
      </c>
    </row>
    <row r="85" spans="1:16" x14ac:dyDescent="0.35">
      <c r="A85" t="s">
        <v>1402</v>
      </c>
      <c r="B85">
        <v>914</v>
      </c>
      <c r="C85">
        <v>163</v>
      </c>
      <c r="D85">
        <v>13</v>
      </c>
      <c r="E85" t="s">
        <v>26</v>
      </c>
      <c r="F85" t="s">
        <v>48</v>
      </c>
      <c r="G85" t="s">
        <v>14</v>
      </c>
      <c r="H85" s="1">
        <v>45591</v>
      </c>
      <c r="I85" t="s">
        <v>1403</v>
      </c>
      <c r="J85" t="s">
        <v>19</v>
      </c>
      <c r="K85" t="s">
        <v>20</v>
      </c>
      <c r="L85">
        <v>2024</v>
      </c>
      <c r="M85" t="str">
        <f t="shared" si="4"/>
        <v>10</v>
      </c>
      <c r="N85" t="str">
        <f t="shared" si="5"/>
        <v>26</v>
      </c>
      <c r="O85" t="str">
        <f t="shared" si="6"/>
        <v>Low</v>
      </c>
      <c r="P85" t="str">
        <f t="shared" si="7"/>
        <v>LOW</v>
      </c>
    </row>
    <row r="86" spans="1:16" x14ac:dyDescent="0.35">
      <c r="A86" t="s">
        <v>821</v>
      </c>
      <c r="B86">
        <v>2710</v>
      </c>
      <c r="C86">
        <v>555</v>
      </c>
      <c r="D86">
        <v>20</v>
      </c>
      <c r="E86" t="s">
        <v>12</v>
      </c>
      <c r="F86" t="s">
        <v>33</v>
      </c>
      <c r="G86" t="s">
        <v>28</v>
      </c>
      <c r="H86" s="1">
        <v>45586</v>
      </c>
      <c r="I86" t="s">
        <v>822</v>
      </c>
      <c r="J86" t="s">
        <v>19</v>
      </c>
      <c r="K86" t="s">
        <v>20</v>
      </c>
      <c r="L86">
        <v>2024</v>
      </c>
      <c r="M86" t="str">
        <f t="shared" si="4"/>
        <v>10</v>
      </c>
      <c r="N86" t="str">
        <f t="shared" si="5"/>
        <v>21</v>
      </c>
      <c r="O86" t="str">
        <f t="shared" si="6"/>
        <v>Low</v>
      </c>
      <c r="P86" t="str">
        <f t="shared" si="7"/>
        <v>LOW</v>
      </c>
    </row>
    <row r="87" spans="1:16" x14ac:dyDescent="0.35">
      <c r="A87" t="s">
        <v>821</v>
      </c>
      <c r="B87">
        <v>3224</v>
      </c>
      <c r="C87">
        <v>1018</v>
      </c>
      <c r="D87">
        <v>14</v>
      </c>
      <c r="E87" t="s">
        <v>26</v>
      </c>
      <c r="F87" t="s">
        <v>66</v>
      </c>
      <c r="G87" t="s">
        <v>14</v>
      </c>
      <c r="H87" s="1">
        <v>45586</v>
      </c>
      <c r="I87" t="s">
        <v>822</v>
      </c>
      <c r="J87" t="s">
        <v>19</v>
      </c>
      <c r="K87" t="s">
        <v>20</v>
      </c>
      <c r="L87">
        <v>2024</v>
      </c>
      <c r="M87" t="str">
        <f t="shared" si="4"/>
        <v>10</v>
      </c>
      <c r="N87" t="str">
        <f t="shared" si="5"/>
        <v>21</v>
      </c>
      <c r="O87" t="str">
        <f t="shared" si="6"/>
        <v>High</v>
      </c>
      <c r="P87" t="str">
        <f t="shared" si="7"/>
        <v>MEDIUM</v>
      </c>
    </row>
    <row r="88" spans="1:16" x14ac:dyDescent="0.35">
      <c r="A88" t="s">
        <v>1140</v>
      </c>
      <c r="B88">
        <v>5338</v>
      </c>
      <c r="C88">
        <v>1354</v>
      </c>
      <c r="D88">
        <v>16</v>
      </c>
      <c r="E88" t="s">
        <v>26</v>
      </c>
      <c r="F88" t="s">
        <v>48</v>
      </c>
      <c r="G88" t="s">
        <v>14</v>
      </c>
      <c r="H88" s="1">
        <v>45586</v>
      </c>
      <c r="I88" t="s">
        <v>1143</v>
      </c>
      <c r="J88" t="s">
        <v>16</v>
      </c>
      <c r="K88" t="s">
        <v>30</v>
      </c>
      <c r="L88">
        <v>2024</v>
      </c>
      <c r="M88" t="str">
        <f t="shared" si="4"/>
        <v>10</v>
      </c>
      <c r="N88" t="str">
        <f t="shared" si="5"/>
        <v>21</v>
      </c>
      <c r="O88" t="str">
        <f t="shared" si="6"/>
        <v>High</v>
      </c>
      <c r="P88" t="str">
        <f t="shared" si="7"/>
        <v>MEDIUM</v>
      </c>
    </row>
    <row r="89" spans="1:16" x14ac:dyDescent="0.35">
      <c r="A89" t="s">
        <v>301</v>
      </c>
      <c r="B89">
        <v>3479</v>
      </c>
      <c r="C89">
        <v>1087</v>
      </c>
      <c r="D89">
        <v>2</v>
      </c>
      <c r="E89" t="s">
        <v>26</v>
      </c>
      <c r="F89" t="s">
        <v>48</v>
      </c>
      <c r="G89" t="s">
        <v>34</v>
      </c>
      <c r="H89" s="1">
        <v>45582</v>
      </c>
      <c r="I89" t="s">
        <v>302</v>
      </c>
      <c r="J89" t="s">
        <v>61</v>
      </c>
      <c r="K89" t="s">
        <v>62</v>
      </c>
      <c r="L89">
        <v>2024</v>
      </c>
      <c r="M89" t="str">
        <f t="shared" si="4"/>
        <v>10</v>
      </c>
      <c r="N89" t="str">
        <f t="shared" si="5"/>
        <v>17</v>
      </c>
      <c r="O89" t="str">
        <f t="shared" si="6"/>
        <v>High</v>
      </c>
      <c r="P89" t="str">
        <f t="shared" si="7"/>
        <v>MEDIUM</v>
      </c>
    </row>
    <row r="90" spans="1:16" x14ac:dyDescent="0.35">
      <c r="A90" t="s">
        <v>301</v>
      </c>
      <c r="B90">
        <v>5457</v>
      </c>
      <c r="C90">
        <v>1765</v>
      </c>
      <c r="D90">
        <v>7</v>
      </c>
      <c r="E90" t="s">
        <v>12</v>
      </c>
      <c r="F90" t="s">
        <v>24</v>
      </c>
      <c r="G90" t="s">
        <v>34</v>
      </c>
      <c r="H90" s="1">
        <v>45582</v>
      </c>
      <c r="I90" t="s">
        <v>302</v>
      </c>
      <c r="J90" t="s">
        <v>61</v>
      </c>
      <c r="K90" t="s">
        <v>62</v>
      </c>
      <c r="L90">
        <v>2024</v>
      </c>
      <c r="M90" t="str">
        <f t="shared" si="4"/>
        <v>10</v>
      </c>
      <c r="N90" t="str">
        <f t="shared" si="5"/>
        <v>17</v>
      </c>
      <c r="O90" t="str">
        <f t="shared" si="6"/>
        <v>High</v>
      </c>
      <c r="P90" t="str">
        <f t="shared" si="7"/>
        <v>MEDIUM</v>
      </c>
    </row>
    <row r="91" spans="1:16" x14ac:dyDescent="0.35">
      <c r="A91" t="s">
        <v>1326</v>
      </c>
      <c r="B91">
        <v>4521</v>
      </c>
      <c r="C91">
        <v>1778</v>
      </c>
      <c r="D91">
        <v>9</v>
      </c>
      <c r="E91" t="s">
        <v>26</v>
      </c>
      <c r="F91" t="s">
        <v>54</v>
      </c>
      <c r="G91" t="s">
        <v>28</v>
      </c>
      <c r="H91" s="1">
        <v>45580</v>
      </c>
      <c r="I91" t="s">
        <v>1327</v>
      </c>
      <c r="J91" t="s">
        <v>16</v>
      </c>
      <c r="K91" t="s">
        <v>120</v>
      </c>
      <c r="L91">
        <v>2024</v>
      </c>
      <c r="M91" t="str">
        <f t="shared" si="4"/>
        <v>10</v>
      </c>
      <c r="N91" t="str">
        <f t="shared" si="5"/>
        <v>15</v>
      </c>
      <c r="O91" t="str">
        <f t="shared" si="6"/>
        <v>High</v>
      </c>
      <c r="P91" t="str">
        <f t="shared" si="7"/>
        <v>MEDIUM</v>
      </c>
    </row>
    <row r="92" spans="1:16" x14ac:dyDescent="0.35">
      <c r="A92" t="s">
        <v>1297</v>
      </c>
      <c r="B92">
        <v>7620</v>
      </c>
      <c r="C92">
        <v>125</v>
      </c>
      <c r="D92">
        <v>4</v>
      </c>
      <c r="E92" t="s">
        <v>26</v>
      </c>
      <c r="F92" t="s">
        <v>54</v>
      </c>
      <c r="G92" t="s">
        <v>34</v>
      </c>
      <c r="H92" s="1">
        <v>45577</v>
      </c>
      <c r="I92" t="s">
        <v>1299</v>
      </c>
      <c r="J92" t="s">
        <v>36</v>
      </c>
      <c r="K92" t="s">
        <v>77</v>
      </c>
      <c r="L92">
        <v>2024</v>
      </c>
      <c r="M92" t="str">
        <f t="shared" si="4"/>
        <v>10</v>
      </c>
      <c r="N92" t="str">
        <f t="shared" si="5"/>
        <v>12</v>
      </c>
      <c r="O92" t="str">
        <f t="shared" si="6"/>
        <v>Low</v>
      </c>
      <c r="P92" t="str">
        <f t="shared" si="7"/>
        <v>LOW</v>
      </c>
    </row>
    <row r="93" spans="1:16" x14ac:dyDescent="0.35">
      <c r="A93" t="s">
        <v>1001</v>
      </c>
      <c r="B93">
        <v>8400</v>
      </c>
      <c r="C93">
        <v>267</v>
      </c>
      <c r="D93">
        <v>5</v>
      </c>
      <c r="E93" t="s">
        <v>12</v>
      </c>
      <c r="F93" t="s">
        <v>69</v>
      </c>
      <c r="G93" t="s">
        <v>28</v>
      </c>
      <c r="H93" s="1">
        <v>45573</v>
      </c>
      <c r="I93" t="s">
        <v>1002</v>
      </c>
      <c r="J93" t="s">
        <v>81</v>
      </c>
      <c r="K93" t="s">
        <v>82</v>
      </c>
      <c r="L93">
        <v>2024</v>
      </c>
      <c r="M93" t="str">
        <f t="shared" si="4"/>
        <v>10</v>
      </c>
      <c r="N93" t="str">
        <f t="shared" si="5"/>
        <v>08</v>
      </c>
      <c r="O93" t="str">
        <f t="shared" si="6"/>
        <v>Low</v>
      </c>
      <c r="P93" t="str">
        <f t="shared" si="7"/>
        <v>LOW</v>
      </c>
    </row>
    <row r="94" spans="1:16" x14ac:dyDescent="0.35">
      <c r="A94" t="s">
        <v>1001</v>
      </c>
      <c r="B94">
        <v>4963</v>
      </c>
      <c r="C94">
        <v>1254</v>
      </c>
      <c r="D94">
        <v>15</v>
      </c>
      <c r="E94" t="s">
        <v>26</v>
      </c>
      <c r="F94" t="s">
        <v>54</v>
      </c>
      <c r="G94" t="s">
        <v>34</v>
      </c>
      <c r="H94" s="1">
        <v>45573</v>
      </c>
      <c r="I94" t="s">
        <v>1002</v>
      </c>
      <c r="J94" t="s">
        <v>81</v>
      </c>
      <c r="K94" t="s">
        <v>82</v>
      </c>
      <c r="L94">
        <v>2024</v>
      </c>
      <c r="M94" t="str">
        <f t="shared" si="4"/>
        <v>10</v>
      </c>
      <c r="N94" t="str">
        <f t="shared" si="5"/>
        <v>08</v>
      </c>
      <c r="O94" t="str">
        <f t="shared" si="6"/>
        <v>High</v>
      </c>
      <c r="P94" t="str">
        <f t="shared" si="7"/>
        <v>MEDIUM</v>
      </c>
    </row>
    <row r="95" spans="1:16" x14ac:dyDescent="0.35">
      <c r="A95" t="s">
        <v>881</v>
      </c>
      <c r="B95">
        <v>4116</v>
      </c>
      <c r="C95">
        <v>921</v>
      </c>
      <c r="D95">
        <v>20</v>
      </c>
      <c r="E95" t="s">
        <v>26</v>
      </c>
      <c r="F95" t="s">
        <v>54</v>
      </c>
      <c r="G95" t="s">
        <v>14</v>
      </c>
      <c r="H95" s="1">
        <v>45572</v>
      </c>
      <c r="I95" t="s">
        <v>882</v>
      </c>
      <c r="J95" t="s">
        <v>36</v>
      </c>
      <c r="K95" t="s">
        <v>37</v>
      </c>
      <c r="L95">
        <v>2024</v>
      </c>
      <c r="M95" t="str">
        <f t="shared" si="4"/>
        <v>10</v>
      </c>
      <c r="N95" t="str">
        <f t="shared" si="5"/>
        <v>07</v>
      </c>
      <c r="O95" t="str">
        <f t="shared" si="6"/>
        <v>Low</v>
      </c>
      <c r="P95" t="str">
        <f t="shared" si="7"/>
        <v>LOW</v>
      </c>
    </row>
    <row r="96" spans="1:16" x14ac:dyDescent="0.35">
      <c r="A96" t="s">
        <v>722</v>
      </c>
      <c r="B96">
        <v>1388</v>
      </c>
      <c r="C96">
        <v>345</v>
      </c>
      <c r="D96">
        <v>5</v>
      </c>
      <c r="E96" t="s">
        <v>38</v>
      </c>
      <c r="F96" t="s">
        <v>50</v>
      </c>
      <c r="G96" t="s">
        <v>14</v>
      </c>
      <c r="H96" s="1">
        <v>45570</v>
      </c>
      <c r="I96" t="s">
        <v>723</v>
      </c>
      <c r="J96" t="s">
        <v>22</v>
      </c>
      <c r="K96" t="s">
        <v>44</v>
      </c>
      <c r="L96">
        <v>2024</v>
      </c>
      <c r="M96" t="str">
        <f t="shared" si="4"/>
        <v>10</v>
      </c>
      <c r="N96" t="str">
        <f t="shared" si="5"/>
        <v>05</v>
      </c>
      <c r="O96" t="str">
        <f t="shared" si="6"/>
        <v>Low</v>
      </c>
      <c r="P96" t="str">
        <f t="shared" si="7"/>
        <v>LOW</v>
      </c>
    </row>
    <row r="97" spans="1:16" x14ac:dyDescent="0.35">
      <c r="A97" t="s">
        <v>722</v>
      </c>
      <c r="B97">
        <v>8555</v>
      </c>
      <c r="C97">
        <v>1638</v>
      </c>
      <c r="D97">
        <v>8</v>
      </c>
      <c r="E97" t="s">
        <v>12</v>
      </c>
      <c r="F97" t="s">
        <v>33</v>
      </c>
      <c r="G97" t="s">
        <v>40</v>
      </c>
      <c r="H97" s="1">
        <v>45570</v>
      </c>
      <c r="I97" t="s">
        <v>723</v>
      </c>
      <c r="J97" t="s">
        <v>22</v>
      </c>
      <c r="K97" t="s">
        <v>44</v>
      </c>
      <c r="L97">
        <v>2024</v>
      </c>
      <c r="M97" t="str">
        <f t="shared" si="4"/>
        <v>10</v>
      </c>
      <c r="N97" t="str">
        <f t="shared" si="5"/>
        <v>05</v>
      </c>
      <c r="O97" t="str">
        <f t="shared" si="6"/>
        <v>High</v>
      </c>
      <c r="P97" t="str">
        <f t="shared" si="7"/>
        <v>MEDIUM</v>
      </c>
    </row>
    <row r="98" spans="1:16" x14ac:dyDescent="0.35">
      <c r="A98" t="s">
        <v>855</v>
      </c>
      <c r="B98">
        <v>2589</v>
      </c>
      <c r="C98">
        <v>605</v>
      </c>
      <c r="D98">
        <v>11</v>
      </c>
      <c r="E98" t="s">
        <v>26</v>
      </c>
      <c r="F98" t="s">
        <v>27</v>
      </c>
      <c r="G98" t="s">
        <v>34</v>
      </c>
      <c r="H98" s="1">
        <v>45570</v>
      </c>
      <c r="I98" t="s">
        <v>857</v>
      </c>
      <c r="J98" t="s">
        <v>81</v>
      </c>
      <c r="K98" t="s">
        <v>96</v>
      </c>
      <c r="L98">
        <v>2024</v>
      </c>
      <c r="M98" t="str">
        <f t="shared" si="4"/>
        <v>10</v>
      </c>
      <c r="N98" t="str">
        <f t="shared" si="5"/>
        <v>05</v>
      </c>
      <c r="O98" t="str">
        <f t="shared" si="6"/>
        <v>Low</v>
      </c>
      <c r="P98" t="str">
        <f t="shared" si="7"/>
        <v>LOW</v>
      </c>
    </row>
    <row r="99" spans="1:16" x14ac:dyDescent="0.35">
      <c r="A99" t="s">
        <v>527</v>
      </c>
      <c r="B99">
        <v>7564</v>
      </c>
      <c r="C99">
        <v>3463</v>
      </c>
      <c r="D99">
        <v>5</v>
      </c>
      <c r="E99" t="s">
        <v>26</v>
      </c>
      <c r="F99" t="s">
        <v>54</v>
      </c>
      <c r="G99" t="s">
        <v>40</v>
      </c>
      <c r="H99" s="1">
        <v>45566</v>
      </c>
      <c r="I99" t="s">
        <v>530</v>
      </c>
      <c r="J99" t="s">
        <v>16</v>
      </c>
      <c r="K99" t="s">
        <v>17</v>
      </c>
      <c r="L99">
        <v>2024</v>
      </c>
      <c r="M99" t="str">
        <f t="shared" si="4"/>
        <v>10</v>
      </c>
      <c r="N99" t="str">
        <f t="shared" si="5"/>
        <v>01</v>
      </c>
      <c r="O99" t="str">
        <f t="shared" si="6"/>
        <v>High</v>
      </c>
      <c r="P99" t="str">
        <f t="shared" si="7"/>
        <v>HIGH</v>
      </c>
    </row>
    <row r="100" spans="1:16" x14ac:dyDescent="0.35">
      <c r="A100" t="s">
        <v>527</v>
      </c>
      <c r="B100">
        <v>3409</v>
      </c>
      <c r="C100">
        <v>1605</v>
      </c>
      <c r="D100">
        <v>20</v>
      </c>
      <c r="E100" t="s">
        <v>12</v>
      </c>
      <c r="F100" t="s">
        <v>13</v>
      </c>
      <c r="G100" t="s">
        <v>14</v>
      </c>
      <c r="H100" s="1">
        <v>45566</v>
      </c>
      <c r="I100" t="s">
        <v>530</v>
      </c>
      <c r="J100" t="s">
        <v>16</v>
      </c>
      <c r="K100" t="s">
        <v>17</v>
      </c>
      <c r="L100">
        <v>2024</v>
      </c>
      <c r="M100" t="str">
        <f t="shared" si="4"/>
        <v>10</v>
      </c>
      <c r="N100" t="str">
        <f t="shared" si="5"/>
        <v>01</v>
      </c>
      <c r="O100" t="str">
        <f t="shared" si="6"/>
        <v>High</v>
      </c>
      <c r="P100" t="str">
        <f t="shared" si="7"/>
        <v>MEDIUM</v>
      </c>
    </row>
    <row r="101" spans="1:16" x14ac:dyDescent="0.35">
      <c r="A101" t="s">
        <v>124</v>
      </c>
      <c r="B101">
        <v>2750</v>
      </c>
      <c r="C101">
        <v>1239</v>
      </c>
      <c r="D101">
        <v>11</v>
      </c>
      <c r="E101" t="s">
        <v>12</v>
      </c>
      <c r="F101" t="s">
        <v>69</v>
      </c>
      <c r="G101" t="s">
        <v>28</v>
      </c>
      <c r="H101" s="1">
        <v>45559</v>
      </c>
      <c r="I101" t="s">
        <v>126</v>
      </c>
      <c r="J101" t="s">
        <v>81</v>
      </c>
      <c r="K101" t="s">
        <v>96</v>
      </c>
      <c r="L101">
        <v>2024</v>
      </c>
      <c r="M101" t="str">
        <f t="shared" si="4"/>
        <v>09</v>
      </c>
      <c r="N101" t="str">
        <f t="shared" si="5"/>
        <v>24</v>
      </c>
      <c r="O101" t="str">
        <f t="shared" si="6"/>
        <v>High</v>
      </c>
      <c r="P101" t="str">
        <f t="shared" si="7"/>
        <v>MEDIUM</v>
      </c>
    </row>
    <row r="102" spans="1:16" x14ac:dyDescent="0.35">
      <c r="A102" t="s">
        <v>124</v>
      </c>
      <c r="B102">
        <v>8639</v>
      </c>
      <c r="C102">
        <v>3104</v>
      </c>
      <c r="D102">
        <v>19</v>
      </c>
      <c r="E102" t="s">
        <v>26</v>
      </c>
      <c r="F102" t="s">
        <v>27</v>
      </c>
      <c r="G102" t="s">
        <v>34</v>
      </c>
      <c r="H102" s="1">
        <v>45559</v>
      </c>
      <c r="I102" t="s">
        <v>126</v>
      </c>
      <c r="J102" t="s">
        <v>81</v>
      </c>
      <c r="K102" t="s">
        <v>96</v>
      </c>
      <c r="L102">
        <v>2024</v>
      </c>
      <c r="M102" t="str">
        <f t="shared" si="4"/>
        <v>09</v>
      </c>
      <c r="N102" t="str">
        <f t="shared" si="5"/>
        <v>24</v>
      </c>
      <c r="O102" t="str">
        <f t="shared" si="6"/>
        <v>High</v>
      </c>
      <c r="P102" t="str">
        <f t="shared" si="7"/>
        <v>HIGH</v>
      </c>
    </row>
    <row r="103" spans="1:16" x14ac:dyDescent="0.35">
      <c r="A103" t="s">
        <v>584</v>
      </c>
      <c r="B103">
        <v>6200</v>
      </c>
      <c r="C103">
        <v>2321</v>
      </c>
      <c r="D103">
        <v>18</v>
      </c>
      <c r="E103" t="s">
        <v>38</v>
      </c>
      <c r="F103" t="s">
        <v>39</v>
      </c>
      <c r="G103" t="s">
        <v>40</v>
      </c>
      <c r="H103" s="1">
        <v>45556</v>
      </c>
      <c r="I103" t="s">
        <v>586</v>
      </c>
      <c r="J103" t="s">
        <v>16</v>
      </c>
      <c r="K103" t="s">
        <v>17</v>
      </c>
      <c r="L103">
        <v>2024</v>
      </c>
      <c r="M103" t="str">
        <f t="shared" si="4"/>
        <v>09</v>
      </c>
      <c r="N103" t="str">
        <f t="shared" si="5"/>
        <v>21</v>
      </c>
      <c r="O103" t="str">
        <f t="shared" si="6"/>
        <v>High</v>
      </c>
      <c r="P103" t="str">
        <f t="shared" si="7"/>
        <v>MEDIUM</v>
      </c>
    </row>
    <row r="104" spans="1:16" x14ac:dyDescent="0.35">
      <c r="A104" t="s">
        <v>1314</v>
      </c>
      <c r="B104">
        <v>9609</v>
      </c>
      <c r="C104">
        <v>4339</v>
      </c>
      <c r="D104">
        <v>3</v>
      </c>
      <c r="E104" t="s">
        <v>38</v>
      </c>
      <c r="F104" t="s">
        <v>50</v>
      </c>
      <c r="G104" t="s">
        <v>28</v>
      </c>
      <c r="H104" s="1">
        <v>45554</v>
      </c>
      <c r="I104" t="s">
        <v>1315</v>
      </c>
      <c r="J104" t="s">
        <v>61</v>
      </c>
      <c r="K104" t="s">
        <v>110</v>
      </c>
      <c r="L104">
        <v>2024</v>
      </c>
      <c r="M104" t="str">
        <f t="shared" si="4"/>
        <v>09</v>
      </c>
      <c r="N104" t="str">
        <f t="shared" si="5"/>
        <v>19</v>
      </c>
      <c r="O104" t="str">
        <f t="shared" si="6"/>
        <v>High</v>
      </c>
      <c r="P104" t="str">
        <f t="shared" si="7"/>
        <v>HIGH</v>
      </c>
    </row>
    <row r="105" spans="1:16" x14ac:dyDescent="0.35">
      <c r="A105" t="s">
        <v>156</v>
      </c>
      <c r="B105">
        <v>4358</v>
      </c>
      <c r="C105">
        <v>526</v>
      </c>
      <c r="D105">
        <v>19</v>
      </c>
      <c r="E105" t="s">
        <v>12</v>
      </c>
      <c r="F105" t="s">
        <v>69</v>
      </c>
      <c r="G105" t="s">
        <v>40</v>
      </c>
      <c r="H105" s="1">
        <v>45552</v>
      </c>
      <c r="I105" t="s">
        <v>158</v>
      </c>
      <c r="J105" t="s">
        <v>36</v>
      </c>
      <c r="K105" t="s">
        <v>77</v>
      </c>
      <c r="L105">
        <v>2024</v>
      </c>
      <c r="M105" t="str">
        <f t="shared" si="4"/>
        <v>09</v>
      </c>
      <c r="N105" t="str">
        <f t="shared" si="5"/>
        <v>17</v>
      </c>
      <c r="O105" t="str">
        <f t="shared" si="6"/>
        <v>Low</v>
      </c>
      <c r="P105" t="str">
        <f t="shared" si="7"/>
        <v>LOW</v>
      </c>
    </row>
    <row r="106" spans="1:16" x14ac:dyDescent="0.35">
      <c r="A106" t="s">
        <v>156</v>
      </c>
      <c r="B106">
        <v>6459</v>
      </c>
      <c r="C106">
        <v>825</v>
      </c>
      <c r="D106">
        <v>8</v>
      </c>
      <c r="E106" t="s">
        <v>12</v>
      </c>
      <c r="F106" t="s">
        <v>69</v>
      </c>
      <c r="G106" t="s">
        <v>40</v>
      </c>
      <c r="H106" s="1">
        <v>45552</v>
      </c>
      <c r="I106" t="s">
        <v>158</v>
      </c>
      <c r="J106" t="s">
        <v>36</v>
      </c>
      <c r="K106" t="s">
        <v>77</v>
      </c>
      <c r="L106">
        <v>2024</v>
      </c>
      <c r="M106" t="str">
        <f t="shared" si="4"/>
        <v>09</v>
      </c>
      <c r="N106" t="str">
        <f t="shared" si="5"/>
        <v>17</v>
      </c>
      <c r="O106" t="str">
        <f t="shared" si="6"/>
        <v>Low</v>
      </c>
      <c r="P106" t="str">
        <f t="shared" si="7"/>
        <v>LOW</v>
      </c>
    </row>
    <row r="107" spans="1:16" x14ac:dyDescent="0.35">
      <c r="A107" t="s">
        <v>1065</v>
      </c>
      <c r="B107">
        <v>2995</v>
      </c>
      <c r="C107">
        <v>220</v>
      </c>
      <c r="D107">
        <v>14</v>
      </c>
      <c r="E107" t="s">
        <v>38</v>
      </c>
      <c r="F107" t="s">
        <v>89</v>
      </c>
      <c r="G107" t="s">
        <v>40</v>
      </c>
      <c r="H107" s="1">
        <v>45548</v>
      </c>
      <c r="I107" t="s">
        <v>1066</v>
      </c>
      <c r="J107" t="s">
        <v>22</v>
      </c>
      <c r="K107" t="s">
        <v>23</v>
      </c>
      <c r="L107">
        <v>2024</v>
      </c>
      <c r="M107" t="str">
        <f t="shared" si="4"/>
        <v>09</v>
      </c>
      <c r="N107" t="str">
        <f t="shared" si="5"/>
        <v>13</v>
      </c>
      <c r="O107" t="str">
        <f t="shared" si="6"/>
        <v>Low</v>
      </c>
      <c r="P107" t="str">
        <f t="shared" si="7"/>
        <v>LOW</v>
      </c>
    </row>
    <row r="108" spans="1:16" x14ac:dyDescent="0.35">
      <c r="A108" t="s">
        <v>1065</v>
      </c>
      <c r="B108">
        <v>2047</v>
      </c>
      <c r="C108">
        <v>914</v>
      </c>
      <c r="D108">
        <v>5</v>
      </c>
      <c r="E108" t="s">
        <v>26</v>
      </c>
      <c r="F108" t="s">
        <v>48</v>
      </c>
      <c r="G108" t="s">
        <v>28</v>
      </c>
      <c r="H108" s="1">
        <v>45548</v>
      </c>
      <c r="I108" t="s">
        <v>1066</v>
      </c>
      <c r="J108" t="s">
        <v>22</v>
      </c>
      <c r="K108" t="s">
        <v>23</v>
      </c>
      <c r="L108">
        <v>2024</v>
      </c>
      <c r="M108" t="str">
        <f t="shared" si="4"/>
        <v>09</v>
      </c>
      <c r="N108" t="str">
        <f t="shared" si="5"/>
        <v>13</v>
      </c>
      <c r="O108" t="str">
        <f t="shared" si="6"/>
        <v>Low</v>
      </c>
      <c r="P108" t="str">
        <f t="shared" si="7"/>
        <v>LOW</v>
      </c>
    </row>
    <row r="109" spans="1:16" x14ac:dyDescent="0.35">
      <c r="A109" t="s">
        <v>1351</v>
      </c>
      <c r="B109">
        <v>7992</v>
      </c>
      <c r="C109">
        <v>893</v>
      </c>
      <c r="D109">
        <v>12</v>
      </c>
      <c r="E109" t="s">
        <v>12</v>
      </c>
      <c r="F109" t="s">
        <v>33</v>
      </c>
      <c r="G109" t="s">
        <v>40</v>
      </c>
      <c r="H109" s="1">
        <v>45548</v>
      </c>
      <c r="I109" t="s">
        <v>1352</v>
      </c>
      <c r="J109" t="s">
        <v>81</v>
      </c>
      <c r="K109" t="s">
        <v>96</v>
      </c>
      <c r="L109">
        <v>2024</v>
      </c>
      <c r="M109" t="str">
        <f t="shared" si="4"/>
        <v>09</v>
      </c>
      <c r="N109" t="str">
        <f t="shared" si="5"/>
        <v>13</v>
      </c>
      <c r="O109" t="str">
        <f t="shared" si="6"/>
        <v>Low</v>
      </c>
      <c r="P109" t="str">
        <f t="shared" si="7"/>
        <v>LOW</v>
      </c>
    </row>
    <row r="110" spans="1:16" x14ac:dyDescent="0.35">
      <c r="A110" t="s">
        <v>773</v>
      </c>
      <c r="B110">
        <v>1579</v>
      </c>
      <c r="C110">
        <v>602</v>
      </c>
      <c r="D110">
        <v>9</v>
      </c>
      <c r="E110" t="s">
        <v>12</v>
      </c>
      <c r="F110" t="s">
        <v>33</v>
      </c>
      <c r="G110" t="s">
        <v>40</v>
      </c>
      <c r="H110" s="1">
        <v>45543</v>
      </c>
      <c r="I110" t="s">
        <v>777</v>
      </c>
      <c r="J110" t="s">
        <v>22</v>
      </c>
      <c r="K110" t="s">
        <v>58</v>
      </c>
      <c r="L110">
        <v>2024</v>
      </c>
      <c r="M110" t="str">
        <f t="shared" si="4"/>
        <v>09</v>
      </c>
      <c r="N110" t="str">
        <f t="shared" si="5"/>
        <v>08</v>
      </c>
      <c r="O110" t="str">
        <f t="shared" si="6"/>
        <v>Low</v>
      </c>
      <c r="P110" t="str">
        <f t="shared" si="7"/>
        <v>LOW</v>
      </c>
    </row>
    <row r="111" spans="1:16" x14ac:dyDescent="0.35">
      <c r="A111" t="s">
        <v>773</v>
      </c>
      <c r="B111">
        <v>3760</v>
      </c>
      <c r="C111">
        <v>1849</v>
      </c>
      <c r="D111">
        <v>19</v>
      </c>
      <c r="E111" t="s">
        <v>38</v>
      </c>
      <c r="F111" t="s">
        <v>42</v>
      </c>
      <c r="G111" t="s">
        <v>34</v>
      </c>
      <c r="H111" s="1">
        <v>45543</v>
      </c>
      <c r="I111" t="s">
        <v>777</v>
      </c>
      <c r="J111" t="s">
        <v>22</v>
      </c>
      <c r="K111" t="s">
        <v>58</v>
      </c>
      <c r="L111">
        <v>2024</v>
      </c>
      <c r="M111" t="str">
        <f t="shared" si="4"/>
        <v>09</v>
      </c>
      <c r="N111" t="str">
        <f t="shared" si="5"/>
        <v>08</v>
      </c>
      <c r="O111" t="str">
        <f t="shared" si="6"/>
        <v>High</v>
      </c>
      <c r="P111" t="str">
        <f t="shared" si="7"/>
        <v>MEDIUM</v>
      </c>
    </row>
    <row r="112" spans="1:16" x14ac:dyDescent="0.35">
      <c r="A112" t="s">
        <v>295</v>
      </c>
      <c r="B112">
        <v>5934</v>
      </c>
      <c r="C112">
        <v>1563</v>
      </c>
      <c r="D112">
        <v>2</v>
      </c>
      <c r="E112" t="s">
        <v>26</v>
      </c>
      <c r="F112" t="s">
        <v>48</v>
      </c>
      <c r="G112" t="s">
        <v>34</v>
      </c>
      <c r="H112" s="1">
        <v>45541</v>
      </c>
      <c r="I112" t="s">
        <v>296</v>
      </c>
      <c r="J112" t="s">
        <v>19</v>
      </c>
      <c r="K112" t="s">
        <v>136</v>
      </c>
      <c r="L112">
        <v>2024</v>
      </c>
      <c r="M112" t="str">
        <f t="shared" si="4"/>
        <v>09</v>
      </c>
      <c r="N112" t="str">
        <f t="shared" si="5"/>
        <v>06</v>
      </c>
      <c r="O112" t="str">
        <f t="shared" si="6"/>
        <v>High</v>
      </c>
      <c r="P112" t="str">
        <f t="shared" si="7"/>
        <v>MEDIUM</v>
      </c>
    </row>
    <row r="113" spans="1:16" x14ac:dyDescent="0.35">
      <c r="A113" t="s">
        <v>168</v>
      </c>
      <c r="B113">
        <v>9538</v>
      </c>
      <c r="C113">
        <v>3158</v>
      </c>
      <c r="D113">
        <v>20</v>
      </c>
      <c r="E113" t="s">
        <v>12</v>
      </c>
      <c r="F113" t="s">
        <v>24</v>
      </c>
      <c r="G113" t="s">
        <v>40</v>
      </c>
      <c r="H113" s="1">
        <v>45539</v>
      </c>
      <c r="I113" t="s">
        <v>169</v>
      </c>
      <c r="J113" t="s">
        <v>36</v>
      </c>
      <c r="K113" t="s">
        <v>77</v>
      </c>
      <c r="L113">
        <v>2024</v>
      </c>
      <c r="M113" t="str">
        <f t="shared" si="4"/>
        <v>09</v>
      </c>
      <c r="N113" t="str">
        <f t="shared" si="5"/>
        <v>04</v>
      </c>
      <c r="O113" t="str">
        <f t="shared" si="6"/>
        <v>High</v>
      </c>
      <c r="P113" t="str">
        <f t="shared" si="7"/>
        <v>HIGH</v>
      </c>
    </row>
    <row r="114" spans="1:16" x14ac:dyDescent="0.35">
      <c r="A114" t="s">
        <v>168</v>
      </c>
      <c r="B114">
        <v>9035</v>
      </c>
      <c r="C114">
        <v>1227</v>
      </c>
      <c r="D114">
        <v>14</v>
      </c>
      <c r="E114" t="s">
        <v>38</v>
      </c>
      <c r="F114" t="s">
        <v>42</v>
      </c>
      <c r="G114" t="s">
        <v>34</v>
      </c>
      <c r="H114" s="1">
        <v>45539</v>
      </c>
      <c r="I114" t="s">
        <v>169</v>
      </c>
      <c r="J114" t="s">
        <v>36</v>
      </c>
      <c r="K114" t="s">
        <v>77</v>
      </c>
      <c r="L114">
        <v>2024</v>
      </c>
      <c r="M114" t="str">
        <f t="shared" si="4"/>
        <v>09</v>
      </c>
      <c r="N114" t="str">
        <f t="shared" si="5"/>
        <v>04</v>
      </c>
      <c r="O114" t="str">
        <f t="shared" si="6"/>
        <v>High</v>
      </c>
      <c r="P114" t="str">
        <f t="shared" si="7"/>
        <v>MEDIUM</v>
      </c>
    </row>
    <row r="115" spans="1:16" x14ac:dyDescent="0.35">
      <c r="A115" t="s">
        <v>1042</v>
      </c>
      <c r="B115">
        <v>1093</v>
      </c>
      <c r="C115">
        <v>397</v>
      </c>
      <c r="D115">
        <v>17</v>
      </c>
      <c r="E115" t="s">
        <v>12</v>
      </c>
      <c r="F115" t="s">
        <v>24</v>
      </c>
      <c r="G115" t="s">
        <v>40</v>
      </c>
      <c r="H115" s="1">
        <v>45536</v>
      </c>
      <c r="I115" t="s">
        <v>1044</v>
      </c>
      <c r="J115" t="s">
        <v>22</v>
      </c>
      <c r="K115" t="s">
        <v>23</v>
      </c>
      <c r="L115">
        <v>2024</v>
      </c>
      <c r="M115" t="str">
        <f t="shared" si="4"/>
        <v>09</v>
      </c>
      <c r="N115" t="str">
        <f t="shared" si="5"/>
        <v>01</v>
      </c>
      <c r="O115" t="str">
        <f t="shared" si="6"/>
        <v>Low</v>
      </c>
      <c r="P115" t="str">
        <f t="shared" si="7"/>
        <v>LOW</v>
      </c>
    </row>
    <row r="116" spans="1:16" x14ac:dyDescent="0.35">
      <c r="A116" t="s">
        <v>1042</v>
      </c>
      <c r="B116">
        <v>2636</v>
      </c>
      <c r="C116">
        <v>88</v>
      </c>
      <c r="D116">
        <v>11</v>
      </c>
      <c r="E116" t="s">
        <v>26</v>
      </c>
      <c r="F116" t="s">
        <v>54</v>
      </c>
      <c r="G116" t="s">
        <v>28</v>
      </c>
      <c r="H116" s="1">
        <v>45536</v>
      </c>
      <c r="I116" t="s">
        <v>1044</v>
      </c>
      <c r="J116" t="s">
        <v>22</v>
      </c>
      <c r="K116" t="s">
        <v>23</v>
      </c>
      <c r="L116">
        <v>2024</v>
      </c>
      <c r="M116" t="str">
        <f t="shared" si="4"/>
        <v>09</v>
      </c>
      <c r="N116" t="str">
        <f t="shared" si="5"/>
        <v>01</v>
      </c>
      <c r="O116" t="str">
        <f t="shared" si="6"/>
        <v>Low</v>
      </c>
      <c r="P116" t="str">
        <f t="shared" si="7"/>
        <v>LOW</v>
      </c>
    </row>
    <row r="117" spans="1:16" x14ac:dyDescent="0.35">
      <c r="A117" t="s">
        <v>842</v>
      </c>
      <c r="B117">
        <v>2944</v>
      </c>
      <c r="C117">
        <v>249</v>
      </c>
      <c r="D117">
        <v>5</v>
      </c>
      <c r="E117" t="s">
        <v>26</v>
      </c>
      <c r="F117" t="s">
        <v>66</v>
      </c>
      <c r="G117" t="s">
        <v>40</v>
      </c>
      <c r="H117" s="1">
        <v>45535</v>
      </c>
      <c r="I117" t="s">
        <v>843</v>
      </c>
      <c r="J117" t="s">
        <v>81</v>
      </c>
      <c r="K117" t="s">
        <v>82</v>
      </c>
      <c r="L117">
        <v>2024</v>
      </c>
      <c r="M117" t="str">
        <f t="shared" si="4"/>
        <v>08</v>
      </c>
      <c r="N117" t="str">
        <f t="shared" si="5"/>
        <v>31</v>
      </c>
      <c r="O117" t="str">
        <f t="shared" si="6"/>
        <v>Low</v>
      </c>
      <c r="P117" t="str">
        <f t="shared" si="7"/>
        <v>LOW</v>
      </c>
    </row>
    <row r="118" spans="1:16" x14ac:dyDescent="0.35">
      <c r="A118" t="s">
        <v>422</v>
      </c>
      <c r="B118">
        <v>3522</v>
      </c>
      <c r="C118">
        <v>898</v>
      </c>
      <c r="D118">
        <v>15</v>
      </c>
      <c r="E118" t="s">
        <v>26</v>
      </c>
      <c r="F118" t="s">
        <v>27</v>
      </c>
      <c r="G118" t="s">
        <v>40</v>
      </c>
      <c r="H118" s="1">
        <v>45533</v>
      </c>
      <c r="I118" t="s">
        <v>423</v>
      </c>
      <c r="J118" t="s">
        <v>81</v>
      </c>
      <c r="K118" t="s">
        <v>96</v>
      </c>
      <c r="L118">
        <v>2024</v>
      </c>
      <c r="M118" t="str">
        <f t="shared" si="4"/>
        <v>08</v>
      </c>
      <c r="N118" t="str">
        <f t="shared" si="5"/>
        <v>29</v>
      </c>
      <c r="O118" t="str">
        <f t="shared" si="6"/>
        <v>Low</v>
      </c>
      <c r="P118" t="str">
        <f t="shared" si="7"/>
        <v>LOW</v>
      </c>
    </row>
    <row r="119" spans="1:16" x14ac:dyDescent="0.35">
      <c r="A119" t="s">
        <v>411</v>
      </c>
      <c r="B119">
        <v>3461</v>
      </c>
      <c r="C119">
        <v>1537</v>
      </c>
      <c r="D119">
        <v>15</v>
      </c>
      <c r="E119" t="s">
        <v>38</v>
      </c>
      <c r="F119" t="s">
        <v>50</v>
      </c>
      <c r="G119" t="s">
        <v>34</v>
      </c>
      <c r="H119" s="1">
        <v>45527</v>
      </c>
      <c r="I119" t="s">
        <v>412</v>
      </c>
      <c r="J119" t="s">
        <v>19</v>
      </c>
      <c r="K119" t="s">
        <v>20</v>
      </c>
      <c r="L119">
        <v>2024</v>
      </c>
      <c r="M119" t="str">
        <f t="shared" si="4"/>
        <v>08</v>
      </c>
      <c r="N119" t="str">
        <f t="shared" si="5"/>
        <v>23</v>
      </c>
      <c r="O119" t="str">
        <f t="shared" si="6"/>
        <v>High</v>
      </c>
      <c r="P119" t="str">
        <f t="shared" si="7"/>
        <v>MEDIUM</v>
      </c>
    </row>
    <row r="120" spans="1:16" x14ac:dyDescent="0.35">
      <c r="A120" t="s">
        <v>411</v>
      </c>
      <c r="B120">
        <v>5714</v>
      </c>
      <c r="C120">
        <v>1438</v>
      </c>
      <c r="D120">
        <v>6</v>
      </c>
      <c r="E120" t="s">
        <v>12</v>
      </c>
      <c r="F120" t="s">
        <v>13</v>
      </c>
      <c r="G120" t="s">
        <v>40</v>
      </c>
      <c r="H120" s="1">
        <v>45527</v>
      </c>
      <c r="I120" t="s">
        <v>412</v>
      </c>
      <c r="J120" t="s">
        <v>19</v>
      </c>
      <c r="K120" t="s">
        <v>20</v>
      </c>
      <c r="L120">
        <v>2024</v>
      </c>
      <c r="M120" t="str">
        <f t="shared" si="4"/>
        <v>08</v>
      </c>
      <c r="N120" t="str">
        <f t="shared" si="5"/>
        <v>23</v>
      </c>
      <c r="O120" t="str">
        <f t="shared" si="6"/>
        <v>High</v>
      </c>
      <c r="P120" t="str">
        <f t="shared" si="7"/>
        <v>MEDIUM</v>
      </c>
    </row>
    <row r="121" spans="1:16" x14ac:dyDescent="0.35">
      <c r="A121" t="s">
        <v>411</v>
      </c>
      <c r="B121">
        <v>3853</v>
      </c>
      <c r="C121">
        <v>1457</v>
      </c>
      <c r="D121">
        <v>10</v>
      </c>
      <c r="E121" t="s">
        <v>26</v>
      </c>
      <c r="F121" t="s">
        <v>66</v>
      </c>
      <c r="G121" t="s">
        <v>55</v>
      </c>
      <c r="H121" s="1">
        <v>45527</v>
      </c>
      <c r="I121" t="s">
        <v>412</v>
      </c>
      <c r="J121" t="s">
        <v>19</v>
      </c>
      <c r="K121" t="s">
        <v>20</v>
      </c>
      <c r="L121">
        <v>2024</v>
      </c>
      <c r="M121" t="str">
        <f t="shared" si="4"/>
        <v>08</v>
      </c>
      <c r="N121" t="str">
        <f t="shared" si="5"/>
        <v>23</v>
      </c>
      <c r="O121" t="str">
        <f t="shared" si="6"/>
        <v>High</v>
      </c>
      <c r="P121" t="str">
        <f t="shared" si="7"/>
        <v>MEDIUM</v>
      </c>
    </row>
    <row r="122" spans="1:16" x14ac:dyDescent="0.35">
      <c r="A122" t="s">
        <v>704</v>
      </c>
      <c r="B122">
        <v>5730</v>
      </c>
      <c r="C122">
        <v>482</v>
      </c>
      <c r="D122">
        <v>6</v>
      </c>
      <c r="E122" t="s">
        <v>12</v>
      </c>
      <c r="F122" t="s">
        <v>33</v>
      </c>
      <c r="G122" t="s">
        <v>55</v>
      </c>
      <c r="H122" s="1">
        <v>45525</v>
      </c>
      <c r="I122" t="s">
        <v>705</v>
      </c>
      <c r="J122" t="s">
        <v>16</v>
      </c>
      <c r="K122" t="s">
        <v>120</v>
      </c>
      <c r="L122">
        <v>2024</v>
      </c>
      <c r="M122" t="str">
        <f t="shared" si="4"/>
        <v>08</v>
      </c>
      <c r="N122" t="str">
        <f t="shared" si="5"/>
        <v>21</v>
      </c>
      <c r="O122" t="str">
        <f t="shared" si="6"/>
        <v>Low</v>
      </c>
      <c r="P122" t="str">
        <f t="shared" si="7"/>
        <v>LOW</v>
      </c>
    </row>
    <row r="123" spans="1:16" x14ac:dyDescent="0.35">
      <c r="A123" t="s">
        <v>1011</v>
      </c>
      <c r="B123">
        <v>4544</v>
      </c>
      <c r="C123">
        <v>1726</v>
      </c>
      <c r="D123">
        <v>9</v>
      </c>
      <c r="E123" t="s">
        <v>12</v>
      </c>
      <c r="F123" t="s">
        <v>69</v>
      </c>
      <c r="G123" t="s">
        <v>34</v>
      </c>
      <c r="H123" s="1">
        <v>45525</v>
      </c>
      <c r="I123" t="s">
        <v>1012</v>
      </c>
      <c r="J123" t="s">
        <v>61</v>
      </c>
      <c r="K123" t="s">
        <v>62</v>
      </c>
      <c r="L123">
        <v>2024</v>
      </c>
      <c r="M123" t="str">
        <f t="shared" si="4"/>
        <v>08</v>
      </c>
      <c r="N123" t="str">
        <f t="shared" si="5"/>
        <v>21</v>
      </c>
      <c r="O123" t="str">
        <f t="shared" si="6"/>
        <v>High</v>
      </c>
      <c r="P123" t="str">
        <f t="shared" si="7"/>
        <v>MEDIUM</v>
      </c>
    </row>
    <row r="124" spans="1:16" x14ac:dyDescent="0.35">
      <c r="A124" t="s">
        <v>1011</v>
      </c>
      <c r="B124">
        <v>5900</v>
      </c>
      <c r="C124">
        <v>1738</v>
      </c>
      <c r="D124">
        <v>20</v>
      </c>
      <c r="E124" t="s">
        <v>12</v>
      </c>
      <c r="F124" t="s">
        <v>69</v>
      </c>
      <c r="G124" t="s">
        <v>14</v>
      </c>
      <c r="H124" s="1">
        <v>45525</v>
      </c>
      <c r="I124" t="s">
        <v>1012</v>
      </c>
      <c r="J124" t="s">
        <v>61</v>
      </c>
      <c r="K124" t="s">
        <v>62</v>
      </c>
      <c r="L124">
        <v>2024</v>
      </c>
      <c r="M124" t="str">
        <f t="shared" si="4"/>
        <v>08</v>
      </c>
      <c r="N124" t="str">
        <f t="shared" si="5"/>
        <v>21</v>
      </c>
      <c r="O124" t="str">
        <f t="shared" si="6"/>
        <v>High</v>
      </c>
      <c r="P124" t="str">
        <f t="shared" si="7"/>
        <v>MEDIUM</v>
      </c>
    </row>
    <row r="125" spans="1:16" x14ac:dyDescent="0.35">
      <c r="A125" t="s">
        <v>459</v>
      </c>
      <c r="B125">
        <v>7930</v>
      </c>
      <c r="C125">
        <v>1981</v>
      </c>
      <c r="D125">
        <v>13</v>
      </c>
      <c r="E125" t="s">
        <v>38</v>
      </c>
      <c r="F125" t="s">
        <v>42</v>
      </c>
      <c r="G125" t="s">
        <v>40</v>
      </c>
      <c r="H125" s="1">
        <v>45513</v>
      </c>
      <c r="I125" t="s">
        <v>461</v>
      </c>
      <c r="J125" t="s">
        <v>19</v>
      </c>
      <c r="K125" t="s">
        <v>53</v>
      </c>
      <c r="L125">
        <v>2024</v>
      </c>
      <c r="M125" t="str">
        <f t="shared" si="4"/>
        <v>08</v>
      </c>
      <c r="N125" t="str">
        <f t="shared" si="5"/>
        <v>09</v>
      </c>
      <c r="O125" t="str">
        <f t="shared" si="6"/>
        <v>High</v>
      </c>
      <c r="P125" t="str">
        <f t="shared" si="7"/>
        <v>MEDIUM</v>
      </c>
    </row>
    <row r="126" spans="1:16" x14ac:dyDescent="0.35">
      <c r="A126" t="s">
        <v>1286</v>
      </c>
      <c r="B126">
        <v>5951</v>
      </c>
      <c r="C126">
        <v>936</v>
      </c>
      <c r="D126">
        <v>6</v>
      </c>
      <c r="E126" t="s">
        <v>12</v>
      </c>
      <c r="F126" t="s">
        <v>33</v>
      </c>
      <c r="G126" t="s">
        <v>28</v>
      </c>
      <c r="H126" s="1">
        <v>45511</v>
      </c>
      <c r="I126" t="s">
        <v>1287</v>
      </c>
      <c r="J126" t="s">
        <v>61</v>
      </c>
      <c r="K126" t="s">
        <v>62</v>
      </c>
      <c r="L126">
        <v>2024</v>
      </c>
      <c r="M126" t="str">
        <f t="shared" si="4"/>
        <v>08</v>
      </c>
      <c r="N126" t="str">
        <f t="shared" si="5"/>
        <v>07</v>
      </c>
      <c r="O126" t="str">
        <f t="shared" si="6"/>
        <v>Low</v>
      </c>
      <c r="P126" t="str">
        <f t="shared" si="7"/>
        <v>LOW</v>
      </c>
    </row>
    <row r="127" spans="1:16" x14ac:dyDescent="0.35">
      <c r="A127" t="s">
        <v>92</v>
      </c>
      <c r="B127">
        <v>7784</v>
      </c>
      <c r="C127">
        <v>2937</v>
      </c>
      <c r="D127">
        <v>12</v>
      </c>
      <c r="E127" t="s">
        <v>26</v>
      </c>
      <c r="F127" t="s">
        <v>48</v>
      </c>
      <c r="G127" t="s">
        <v>14</v>
      </c>
      <c r="H127" s="1">
        <v>45510</v>
      </c>
      <c r="I127" t="s">
        <v>93</v>
      </c>
      <c r="J127" t="s">
        <v>36</v>
      </c>
      <c r="K127" t="s">
        <v>77</v>
      </c>
      <c r="L127">
        <v>2024</v>
      </c>
      <c r="M127" t="str">
        <f t="shared" si="4"/>
        <v>08</v>
      </c>
      <c r="N127" t="str">
        <f t="shared" si="5"/>
        <v>06</v>
      </c>
      <c r="O127" t="str">
        <f t="shared" si="6"/>
        <v>High</v>
      </c>
      <c r="P127" t="str">
        <f t="shared" si="7"/>
        <v>HIGH</v>
      </c>
    </row>
    <row r="128" spans="1:16" x14ac:dyDescent="0.35">
      <c r="A128" t="s">
        <v>92</v>
      </c>
      <c r="B128">
        <v>5591</v>
      </c>
      <c r="C128">
        <v>1696</v>
      </c>
      <c r="D128">
        <v>3</v>
      </c>
      <c r="E128" t="s">
        <v>26</v>
      </c>
      <c r="F128" t="s">
        <v>27</v>
      </c>
      <c r="G128" t="s">
        <v>55</v>
      </c>
      <c r="H128" s="1">
        <v>45510</v>
      </c>
      <c r="I128" t="s">
        <v>93</v>
      </c>
      <c r="J128" t="s">
        <v>36</v>
      </c>
      <c r="K128" t="s">
        <v>77</v>
      </c>
      <c r="L128">
        <v>2024</v>
      </c>
      <c r="M128" t="str">
        <f t="shared" si="4"/>
        <v>08</v>
      </c>
      <c r="N128" t="str">
        <f t="shared" si="5"/>
        <v>06</v>
      </c>
      <c r="O128" t="str">
        <f t="shared" si="6"/>
        <v>High</v>
      </c>
      <c r="P128" t="str">
        <f t="shared" si="7"/>
        <v>MEDIUM</v>
      </c>
    </row>
    <row r="129" spans="1:16" x14ac:dyDescent="0.35">
      <c r="A129" t="s">
        <v>92</v>
      </c>
      <c r="B129">
        <v>5122</v>
      </c>
      <c r="C129">
        <v>2413</v>
      </c>
      <c r="D129">
        <v>12</v>
      </c>
      <c r="E129" t="s">
        <v>12</v>
      </c>
      <c r="F129" t="s">
        <v>13</v>
      </c>
      <c r="G129" t="s">
        <v>55</v>
      </c>
      <c r="H129" s="1">
        <v>45510</v>
      </c>
      <c r="I129" t="s">
        <v>93</v>
      </c>
      <c r="J129" t="s">
        <v>36</v>
      </c>
      <c r="K129" t="s">
        <v>77</v>
      </c>
      <c r="L129">
        <v>2024</v>
      </c>
      <c r="M129" t="str">
        <f t="shared" si="4"/>
        <v>08</v>
      </c>
      <c r="N129" t="str">
        <f t="shared" si="5"/>
        <v>06</v>
      </c>
      <c r="O129" t="str">
        <f t="shared" si="6"/>
        <v>High</v>
      </c>
      <c r="P129" t="str">
        <f t="shared" si="7"/>
        <v>MEDIUM</v>
      </c>
    </row>
    <row r="130" spans="1:16" x14ac:dyDescent="0.35">
      <c r="A130" t="s">
        <v>1140</v>
      </c>
      <c r="B130">
        <v>5338</v>
      </c>
      <c r="C130">
        <v>1354</v>
      </c>
      <c r="D130">
        <v>16</v>
      </c>
      <c r="E130" t="s">
        <v>26</v>
      </c>
      <c r="F130" t="s">
        <v>48</v>
      </c>
      <c r="G130" t="s">
        <v>14</v>
      </c>
      <c r="H130" s="1">
        <v>45505</v>
      </c>
      <c r="I130" t="s">
        <v>1141</v>
      </c>
      <c r="J130" t="s">
        <v>19</v>
      </c>
      <c r="K130" t="s">
        <v>136</v>
      </c>
      <c r="L130">
        <v>2024</v>
      </c>
      <c r="M130" t="str">
        <f t="shared" ref="M130:M193" si="8">TEXT(H130,"MM")</f>
        <v>08</v>
      </c>
      <c r="N130" t="str">
        <f t="shared" ref="N130:N193" si="9">TEXT(H130,"DD")</f>
        <v>01</v>
      </c>
      <c r="O130" t="str">
        <f t="shared" ref="O130:O193" si="10">IF(C130&gt;1000,"High","Low")</f>
        <v>High</v>
      </c>
      <c r="P130" t="str">
        <f t="shared" ref="P130:P193" si="11">IF(C130&gt;2500,"HIGH",IF(C130&gt;1000,"MEDIUM",IF(C130&lt;1000,"LOW",0)))</f>
        <v>MEDIUM</v>
      </c>
    </row>
    <row r="131" spans="1:16" x14ac:dyDescent="0.35">
      <c r="A131" t="s">
        <v>1396</v>
      </c>
      <c r="B131">
        <v>8825</v>
      </c>
      <c r="C131">
        <v>3594</v>
      </c>
      <c r="D131">
        <v>15</v>
      </c>
      <c r="E131" t="s">
        <v>38</v>
      </c>
      <c r="F131" t="s">
        <v>39</v>
      </c>
      <c r="G131" t="s">
        <v>28</v>
      </c>
      <c r="H131" s="1">
        <v>45504</v>
      </c>
      <c r="I131" t="s">
        <v>1397</v>
      </c>
      <c r="J131" t="s">
        <v>22</v>
      </c>
      <c r="K131" t="s">
        <v>44</v>
      </c>
      <c r="L131">
        <v>2024</v>
      </c>
      <c r="M131" t="str">
        <f t="shared" si="8"/>
        <v>07</v>
      </c>
      <c r="N131" t="str">
        <f t="shared" si="9"/>
        <v>31</v>
      </c>
      <c r="O131" t="str">
        <f t="shared" si="10"/>
        <v>High</v>
      </c>
      <c r="P131" t="str">
        <f t="shared" si="11"/>
        <v>HIGH</v>
      </c>
    </row>
    <row r="132" spans="1:16" x14ac:dyDescent="0.35">
      <c r="A132" t="s">
        <v>1054</v>
      </c>
      <c r="B132">
        <v>2451</v>
      </c>
      <c r="C132">
        <v>342</v>
      </c>
      <c r="D132">
        <v>8</v>
      </c>
      <c r="E132" t="s">
        <v>26</v>
      </c>
      <c r="F132" t="s">
        <v>54</v>
      </c>
      <c r="G132" t="s">
        <v>34</v>
      </c>
      <c r="H132" s="1">
        <v>45503</v>
      </c>
      <c r="I132" t="s">
        <v>1057</v>
      </c>
      <c r="J132" t="s">
        <v>61</v>
      </c>
      <c r="K132" t="s">
        <v>110</v>
      </c>
      <c r="L132">
        <v>2024</v>
      </c>
      <c r="M132" t="str">
        <f t="shared" si="8"/>
        <v>07</v>
      </c>
      <c r="N132" t="str">
        <f t="shared" si="9"/>
        <v>30</v>
      </c>
      <c r="O132" t="str">
        <f t="shared" si="10"/>
        <v>Low</v>
      </c>
      <c r="P132" t="str">
        <f t="shared" si="11"/>
        <v>LOW</v>
      </c>
    </row>
    <row r="133" spans="1:16" x14ac:dyDescent="0.35">
      <c r="A133" t="s">
        <v>718</v>
      </c>
      <c r="B133">
        <v>2239</v>
      </c>
      <c r="C133">
        <v>1094</v>
      </c>
      <c r="D133">
        <v>18</v>
      </c>
      <c r="E133" t="s">
        <v>12</v>
      </c>
      <c r="F133" t="s">
        <v>24</v>
      </c>
      <c r="G133" t="s">
        <v>55</v>
      </c>
      <c r="H133" s="1">
        <v>45501</v>
      </c>
      <c r="I133" t="s">
        <v>719</v>
      </c>
      <c r="J133" t="s">
        <v>16</v>
      </c>
      <c r="K133" t="s">
        <v>120</v>
      </c>
      <c r="L133">
        <v>2024</v>
      </c>
      <c r="M133" t="str">
        <f t="shared" si="8"/>
        <v>07</v>
      </c>
      <c r="N133" t="str">
        <f t="shared" si="9"/>
        <v>28</v>
      </c>
      <c r="O133" t="str">
        <f t="shared" si="10"/>
        <v>High</v>
      </c>
      <c r="P133" t="str">
        <f t="shared" si="11"/>
        <v>MEDIUM</v>
      </c>
    </row>
    <row r="134" spans="1:16" x14ac:dyDescent="0.35">
      <c r="A134" t="s">
        <v>718</v>
      </c>
      <c r="B134">
        <v>4932</v>
      </c>
      <c r="C134">
        <v>1153</v>
      </c>
      <c r="D134">
        <v>1</v>
      </c>
      <c r="E134" t="s">
        <v>26</v>
      </c>
      <c r="F134" t="s">
        <v>48</v>
      </c>
      <c r="G134" t="s">
        <v>55</v>
      </c>
      <c r="H134" s="1">
        <v>45501</v>
      </c>
      <c r="I134" t="s">
        <v>719</v>
      </c>
      <c r="J134" t="s">
        <v>16</v>
      </c>
      <c r="K134" t="s">
        <v>120</v>
      </c>
      <c r="L134">
        <v>2024</v>
      </c>
      <c r="M134" t="str">
        <f t="shared" si="8"/>
        <v>07</v>
      </c>
      <c r="N134" t="str">
        <f t="shared" si="9"/>
        <v>28</v>
      </c>
      <c r="O134" t="str">
        <f t="shared" si="10"/>
        <v>High</v>
      </c>
      <c r="P134" t="str">
        <f t="shared" si="11"/>
        <v>MEDIUM</v>
      </c>
    </row>
    <row r="135" spans="1:16" x14ac:dyDescent="0.35">
      <c r="A135" t="s">
        <v>732</v>
      </c>
      <c r="B135">
        <v>7195</v>
      </c>
      <c r="C135">
        <v>1665</v>
      </c>
      <c r="D135">
        <v>7</v>
      </c>
      <c r="E135" t="s">
        <v>26</v>
      </c>
      <c r="F135" t="s">
        <v>48</v>
      </c>
      <c r="G135" t="s">
        <v>55</v>
      </c>
      <c r="H135" s="1">
        <v>45500</v>
      </c>
      <c r="I135" t="s">
        <v>733</v>
      </c>
      <c r="J135" t="s">
        <v>22</v>
      </c>
      <c r="K135" t="s">
        <v>58</v>
      </c>
      <c r="L135">
        <v>2024</v>
      </c>
      <c r="M135" t="str">
        <f t="shared" si="8"/>
        <v>07</v>
      </c>
      <c r="N135" t="str">
        <f t="shared" si="9"/>
        <v>27</v>
      </c>
      <c r="O135" t="str">
        <f t="shared" si="10"/>
        <v>High</v>
      </c>
      <c r="P135" t="str">
        <f t="shared" si="11"/>
        <v>MEDIUM</v>
      </c>
    </row>
    <row r="136" spans="1:16" x14ac:dyDescent="0.35">
      <c r="A136" t="s">
        <v>244</v>
      </c>
      <c r="B136">
        <v>6471</v>
      </c>
      <c r="C136">
        <v>2842</v>
      </c>
      <c r="D136">
        <v>18</v>
      </c>
      <c r="E136" t="s">
        <v>12</v>
      </c>
      <c r="F136" t="s">
        <v>13</v>
      </c>
      <c r="G136" t="s">
        <v>14</v>
      </c>
      <c r="H136" s="1">
        <v>45491</v>
      </c>
      <c r="I136" t="s">
        <v>245</v>
      </c>
      <c r="J136" t="s">
        <v>19</v>
      </c>
      <c r="K136" t="s">
        <v>136</v>
      </c>
      <c r="L136">
        <v>2024</v>
      </c>
      <c r="M136" t="str">
        <f t="shared" si="8"/>
        <v>07</v>
      </c>
      <c r="N136" t="str">
        <f t="shared" si="9"/>
        <v>18</v>
      </c>
      <c r="O136" t="str">
        <f t="shared" si="10"/>
        <v>High</v>
      </c>
      <c r="P136" t="str">
        <f t="shared" si="11"/>
        <v>HIGH</v>
      </c>
    </row>
    <row r="137" spans="1:16" x14ac:dyDescent="0.35">
      <c r="A137" t="s">
        <v>891</v>
      </c>
      <c r="B137">
        <v>5831</v>
      </c>
      <c r="C137">
        <v>1574</v>
      </c>
      <c r="D137">
        <v>17</v>
      </c>
      <c r="E137" t="s">
        <v>26</v>
      </c>
      <c r="F137" t="s">
        <v>27</v>
      </c>
      <c r="G137" t="s">
        <v>28</v>
      </c>
      <c r="H137" s="1">
        <v>45491</v>
      </c>
      <c r="I137" t="s">
        <v>893</v>
      </c>
      <c r="J137" t="s">
        <v>36</v>
      </c>
      <c r="K137" t="s">
        <v>64</v>
      </c>
      <c r="L137">
        <v>2024</v>
      </c>
      <c r="M137" t="str">
        <f t="shared" si="8"/>
        <v>07</v>
      </c>
      <c r="N137" t="str">
        <f t="shared" si="9"/>
        <v>18</v>
      </c>
      <c r="O137" t="str">
        <f t="shared" si="10"/>
        <v>High</v>
      </c>
      <c r="P137" t="str">
        <f t="shared" si="11"/>
        <v>MEDIUM</v>
      </c>
    </row>
    <row r="138" spans="1:16" x14ac:dyDescent="0.35">
      <c r="A138" t="s">
        <v>283</v>
      </c>
      <c r="B138">
        <v>1085</v>
      </c>
      <c r="C138">
        <v>301</v>
      </c>
      <c r="D138">
        <v>20</v>
      </c>
      <c r="E138" t="s">
        <v>38</v>
      </c>
      <c r="F138" t="s">
        <v>89</v>
      </c>
      <c r="G138" t="s">
        <v>14</v>
      </c>
      <c r="H138" s="1">
        <v>45486</v>
      </c>
      <c r="I138" t="s">
        <v>284</v>
      </c>
      <c r="J138" t="s">
        <v>22</v>
      </c>
      <c r="K138" t="s">
        <v>23</v>
      </c>
      <c r="L138">
        <v>2024</v>
      </c>
      <c r="M138" t="str">
        <f t="shared" si="8"/>
        <v>07</v>
      </c>
      <c r="N138" t="str">
        <f t="shared" si="9"/>
        <v>13</v>
      </c>
      <c r="O138" t="str">
        <f t="shared" si="10"/>
        <v>Low</v>
      </c>
      <c r="P138" t="str">
        <f t="shared" si="11"/>
        <v>LOW</v>
      </c>
    </row>
    <row r="139" spans="1:16" x14ac:dyDescent="0.35">
      <c r="A139" t="s">
        <v>584</v>
      </c>
      <c r="B139">
        <v>6200</v>
      </c>
      <c r="C139">
        <v>2321</v>
      </c>
      <c r="D139">
        <v>18</v>
      </c>
      <c r="E139" t="s">
        <v>38</v>
      </c>
      <c r="F139" t="s">
        <v>39</v>
      </c>
      <c r="G139" t="s">
        <v>40</v>
      </c>
      <c r="H139" s="1">
        <v>45484</v>
      </c>
      <c r="I139" t="s">
        <v>585</v>
      </c>
      <c r="J139" t="s">
        <v>36</v>
      </c>
      <c r="K139" t="s">
        <v>37</v>
      </c>
      <c r="L139">
        <v>2024</v>
      </c>
      <c r="M139" t="str">
        <f t="shared" si="8"/>
        <v>07</v>
      </c>
      <c r="N139" t="str">
        <f t="shared" si="9"/>
        <v>11</v>
      </c>
      <c r="O139" t="str">
        <f t="shared" si="10"/>
        <v>High</v>
      </c>
      <c r="P139" t="str">
        <f t="shared" si="11"/>
        <v>MEDIUM</v>
      </c>
    </row>
    <row r="140" spans="1:16" x14ac:dyDescent="0.35">
      <c r="A140" t="s">
        <v>181</v>
      </c>
      <c r="B140">
        <v>1801</v>
      </c>
      <c r="C140">
        <v>641</v>
      </c>
      <c r="D140">
        <v>20</v>
      </c>
      <c r="E140" t="s">
        <v>26</v>
      </c>
      <c r="F140" t="s">
        <v>48</v>
      </c>
      <c r="G140" t="s">
        <v>40</v>
      </c>
      <c r="H140" s="1">
        <v>45482</v>
      </c>
      <c r="I140" t="s">
        <v>182</v>
      </c>
      <c r="J140" t="s">
        <v>36</v>
      </c>
      <c r="K140" t="s">
        <v>37</v>
      </c>
      <c r="L140">
        <v>2024</v>
      </c>
      <c r="M140" t="str">
        <f t="shared" si="8"/>
        <v>07</v>
      </c>
      <c r="N140" t="str">
        <f t="shared" si="9"/>
        <v>09</v>
      </c>
      <c r="O140" t="str">
        <f t="shared" si="10"/>
        <v>Low</v>
      </c>
      <c r="P140" t="str">
        <f t="shared" si="11"/>
        <v>LOW</v>
      </c>
    </row>
    <row r="141" spans="1:16" x14ac:dyDescent="0.35">
      <c r="A141" t="s">
        <v>181</v>
      </c>
      <c r="B141">
        <v>5301</v>
      </c>
      <c r="C141">
        <v>817</v>
      </c>
      <c r="D141">
        <v>10</v>
      </c>
      <c r="E141" t="s">
        <v>38</v>
      </c>
      <c r="F141" t="s">
        <v>39</v>
      </c>
      <c r="G141" t="s">
        <v>28</v>
      </c>
      <c r="H141" s="1">
        <v>45482</v>
      </c>
      <c r="I141" t="s">
        <v>182</v>
      </c>
      <c r="J141" t="s">
        <v>36</v>
      </c>
      <c r="K141" t="s">
        <v>37</v>
      </c>
      <c r="L141">
        <v>2024</v>
      </c>
      <c r="M141" t="str">
        <f t="shared" si="8"/>
        <v>07</v>
      </c>
      <c r="N141" t="str">
        <f t="shared" si="9"/>
        <v>09</v>
      </c>
      <c r="O141" t="str">
        <f t="shared" si="10"/>
        <v>Low</v>
      </c>
      <c r="P141" t="str">
        <f t="shared" si="11"/>
        <v>LOW</v>
      </c>
    </row>
    <row r="142" spans="1:16" x14ac:dyDescent="0.35">
      <c r="A142" t="s">
        <v>181</v>
      </c>
      <c r="B142">
        <v>1166</v>
      </c>
      <c r="C142">
        <v>520</v>
      </c>
      <c r="D142">
        <v>12</v>
      </c>
      <c r="E142" t="s">
        <v>26</v>
      </c>
      <c r="F142" t="s">
        <v>54</v>
      </c>
      <c r="G142" t="s">
        <v>28</v>
      </c>
      <c r="H142" s="1">
        <v>45482</v>
      </c>
      <c r="I142" t="s">
        <v>182</v>
      </c>
      <c r="J142" t="s">
        <v>36</v>
      </c>
      <c r="K142" t="s">
        <v>37</v>
      </c>
      <c r="L142">
        <v>2024</v>
      </c>
      <c r="M142" t="str">
        <f t="shared" si="8"/>
        <v>07</v>
      </c>
      <c r="N142" t="str">
        <f t="shared" si="9"/>
        <v>09</v>
      </c>
      <c r="O142" t="str">
        <f t="shared" si="10"/>
        <v>Low</v>
      </c>
      <c r="P142" t="str">
        <f t="shared" si="11"/>
        <v>LOW</v>
      </c>
    </row>
    <row r="143" spans="1:16" x14ac:dyDescent="0.35">
      <c r="A143" t="s">
        <v>181</v>
      </c>
      <c r="B143">
        <v>3196</v>
      </c>
      <c r="C143">
        <v>1411</v>
      </c>
      <c r="D143">
        <v>15</v>
      </c>
      <c r="E143" t="s">
        <v>26</v>
      </c>
      <c r="F143" t="s">
        <v>54</v>
      </c>
      <c r="G143" t="s">
        <v>28</v>
      </c>
      <c r="H143" s="1">
        <v>45482</v>
      </c>
      <c r="I143" t="s">
        <v>182</v>
      </c>
      <c r="J143" t="s">
        <v>36</v>
      </c>
      <c r="K143" t="s">
        <v>37</v>
      </c>
      <c r="L143">
        <v>2024</v>
      </c>
      <c r="M143" t="str">
        <f t="shared" si="8"/>
        <v>07</v>
      </c>
      <c r="N143" t="str">
        <f t="shared" si="9"/>
        <v>09</v>
      </c>
      <c r="O143" t="str">
        <f t="shared" si="10"/>
        <v>High</v>
      </c>
      <c r="P143" t="str">
        <f t="shared" si="11"/>
        <v>MEDIUM</v>
      </c>
    </row>
    <row r="144" spans="1:16" x14ac:dyDescent="0.35">
      <c r="A144" t="s">
        <v>747</v>
      </c>
      <c r="B144">
        <v>9653</v>
      </c>
      <c r="C144">
        <v>2471</v>
      </c>
      <c r="D144">
        <v>6</v>
      </c>
      <c r="E144" t="s">
        <v>26</v>
      </c>
      <c r="F144" t="s">
        <v>54</v>
      </c>
      <c r="G144" t="s">
        <v>14</v>
      </c>
      <c r="H144" s="1">
        <v>45481</v>
      </c>
      <c r="I144" t="s">
        <v>748</v>
      </c>
      <c r="J144" t="s">
        <v>22</v>
      </c>
      <c r="K144" t="s">
        <v>23</v>
      </c>
      <c r="L144">
        <v>2024</v>
      </c>
      <c r="M144" t="str">
        <f t="shared" si="8"/>
        <v>07</v>
      </c>
      <c r="N144" t="str">
        <f t="shared" si="9"/>
        <v>08</v>
      </c>
      <c r="O144" t="str">
        <f t="shared" si="10"/>
        <v>High</v>
      </c>
      <c r="P144" t="str">
        <f t="shared" si="11"/>
        <v>MEDIUM</v>
      </c>
    </row>
    <row r="145" spans="1:16" x14ac:dyDescent="0.35">
      <c r="A145" t="s">
        <v>1023</v>
      </c>
      <c r="B145">
        <v>8780</v>
      </c>
      <c r="C145">
        <v>3430</v>
      </c>
      <c r="D145">
        <v>4</v>
      </c>
      <c r="E145" t="s">
        <v>12</v>
      </c>
      <c r="F145" t="s">
        <v>13</v>
      </c>
      <c r="G145" t="s">
        <v>40</v>
      </c>
      <c r="H145" s="1">
        <v>45480</v>
      </c>
      <c r="I145" t="s">
        <v>1024</v>
      </c>
      <c r="J145" t="s">
        <v>61</v>
      </c>
      <c r="K145" t="s">
        <v>73</v>
      </c>
      <c r="L145">
        <v>2024</v>
      </c>
      <c r="M145" t="str">
        <f t="shared" si="8"/>
        <v>07</v>
      </c>
      <c r="N145" t="str">
        <f t="shared" si="9"/>
        <v>07</v>
      </c>
      <c r="O145" t="str">
        <f t="shared" si="10"/>
        <v>High</v>
      </c>
      <c r="P145" t="str">
        <f t="shared" si="11"/>
        <v>HIGH</v>
      </c>
    </row>
    <row r="146" spans="1:16" x14ac:dyDescent="0.35">
      <c r="A146" t="s">
        <v>210</v>
      </c>
      <c r="B146">
        <v>1895</v>
      </c>
      <c r="C146">
        <v>391</v>
      </c>
      <c r="D146">
        <v>14</v>
      </c>
      <c r="E146" t="s">
        <v>38</v>
      </c>
      <c r="F146" t="s">
        <v>39</v>
      </c>
      <c r="G146" t="s">
        <v>14</v>
      </c>
      <c r="H146" s="1">
        <v>45478</v>
      </c>
      <c r="I146" t="s">
        <v>211</v>
      </c>
      <c r="J146" t="s">
        <v>16</v>
      </c>
      <c r="K146" t="s">
        <v>120</v>
      </c>
      <c r="L146">
        <v>2024</v>
      </c>
      <c r="M146" t="str">
        <f t="shared" si="8"/>
        <v>07</v>
      </c>
      <c r="N146" t="str">
        <f t="shared" si="9"/>
        <v>05</v>
      </c>
      <c r="O146" t="str">
        <f t="shared" si="10"/>
        <v>Low</v>
      </c>
      <c r="P146" t="str">
        <f t="shared" si="11"/>
        <v>LOW</v>
      </c>
    </row>
    <row r="147" spans="1:16" x14ac:dyDescent="0.35">
      <c r="A147" t="s">
        <v>210</v>
      </c>
      <c r="B147">
        <v>5323</v>
      </c>
      <c r="C147">
        <v>322</v>
      </c>
      <c r="D147">
        <v>13</v>
      </c>
      <c r="E147" t="s">
        <v>26</v>
      </c>
      <c r="F147" t="s">
        <v>66</v>
      </c>
      <c r="G147" t="s">
        <v>55</v>
      </c>
      <c r="H147" s="1">
        <v>45478</v>
      </c>
      <c r="I147" t="s">
        <v>211</v>
      </c>
      <c r="J147" t="s">
        <v>16</v>
      </c>
      <c r="K147" t="s">
        <v>120</v>
      </c>
      <c r="L147">
        <v>2024</v>
      </c>
      <c r="M147" t="str">
        <f t="shared" si="8"/>
        <v>07</v>
      </c>
      <c r="N147" t="str">
        <f t="shared" si="9"/>
        <v>05</v>
      </c>
      <c r="O147" t="str">
        <f t="shared" si="10"/>
        <v>Low</v>
      </c>
      <c r="P147" t="str">
        <f t="shared" si="11"/>
        <v>LOW</v>
      </c>
    </row>
    <row r="148" spans="1:16" x14ac:dyDescent="0.35">
      <c r="A148" t="s">
        <v>735</v>
      </c>
      <c r="B148">
        <v>3098</v>
      </c>
      <c r="C148">
        <v>957</v>
      </c>
      <c r="D148">
        <v>18</v>
      </c>
      <c r="E148" t="s">
        <v>38</v>
      </c>
      <c r="F148" t="s">
        <v>89</v>
      </c>
      <c r="G148" t="s">
        <v>55</v>
      </c>
      <c r="H148" s="1">
        <v>45477</v>
      </c>
      <c r="I148" t="s">
        <v>736</v>
      </c>
      <c r="J148" t="s">
        <v>61</v>
      </c>
      <c r="K148" t="s">
        <v>73</v>
      </c>
      <c r="L148">
        <v>2024</v>
      </c>
      <c r="M148" t="str">
        <f t="shared" si="8"/>
        <v>07</v>
      </c>
      <c r="N148" t="str">
        <f t="shared" si="9"/>
        <v>04</v>
      </c>
      <c r="O148" t="str">
        <f t="shared" si="10"/>
        <v>Low</v>
      </c>
      <c r="P148" t="str">
        <f t="shared" si="11"/>
        <v>LOW</v>
      </c>
    </row>
    <row r="149" spans="1:16" x14ac:dyDescent="0.35">
      <c r="A149" t="s">
        <v>171</v>
      </c>
      <c r="B149">
        <v>2684</v>
      </c>
      <c r="C149">
        <v>670</v>
      </c>
      <c r="D149">
        <v>2</v>
      </c>
      <c r="E149" t="s">
        <v>26</v>
      </c>
      <c r="F149" t="s">
        <v>54</v>
      </c>
      <c r="G149" t="s">
        <v>55</v>
      </c>
      <c r="H149" s="1">
        <v>45475</v>
      </c>
      <c r="I149" t="s">
        <v>172</v>
      </c>
      <c r="J149" t="s">
        <v>16</v>
      </c>
      <c r="K149" t="s">
        <v>120</v>
      </c>
      <c r="L149">
        <v>2024</v>
      </c>
      <c r="M149" t="str">
        <f t="shared" si="8"/>
        <v>07</v>
      </c>
      <c r="N149" t="str">
        <f t="shared" si="9"/>
        <v>02</v>
      </c>
      <c r="O149" t="str">
        <f t="shared" si="10"/>
        <v>Low</v>
      </c>
      <c r="P149" t="str">
        <f t="shared" si="11"/>
        <v>LOW</v>
      </c>
    </row>
    <row r="150" spans="1:16" x14ac:dyDescent="0.35">
      <c r="A150" t="s">
        <v>171</v>
      </c>
      <c r="B150">
        <v>822</v>
      </c>
      <c r="C150">
        <v>147</v>
      </c>
      <c r="D150">
        <v>5</v>
      </c>
      <c r="E150" t="s">
        <v>38</v>
      </c>
      <c r="F150" t="s">
        <v>50</v>
      </c>
      <c r="G150" t="s">
        <v>40</v>
      </c>
      <c r="H150" s="1">
        <v>45475</v>
      </c>
      <c r="I150" t="s">
        <v>172</v>
      </c>
      <c r="J150" t="s">
        <v>16</v>
      </c>
      <c r="K150" t="s">
        <v>120</v>
      </c>
      <c r="L150">
        <v>2024</v>
      </c>
      <c r="M150" t="str">
        <f t="shared" si="8"/>
        <v>07</v>
      </c>
      <c r="N150" t="str">
        <f t="shared" si="9"/>
        <v>02</v>
      </c>
      <c r="O150" t="str">
        <f t="shared" si="10"/>
        <v>Low</v>
      </c>
      <c r="P150" t="str">
        <f t="shared" si="11"/>
        <v>LOW</v>
      </c>
    </row>
    <row r="151" spans="1:16" x14ac:dyDescent="0.35">
      <c r="A151" t="s">
        <v>171</v>
      </c>
      <c r="B151">
        <v>9730</v>
      </c>
      <c r="C151">
        <v>2341</v>
      </c>
      <c r="D151">
        <v>2</v>
      </c>
      <c r="E151" t="s">
        <v>38</v>
      </c>
      <c r="F151" t="s">
        <v>42</v>
      </c>
      <c r="G151" t="s">
        <v>34</v>
      </c>
      <c r="H151" s="1">
        <v>45475</v>
      </c>
      <c r="I151" t="s">
        <v>172</v>
      </c>
      <c r="J151" t="s">
        <v>16</v>
      </c>
      <c r="K151" t="s">
        <v>120</v>
      </c>
      <c r="L151">
        <v>2024</v>
      </c>
      <c r="M151" t="str">
        <f t="shared" si="8"/>
        <v>07</v>
      </c>
      <c r="N151" t="str">
        <f t="shared" si="9"/>
        <v>02</v>
      </c>
      <c r="O151" t="str">
        <f t="shared" si="10"/>
        <v>High</v>
      </c>
      <c r="P151" t="str">
        <f t="shared" si="11"/>
        <v>MEDIUM</v>
      </c>
    </row>
    <row r="152" spans="1:16" x14ac:dyDescent="0.35">
      <c r="A152" t="s">
        <v>171</v>
      </c>
      <c r="B152">
        <v>2483</v>
      </c>
      <c r="C152">
        <v>236</v>
      </c>
      <c r="D152">
        <v>2</v>
      </c>
      <c r="E152" t="s">
        <v>12</v>
      </c>
      <c r="F152" t="s">
        <v>13</v>
      </c>
      <c r="G152" t="s">
        <v>55</v>
      </c>
      <c r="H152" s="1">
        <v>45475</v>
      </c>
      <c r="I152" t="s">
        <v>172</v>
      </c>
      <c r="J152" t="s">
        <v>16</v>
      </c>
      <c r="K152" t="s">
        <v>120</v>
      </c>
      <c r="L152">
        <v>2024</v>
      </c>
      <c r="M152" t="str">
        <f t="shared" si="8"/>
        <v>07</v>
      </c>
      <c r="N152" t="str">
        <f t="shared" si="9"/>
        <v>02</v>
      </c>
      <c r="O152" t="str">
        <f t="shared" si="10"/>
        <v>Low</v>
      </c>
      <c r="P152" t="str">
        <f t="shared" si="11"/>
        <v>LOW</v>
      </c>
    </row>
    <row r="153" spans="1:16" x14ac:dyDescent="0.35">
      <c r="A153" t="s">
        <v>997</v>
      </c>
      <c r="B153">
        <v>9565</v>
      </c>
      <c r="C153">
        <v>1691</v>
      </c>
      <c r="D153">
        <v>3</v>
      </c>
      <c r="E153" t="s">
        <v>26</v>
      </c>
      <c r="F153" t="s">
        <v>54</v>
      </c>
      <c r="G153" t="s">
        <v>28</v>
      </c>
      <c r="H153" s="1">
        <v>45475</v>
      </c>
      <c r="I153" t="s">
        <v>998</v>
      </c>
      <c r="J153" t="s">
        <v>19</v>
      </c>
      <c r="K153" t="s">
        <v>53</v>
      </c>
      <c r="L153">
        <v>2024</v>
      </c>
      <c r="M153" t="str">
        <f t="shared" si="8"/>
        <v>07</v>
      </c>
      <c r="N153" t="str">
        <f t="shared" si="9"/>
        <v>02</v>
      </c>
      <c r="O153" t="str">
        <f t="shared" si="10"/>
        <v>High</v>
      </c>
      <c r="P153" t="str">
        <f t="shared" si="11"/>
        <v>MEDIUM</v>
      </c>
    </row>
    <row r="154" spans="1:16" x14ac:dyDescent="0.35">
      <c r="A154" t="s">
        <v>997</v>
      </c>
      <c r="B154">
        <v>8245</v>
      </c>
      <c r="C154">
        <v>324</v>
      </c>
      <c r="D154">
        <v>11</v>
      </c>
      <c r="E154" t="s">
        <v>26</v>
      </c>
      <c r="F154" t="s">
        <v>54</v>
      </c>
      <c r="G154" t="s">
        <v>34</v>
      </c>
      <c r="H154" s="1">
        <v>45475</v>
      </c>
      <c r="I154" t="s">
        <v>998</v>
      </c>
      <c r="J154" t="s">
        <v>19</v>
      </c>
      <c r="K154" t="s">
        <v>53</v>
      </c>
      <c r="L154">
        <v>2024</v>
      </c>
      <c r="M154" t="str">
        <f t="shared" si="8"/>
        <v>07</v>
      </c>
      <c r="N154" t="str">
        <f t="shared" si="9"/>
        <v>02</v>
      </c>
      <c r="O154" t="str">
        <f t="shared" si="10"/>
        <v>Low</v>
      </c>
      <c r="P154" t="str">
        <f t="shared" si="11"/>
        <v>LOW</v>
      </c>
    </row>
    <row r="155" spans="1:16" x14ac:dyDescent="0.35">
      <c r="A155" t="s">
        <v>527</v>
      </c>
      <c r="B155">
        <v>7564</v>
      </c>
      <c r="C155">
        <v>3463</v>
      </c>
      <c r="D155">
        <v>5</v>
      </c>
      <c r="E155" t="s">
        <v>26</v>
      </c>
      <c r="F155" t="s">
        <v>54</v>
      </c>
      <c r="G155" t="s">
        <v>40</v>
      </c>
      <c r="H155" s="1">
        <v>45474</v>
      </c>
      <c r="I155" t="s">
        <v>531</v>
      </c>
      <c r="J155" t="s">
        <v>61</v>
      </c>
      <c r="K155" t="s">
        <v>110</v>
      </c>
      <c r="L155">
        <v>2024</v>
      </c>
      <c r="M155" t="str">
        <f t="shared" si="8"/>
        <v>07</v>
      </c>
      <c r="N155" t="str">
        <f t="shared" si="9"/>
        <v>01</v>
      </c>
      <c r="O155" t="str">
        <f t="shared" si="10"/>
        <v>High</v>
      </c>
      <c r="P155" t="str">
        <f t="shared" si="11"/>
        <v>HIGH</v>
      </c>
    </row>
    <row r="156" spans="1:16" x14ac:dyDescent="0.35">
      <c r="A156" t="s">
        <v>527</v>
      </c>
      <c r="B156">
        <v>3409</v>
      </c>
      <c r="C156">
        <v>1605</v>
      </c>
      <c r="D156">
        <v>20</v>
      </c>
      <c r="E156" t="s">
        <v>12</v>
      </c>
      <c r="F156" t="s">
        <v>13</v>
      </c>
      <c r="G156" t="s">
        <v>14</v>
      </c>
      <c r="H156" s="1">
        <v>45474</v>
      </c>
      <c r="I156" t="s">
        <v>531</v>
      </c>
      <c r="J156" t="s">
        <v>61</v>
      </c>
      <c r="K156" t="s">
        <v>110</v>
      </c>
      <c r="L156">
        <v>2024</v>
      </c>
      <c r="M156" t="str">
        <f t="shared" si="8"/>
        <v>07</v>
      </c>
      <c r="N156" t="str">
        <f t="shared" si="9"/>
        <v>01</v>
      </c>
      <c r="O156" t="str">
        <f t="shared" si="10"/>
        <v>High</v>
      </c>
      <c r="P156" t="str">
        <f t="shared" si="11"/>
        <v>MEDIUM</v>
      </c>
    </row>
    <row r="157" spans="1:16" x14ac:dyDescent="0.35">
      <c r="A157" t="s">
        <v>1129</v>
      </c>
      <c r="B157">
        <v>2931</v>
      </c>
      <c r="C157">
        <v>212</v>
      </c>
      <c r="D157">
        <v>7</v>
      </c>
      <c r="E157" t="s">
        <v>12</v>
      </c>
      <c r="F157" t="s">
        <v>13</v>
      </c>
      <c r="G157" t="s">
        <v>40</v>
      </c>
      <c r="H157" s="1">
        <v>45469</v>
      </c>
      <c r="I157" t="s">
        <v>1130</v>
      </c>
      <c r="J157" t="s">
        <v>19</v>
      </c>
      <c r="K157" t="s">
        <v>136</v>
      </c>
      <c r="L157">
        <v>2024</v>
      </c>
      <c r="M157" t="str">
        <f t="shared" si="8"/>
        <v>06</v>
      </c>
      <c r="N157" t="str">
        <f t="shared" si="9"/>
        <v>26</v>
      </c>
      <c r="O157" t="str">
        <f t="shared" si="10"/>
        <v>Low</v>
      </c>
      <c r="P157" t="str">
        <f t="shared" si="11"/>
        <v>LOW</v>
      </c>
    </row>
    <row r="158" spans="1:16" x14ac:dyDescent="0.35">
      <c r="A158" t="s">
        <v>212</v>
      </c>
      <c r="B158">
        <v>8850</v>
      </c>
      <c r="C158">
        <v>279</v>
      </c>
      <c r="D158">
        <v>13</v>
      </c>
      <c r="E158" t="s">
        <v>26</v>
      </c>
      <c r="F158" t="s">
        <v>48</v>
      </c>
      <c r="G158" t="s">
        <v>28</v>
      </c>
      <c r="H158" s="1">
        <v>45468</v>
      </c>
      <c r="I158" t="s">
        <v>213</v>
      </c>
      <c r="J158" t="s">
        <v>16</v>
      </c>
      <c r="K158" t="s">
        <v>17</v>
      </c>
      <c r="L158">
        <v>2024</v>
      </c>
      <c r="M158" t="str">
        <f t="shared" si="8"/>
        <v>06</v>
      </c>
      <c r="N158" t="str">
        <f t="shared" si="9"/>
        <v>25</v>
      </c>
      <c r="O158" t="str">
        <f t="shared" si="10"/>
        <v>Low</v>
      </c>
      <c r="P158" t="str">
        <f t="shared" si="11"/>
        <v>LOW</v>
      </c>
    </row>
    <row r="159" spans="1:16" x14ac:dyDescent="0.35">
      <c r="A159" t="s">
        <v>212</v>
      </c>
      <c r="B159">
        <v>8667</v>
      </c>
      <c r="C159">
        <v>1266</v>
      </c>
      <c r="D159">
        <v>6</v>
      </c>
      <c r="E159" t="s">
        <v>26</v>
      </c>
      <c r="F159" t="s">
        <v>54</v>
      </c>
      <c r="G159" t="s">
        <v>28</v>
      </c>
      <c r="H159" s="1">
        <v>45468</v>
      </c>
      <c r="I159" t="s">
        <v>213</v>
      </c>
      <c r="J159" t="s">
        <v>16</v>
      </c>
      <c r="K159" t="s">
        <v>17</v>
      </c>
      <c r="L159">
        <v>2024</v>
      </c>
      <c r="M159" t="str">
        <f t="shared" si="8"/>
        <v>06</v>
      </c>
      <c r="N159" t="str">
        <f t="shared" si="9"/>
        <v>25</v>
      </c>
      <c r="O159" t="str">
        <f t="shared" si="10"/>
        <v>High</v>
      </c>
      <c r="P159" t="str">
        <f t="shared" si="11"/>
        <v>MEDIUM</v>
      </c>
    </row>
    <row r="160" spans="1:16" x14ac:dyDescent="0.35">
      <c r="A160" t="s">
        <v>376</v>
      </c>
      <c r="B160">
        <v>622</v>
      </c>
      <c r="C160">
        <v>218</v>
      </c>
      <c r="D160">
        <v>19</v>
      </c>
      <c r="E160" t="s">
        <v>38</v>
      </c>
      <c r="F160" t="s">
        <v>89</v>
      </c>
      <c r="G160" t="s">
        <v>40</v>
      </c>
      <c r="H160" s="1">
        <v>45466</v>
      </c>
      <c r="I160" t="s">
        <v>377</v>
      </c>
      <c r="J160" t="s">
        <v>36</v>
      </c>
      <c r="K160" t="s">
        <v>64</v>
      </c>
      <c r="L160">
        <v>2024</v>
      </c>
      <c r="M160" t="str">
        <f t="shared" si="8"/>
        <v>06</v>
      </c>
      <c r="N160" t="str">
        <f t="shared" si="9"/>
        <v>23</v>
      </c>
      <c r="O160" t="str">
        <f t="shared" si="10"/>
        <v>Low</v>
      </c>
      <c r="P160" t="str">
        <f t="shared" si="11"/>
        <v>LOW</v>
      </c>
    </row>
    <row r="161" spans="1:16" x14ac:dyDescent="0.35">
      <c r="A161" t="s">
        <v>376</v>
      </c>
      <c r="B161">
        <v>1755</v>
      </c>
      <c r="C161">
        <v>495</v>
      </c>
      <c r="D161">
        <v>18</v>
      </c>
      <c r="E161" t="s">
        <v>26</v>
      </c>
      <c r="F161" t="s">
        <v>27</v>
      </c>
      <c r="G161" t="s">
        <v>14</v>
      </c>
      <c r="H161" s="1">
        <v>45466</v>
      </c>
      <c r="I161" t="s">
        <v>377</v>
      </c>
      <c r="J161" t="s">
        <v>36</v>
      </c>
      <c r="K161" t="s">
        <v>64</v>
      </c>
      <c r="L161">
        <v>2024</v>
      </c>
      <c r="M161" t="str">
        <f t="shared" si="8"/>
        <v>06</v>
      </c>
      <c r="N161" t="str">
        <f t="shared" si="9"/>
        <v>23</v>
      </c>
      <c r="O161" t="str">
        <f t="shared" si="10"/>
        <v>Low</v>
      </c>
      <c r="P161" t="str">
        <f t="shared" si="11"/>
        <v>LOW</v>
      </c>
    </row>
    <row r="162" spans="1:16" x14ac:dyDescent="0.35">
      <c r="A162" t="s">
        <v>376</v>
      </c>
      <c r="B162">
        <v>8020</v>
      </c>
      <c r="C162">
        <v>3898</v>
      </c>
      <c r="D162">
        <v>20</v>
      </c>
      <c r="E162" t="s">
        <v>12</v>
      </c>
      <c r="F162" t="s">
        <v>13</v>
      </c>
      <c r="G162" t="s">
        <v>34</v>
      </c>
      <c r="H162" s="1">
        <v>45466</v>
      </c>
      <c r="I162" t="s">
        <v>377</v>
      </c>
      <c r="J162" t="s">
        <v>36</v>
      </c>
      <c r="K162" t="s">
        <v>64</v>
      </c>
      <c r="L162">
        <v>2024</v>
      </c>
      <c r="M162" t="str">
        <f t="shared" si="8"/>
        <v>06</v>
      </c>
      <c r="N162" t="str">
        <f t="shared" si="9"/>
        <v>23</v>
      </c>
      <c r="O162" t="str">
        <f t="shared" si="10"/>
        <v>High</v>
      </c>
      <c r="P162" t="str">
        <f t="shared" si="11"/>
        <v>HIGH</v>
      </c>
    </row>
    <row r="163" spans="1:16" x14ac:dyDescent="0.35">
      <c r="A163" t="s">
        <v>897</v>
      </c>
      <c r="B163">
        <v>3659</v>
      </c>
      <c r="C163">
        <v>379</v>
      </c>
      <c r="D163">
        <v>5</v>
      </c>
      <c r="E163" t="s">
        <v>38</v>
      </c>
      <c r="F163" t="s">
        <v>89</v>
      </c>
      <c r="G163" t="s">
        <v>14</v>
      </c>
      <c r="H163" s="1">
        <v>45465</v>
      </c>
      <c r="I163" t="s">
        <v>898</v>
      </c>
      <c r="J163" t="s">
        <v>36</v>
      </c>
      <c r="K163" t="s">
        <v>37</v>
      </c>
      <c r="L163">
        <v>2024</v>
      </c>
      <c r="M163" t="str">
        <f t="shared" si="8"/>
        <v>06</v>
      </c>
      <c r="N163" t="str">
        <f t="shared" si="9"/>
        <v>22</v>
      </c>
      <c r="O163" t="str">
        <f t="shared" si="10"/>
        <v>Low</v>
      </c>
      <c r="P163" t="str">
        <f t="shared" si="11"/>
        <v>LOW</v>
      </c>
    </row>
    <row r="164" spans="1:16" x14ac:dyDescent="0.35">
      <c r="A164" t="s">
        <v>390</v>
      </c>
      <c r="B164">
        <v>6113</v>
      </c>
      <c r="C164">
        <v>2508</v>
      </c>
      <c r="D164">
        <v>6</v>
      </c>
      <c r="E164" t="s">
        <v>12</v>
      </c>
      <c r="F164" t="s">
        <v>33</v>
      </c>
      <c r="G164" t="s">
        <v>14</v>
      </c>
      <c r="H164" s="1">
        <v>45459</v>
      </c>
      <c r="I164" t="s">
        <v>391</v>
      </c>
      <c r="J164" t="s">
        <v>16</v>
      </c>
      <c r="K164" t="s">
        <v>30</v>
      </c>
      <c r="L164">
        <v>2024</v>
      </c>
      <c r="M164" t="str">
        <f t="shared" si="8"/>
        <v>06</v>
      </c>
      <c r="N164" t="str">
        <f t="shared" si="9"/>
        <v>16</v>
      </c>
      <c r="O164" t="str">
        <f t="shared" si="10"/>
        <v>High</v>
      </c>
      <c r="P164" t="str">
        <f t="shared" si="11"/>
        <v>HIGH</v>
      </c>
    </row>
    <row r="165" spans="1:16" x14ac:dyDescent="0.35">
      <c r="A165" t="s">
        <v>390</v>
      </c>
      <c r="B165">
        <v>7733</v>
      </c>
      <c r="C165">
        <v>2784</v>
      </c>
      <c r="D165">
        <v>15</v>
      </c>
      <c r="E165" t="s">
        <v>38</v>
      </c>
      <c r="F165" t="s">
        <v>39</v>
      </c>
      <c r="G165" t="s">
        <v>34</v>
      </c>
      <c r="H165" s="1">
        <v>45459</v>
      </c>
      <c r="I165" t="s">
        <v>391</v>
      </c>
      <c r="J165" t="s">
        <v>16</v>
      </c>
      <c r="K165" t="s">
        <v>30</v>
      </c>
      <c r="L165">
        <v>2024</v>
      </c>
      <c r="M165" t="str">
        <f t="shared" si="8"/>
        <v>06</v>
      </c>
      <c r="N165" t="str">
        <f t="shared" si="9"/>
        <v>16</v>
      </c>
      <c r="O165" t="str">
        <f t="shared" si="10"/>
        <v>High</v>
      </c>
      <c r="P165" t="str">
        <f t="shared" si="11"/>
        <v>HIGH</v>
      </c>
    </row>
    <row r="166" spans="1:16" x14ac:dyDescent="0.35">
      <c r="A166" t="s">
        <v>390</v>
      </c>
      <c r="B166">
        <v>8524</v>
      </c>
      <c r="C166">
        <v>154</v>
      </c>
      <c r="D166">
        <v>14</v>
      </c>
      <c r="E166" t="s">
        <v>38</v>
      </c>
      <c r="F166" t="s">
        <v>39</v>
      </c>
      <c r="G166" t="s">
        <v>55</v>
      </c>
      <c r="H166" s="1">
        <v>45459</v>
      </c>
      <c r="I166" t="s">
        <v>391</v>
      </c>
      <c r="J166" t="s">
        <v>16</v>
      </c>
      <c r="K166" t="s">
        <v>30</v>
      </c>
      <c r="L166">
        <v>2024</v>
      </c>
      <c r="M166" t="str">
        <f t="shared" si="8"/>
        <v>06</v>
      </c>
      <c r="N166" t="str">
        <f t="shared" si="9"/>
        <v>16</v>
      </c>
      <c r="O166" t="str">
        <f t="shared" si="10"/>
        <v>Low</v>
      </c>
      <c r="P166" t="str">
        <f t="shared" si="11"/>
        <v>LOW</v>
      </c>
    </row>
    <row r="167" spans="1:16" x14ac:dyDescent="0.35">
      <c r="A167" t="s">
        <v>390</v>
      </c>
      <c r="B167">
        <v>6187</v>
      </c>
      <c r="C167">
        <v>2344</v>
      </c>
      <c r="D167">
        <v>15</v>
      </c>
      <c r="E167" t="s">
        <v>38</v>
      </c>
      <c r="F167" t="s">
        <v>89</v>
      </c>
      <c r="G167" t="s">
        <v>34</v>
      </c>
      <c r="H167" s="1">
        <v>45459</v>
      </c>
      <c r="I167" t="s">
        <v>391</v>
      </c>
      <c r="J167" t="s">
        <v>16</v>
      </c>
      <c r="K167" t="s">
        <v>30</v>
      </c>
      <c r="L167">
        <v>2024</v>
      </c>
      <c r="M167" t="str">
        <f t="shared" si="8"/>
        <v>06</v>
      </c>
      <c r="N167" t="str">
        <f t="shared" si="9"/>
        <v>16</v>
      </c>
      <c r="O167" t="str">
        <f t="shared" si="10"/>
        <v>High</v>
      </c>
      <c r="P167" t="str">
        <f t="shared" si="11"/>
        <v>MEDIUM</v>
      </c>
    </row>
    <row r="168" spans="1:16" x14ac:dyDescent="0.35">
      <c r="A168" t="s">
        <v>527</v>
      </c>
      <c r="B168">
        <v>7564</v>
      </c>
      <c r="C168">
        <v>3463</v>
      </c>
      <c r="D168">
        <v>5</v>
      </c>
      <c r="E168" t="s">
        <v>26</v>
      </c>
      <c r="F168" t="s">
        <v>54</v>
      </c>
      <c r="G168" t="s">
        <v>40</v>
      </c>
      <c r="H168" s="1">
        <v>45459</v>
      </c>
      <c r="I168" t="s">
        <v>528</v>
      </c>
      <c r="J168" t="s">
        <v>16</v>
      </c>
      <c r="K168" t="s">
        <v>120</v>
      </c>
      <c r="L168">
        <v>2024</v>
      </c>
      <c r="M168" t="str">
        <f t="shared" si="8"/>
        <v>06</v>
      </c>
      <c r="N168" t="str">
        <f t="shared" si="9"/>
        <v>16</v>
      </c>
      <c r="O168" t="str">
        <f t="shared" si="10"/>
        <v>High</v>
      </c>
      <c r="P168" t="str">
        <f t="shared" si="11"/>
        <v>HIGH</v>
      </c>
    </row>
    <row r="169" spans="1:16" x14ac:dyDescent="0.35">
      <c r="A169" t="s">
        <v>527</v>
      </c>
      <c r="B169">
        <v>3409</v>
      </c>
      <c r="C169">
        <v>1605</v>
      </c>
      <c r="D169">
        <v>20</v>
      </c>
      <c r="E169" t="s">
        <v>12</v>
      </c>
      <c r="F169" t="s">
        <v>13</v>
      </c>
      <c r="G169" t="s">
        <v>14</v>
      </c>
      <c r="H169" s="1">
        <v>45459</v>
      </c>
      <c r="I169" t="s">
        <v>528</v>
      </c>
      <c r="J169" t="s">
        <v>16</v>
      </c>
      <c r="K169" t="s">
        <v>120</v>
      </c>
      <c r="L169">
        <v>2024</v>
      </c>
      <c r="M169" t="str">
        <f t="shared" si="8"/>
        <v>06</v>
      </c>
      <c r="N169" t="str">
        <f t="shared" si="9"/>
        <v>16</v>
      </c>
      <c r="O169" t="str">
        <f t="shared" si="10"/>
        <v>High</v>
      </c>
      <c r="P169" t="str">
        <f t="shared" si="11"/>
        <v>MEDIUM</v>
      </c>
    </row>
    <row r="170" spans="1:16" x14ac:dyDescent="0.35">
      <c r="A170" t="s">
        <v>798</v>
      </c>
      <c r="B170">
        <v>2663</v>
      </c>
      <c r="C170">
        <v>64</v>
      </c>
      <c r="D170">
        <v>19</v>
      </c>
      <c r="E170" t="s">
        <v>38</v>
      </c>
      <c r="F170" t="s">
        <v>50</v>
      </c>
      <c r="G170" t="s">
        <v>55</v>
      </c>
      <c r="H170" s="1">
        <v>45459</v>
      </c>
      <c r="I170" t="s">
        <v>799</v>
      </c>
      <c r="J170" t="s">
        <v>36</v>
      </c>
      <c r="K170" t="s">
        <v>77</v>
      </c>
      <c r="L170">
        <v>2024</v>
      </c>
      <c r="M170" t="str">
        <f t="shared" si="8"/>
        <v>06</v>
      </c>
      <c r="N170" t="str">
        <f t="shared" si="9"/>
        <v>16</v>
      </c>
      <c r="O170" t="str">
        <f t="shared" si="10"/>
        <v>Low</v>
      </c>
      <c r="P170" t="str">
        <f t="shared" si="11"/>
        <v>LOW</v>
      </c>
    </row>
    <row r="171" spans="1:16" x14ac:dyDescent="0.35">
      <c r="A171" t="s">
        <v>415</v>
      </c>
      <c r="B171">
        <v>1290</v>
      </c>
      <c r="C171">
        <v>204</v>
      </c>
      <c r="D171">
        <v>12</v>
      </c>
      <c r="E171" t="s">
        <v>26</v>
      </c>
      <c r="F171" t="s">
        <v>48</v>
      </c>
      <c r="G171" t="s">
        <v>14</v>
      </c>
      <c r="H171" s="1">
        <v>45458</v>
      </c>
      <c r="I171" t="s">
        <v>416</v>
      </c>
      <c r="J171" t="s">
        <v>22</v>
      </c>
      <c r="K171" t="s">
        <v>23</v>
      </c>
      <c r="L171">
        <v>2024</v>
      </c>
      <c r="M171" t="str">
        <f t="shared" si="8"/>
        <v>06</v>
      </c>
      <c r="N171" t="str">
        <f t="shared" si="9"/>
        <v>15</v>
      </c>
      <c r="O171" t="str">
        <f t="shared" si="10"/>
        <v>Low</v>
      </c>
      <c r="P171" t="str">
        <f t="shared" si="11"/>
        <v>LOW</v>
      </c>
    </row>
    <row r="172" spans="1:16" x14ac:dyDescent="0.35">
      <c r="A172" t="s">
        <v>1232</v>
      </c>
      <c r="B172">
        <v>2684</v>
      </c>
      <c r="C172">
        <v>713</v>
      </c>
      <c r="D172">
        <v>2</v>
      </c>
      <c r="E172" t="s">
        <v>12</v>
      </c>
      <c r="F172" t="s">
        <v>13</v>
      </c>
      <c r="G172" t="s">
        <v>14</v>
      </c>
      <c r="H172" s="1">
        <v>45458</v>
      </c>
      <c r="I172" t="s">
        <v>1233</v>
      </c>
      <c r="J172" t="s">
        <v>22</v>
      </c>
      <c r="K172" t="s">
        <v>44</v>
      </c>
      <c r="L172">
        <v>2024</v>
      </c>
      <c r="M172" t="str">
        <f t="shared" si="8"/>
        <v>06</v>
      </c>
      <c r="N172" t="str">
        <f t="shared" si="9"/>
        <v>15</v>
      </c>
      <c r="O172" t="str">
        <f t="shared" si="10"/>
        <v>Low</v>
      </c>
      <c r="P172" t="str">
        <f t="shared" si="11"/>
        <v>LOW</v>
      </c>
    </row>
    <row r="173" spans="1:16" x14ac:dyDescent="0.35">
      <c r="A173" t="s">
        <v>1355</v>
      </c>
      <c r="B173">
        <v>6499</v>
      </c>
      <c r="C173">
        <v>2189</v>
      </c>
      <c r="D173">
        <v>18</v>
      </c>
      <c r="E173" t="s">
        <v>12</v>
      </c>
      <c r="F173" t="s">
        <v>13</v>
      </c>
      <c r="G173" t="s">
        <v>34</v>
      </c>
      <c r="H173" s="1">
        <v>45458</v>
      </c>
      <c r="I173" t="s">
        <v>1356</v>
      </c>
      <c r="J173" t="s">
        <v>22</v>
      </c>
      <c r="K173" t="s">
        <v>44</v>
      </c>
      <c r="L173">
        <v>2024</v>
      </c>
      <c r="M173" t="str">
        <f t="shared" si="8"/>
        <v>06</v>
      </c>
      <c r="N173" t="str">
        <f t="shared" si="9"/>
        <v>15</v>
      </c>
      <c r="O173" t="str">
        <f t="shared" si="10"/>
        <v>High</v>
      </c>
      <c r="P173" t="str">
        <f t="shared" si="11"/>
        <v>MEDIUM</v>
      </c>
    </row>
    <row r="174" spans="1:16" x14ac:dyDescent="0.35">
      <c r="A174" t="s">
        <v>475</v>
      </c>
      <c r="B174">
        <v>3944</v>
      </c>
      <c r="C174">
        <v>1559</v>
      </c>
      <c r="D174">
        <v>18</v>
      </c>
      <c r="E174" t="s">
        <v>12</v>
      </c>
      <c r="F174" t="s">
        <v>69</v>
      </c>
      <c r="G174" t="s">
        <v>40</v>
      </c>
      <c r="H174" s="1">
        <v>45455</v>
      </c>
      <c r="I174" t="s">
        <v>476</v>
      </c>
      <c r="J174" t="s">
        <v>36</v>
      </c>
      <c r="K174" t="s">
        <v>77</v>
      </c>
      <c r="L174">
        <v>2024</v>
      </c>
      <c r="M174" t="str">
        <f t="shared" si="8"/>
        <v>06</v>
      </c>
      <c r="N174" t="str">
        <f t="shared" si="9"/>
        <v>12</v>
      </c>
      <c r="O174" t="str">
        <f t="shared" si="10"/>
        <v>High</v>
      </c>
      <c r="P174" t="str">
        <f t="shared" si="11"/>
        <v>MEDIUM</v>
      </c>
    </row>
    <row r="175" spans="1:16" x14ac:dyDescent="0.35">
      <c r="A175" t="s">
        <v>475</v>
      </c>
      <c r="B175">
        <v>6711</v>
      </c>
      <c r="C175">
        <v>1045</v>
      </c>
      <c r="D175">
        <v>12</v>
      </c>
      <c r="E175" t="s">
        <v>26</v>
      </c>
      <c r="F175" t="s">
        <v>27</v>
      </c>
      <c r="G175" t="s">
        <v>40</v>
      </c>
      <c r="H175" s="1">
        <v>45455</v>
      </c>
      <c r="I175" t="s">
        <v>476</v>
      </c>
      <c r="J175" t="s">
        <v>36</v>
      </c>
      <c r="K175" t="s">
        <v>77</v>
      </c>
      <c r="L175">
        <v>2024</v>
      </c>
      <c r="M175" t="str">
        <f t="shared" si="8"/>
        <v>06</v>
      </c>
      <c r="N175" t="str">
        <f t="shared" si="9"/>
        <v>12</v>
      </c>
      <c r="O175" t="str">
        <f t="shared" si="10"/>
        <v>High</v>
      </c>
      <c r="P175" t="str">
        <f t="shared" si="11"/>
        <v>MEDIUM</v>
      </c>
    </row>
    <row r="176" spans="1:16" x14ac:dyDescent="0.35">
      <c r="A176" t="s">
        <v>475</v>
      </c>
      <c r="B176">
        <v>5031</v>
      </c>
      <c r="C176">
        <v>714</v>
      </c>
      <c r="D176">
        <v>4</v>
      </c>
      <c r="E176" t="s">
        <v>38</v>
      </c>
      <c r="F176" t="s">
        <v>39</v>
      </c>
      <c r="G176" t="s">
        <v>40</v>
      </c>
      <c r="H176" s="1">
        <v>45455</v>
      </c>
      <c r="I176" t="s">
        <v>476</v>
      </c>
      <c r="J176" t="s">
        <v>36</v>
      </c>
      <c r="K176" t="s">
        <v>77</v>
      </c>
      <c r="L176">
        <v>2024</v>
      </c>
      <c r="M176" t="str">
        <f t="shared" si="8"/>
        <v>06</v>
      </c>
      <c r="N176" t="str">
        <f t="shared" si="9"/>
        <v>12</v>
      </c>
      <c r="O176" t="str">
        <f t="shared" si="10"/>
        <v>Low</v>
      </c>
      <c r="P176" t="str">
        <f t="shared" si="11"/>
        <v>LOW</v>
      </c>
    </row>
    <row r="177" spans="1:16" x14ac:dyDescent="0.35">
      <c r="A177" t="s">
        <v>475</v>
      </c>
      <c r="B177">
        <v>6295</v>
      </c>
      <c r="C177">
        <v>2469</v>
      </c>
      <c r="D177">
        <v>14</v>
      </c>
      <c r="E177" t="s">
        <v>26</v>
      </c>
      <c r="F177" t="s">
        <v>66</v>
      </c>
      <c r="G177" t="s">
        <v>34</v>
      </c>
      <c r="H177" s="1">
        <v>45455</v>
      </c>
      <c r="I177" t="s">
        <v>476</v>
      </c>
      <c r="J177" t="s">
        <v>36</v>
      </c>
      <c r="K177" t="s">
        <v>77</v>
      </c>
      <c r="L177">
        <v>2024</v>
      </c>
      <c r="M177" t="str">
        <f t="shared" si="8"/>
        <v>06</v>
      </c>
      <c r="N177" t="str">
        <f t="shared" si="9"/>
        <v>12</v>
      </c>
      <c r="O177" t="str">
        <f t="shared" si="10"/>
        <v>High</v>
      </c>
      <c r="P177" t="str">
        <f t="shared" si="11"/>
        <v>MEDIUM</v>
      </c>
    </row>
    <row r="178" spans="1:16" x14ac:dyDescent="0.35">
      <c r="A178" t="s">
        <v>1073</v>
      </c>
      <c r="B178">
        <v>9914</v>
      </c>
      <c r="C178">
        <v>3858</v>
      </c>
      <c r="D178">
        <v>16</v>
      </c>
      <c r="E178" t="s">
        <v>38</v>
      </c>
      <c r="F178" t="s">
        <v>50</v>
      </c>
      <c r="G178" t="s">
        <v>40</v>
      </c>
      <c r="H178" s="1">
        <v>45451</v>
      </c>
      <c r="I178" t="s">
        <v>1075</v>
      </c>
      <c r="J178" t="s">
        <v>22</v>
      </c>
      <c r="K178" t="s">
        <v>58</v>
      </c>
      <c r="L178">
        <v>2024</v>
      </c>
      <c r="M178" t="str">
        <f t="shared" si="8"/>
        <v>06</v>
      </c>
      <c r="N178" t="str">
        <f t="shared" si="9"/>
        <v>08</v>
      </c>
      <c r="O178" t="str">
        <f t="shared" si="10"/>
        <v>High</v>
      </c>
      <c r="P178" t="str">
        <f t="shared" si="11"/>
        <v>HIGH</v>
      </c>
    </row>
    <row r="179" spans="1:16" x14ac:dyDescent="0.35">
      <c r="A179" t="s">
        <v>1073</v>
      </c>
      <c r="B179">
        <v>5470</v>
      </c>
      <c r="C179">
        <v>292</v>
      </c>
      <c r="D179">
        <v>7</v>
      </c>
      <c r="E179" t="s">
        <v>26</v>
      </c>
      <c r="F179" t="s">
        <v>27</v>
      </c>
      <c r="G179" t="s">
        <v>28</v>
      </c>
      <c r="H179" s="1">
        <v>45451</v>
      </c>
      <c r="I179" t="s">
        <v>1075</v>
      </c>
      <c r="J179" t="s">
        <v>22</v>
      </c>
      <c r="K179" t="s">
        <v>58</v>
      </c>
      <c r="L179">
        <v>2024</v>
      </c>
      <c r="M179" t="str">
        <f t="shared" si="8"/>
        <v>06</v>
      </c>
      <c r="N179" t="str">
        <f t="shared" si="9"/>
        <v>08</v>
      </c>
      <c r="O179" t="str">
        <f t="shared" si="10"/>
        <v>Low</v>
      </c>
      <c r="P179" t="str">
        <f t="shared" si="11"/>
        <v>LOW</v>
      </c>
    </row>
    <row r="180" spans="1:16" x14ac:dyDescent="0.35">
      <c r="A180" t="s">
        <v>1073</v>
      </c>
      <c r="B180">
        <v>1496</v>
      </c>
      <c r="C180">
        <v>662</v>
      </c>
      <c r="D180">
        <v>17</v>
      </c>
      <c r="E180" t="s">
        <v>38</v>
      </c>
      <c r="F180" t="s">
        <v>89</v>
      </c>
      <c r="G180" t="s">
        <v>14</v>
      </c>
      <c r="H180" s="1">
        <v>45451</v>
      </c>
      <c r="I180" t="s">
        <v>1075</v>
      </c>
      <c r="J180" t="s">
        <v>22</v>
      </c>
      <c r="K180" t="s">
        <v>58</v>
      </c>
      <c r="L180">
        <v>2024</v>
      </c>
      <c r="M180" t="str">
        <f t="shared" si="8"/>
        <v>06</v>
      </c>
      <c r="N180" t="str">
        <f t="shared" si="9"/>
        <v>08</v>
      </c>
      <c r="O180" t="str">
        <f t="shared" si="10"/>
        <v>Low</v>
      </c>
      <c r="P180" t="str">
        <f t="shared" si="11"/>
        <v>LOW</v>
      </c>
    </row>
    <row r="181" spans="1:16" x14ac:dyDescent="0.35">
      <c r="A181" t="s">
        <v>378</v>
      </c>
      <c r="B181">
        <v>7333</v>
      </c>
      <c r="C181">
        <v>1576</v>
      </c>
      <c r="D181">
        <v>4</v>
      </c>
      <c r="E181" t="s">
        <v>12</v>
      </c>
      <c r="F181" t="s">
        <v>33</v>
      </c>
      <c r="G181" t="s">
        <v>40</v>
      </c>
      <c r="H181" s="1">
        <v>45450</v>
      </c>
      <c r="I181" t="s">
        <v>379</v>
      </c>
      <c r="J181" t="s">
        <v>22</v>
      </c>
      <c r="K181" t="s">
        <v>23</v>
      </c>
      <c r="L181">
        <v>2024</v>
      </c>
      <c r="M181" t="str">
        <f t="shared" si="8"/>
        <v>06</v>
      </c>
      <c r="N181" t="str">
        <f t="shared" si="9"/>
        <v>07</v>
      </c>
      <c r="O181" t="str">
        <f t="shared" si="10"/>
        <v>High</v>
      </c>
      <c r="P181" t="str">
        <f t="shared" si="11"/>
        <v>MEDIUM</v>
      </c>
    </row>
    <row r="182" spans="1:16" x14ac:dyDescent="0.35">
      <c r="A182" t="s">
        <v>651</v>
      </c>
      <c r="B182">
        <v>1133</v>
      </c>
      <c r="C182">
        <v>73</v>
      </c>
      <c r="D182">
        <v>17</v>
      </c>
      <c r="E182" t="s">
        <v>38</v>
      </c>
      <c r="F182" t="s">
        <v>42</v>
      </c>
      <c r="G182" t="s">
        <v>14</v>
      </c>
      <c r="H182" s="1">
        <v>45449</v>
      </c>
      <c r="I182" t="s">
        <v>653</v>
      </c>
      <c r="J182" t="s">
        <v>36</v>
      </c>
      <c r="K182" t="s">
        <v>64</v>
      </c>
      <c r="L182">
        <v>2024</v>
      </c>
      <c r="M182" t="str">
        <f t="shared" si="8"/>
        <v>06</v>
      </c>
      <c r="N182" t="str">
        <f t="shared" si="9"/>
        <v>06</v>
      </c>
      <c r="O182" t="str">
        <f t="shared" si="10"/>
        <v>Low</v>
      </c>
      <c r="P182" t="str">
        <f t="shared" si="11"/>
        <v>LOW</v>
      </c>
    </row>
    <row r="183" spans="1:16" x14ac:dyDescent="0.35">
      <c r="A183" t="s">
        <v>651</v>
      </c>
      <c r="B183">
        <v>6248</v>
      </c>
      <c r="C183">
        <v>1168</v>
      </c>
      <c r="D183">
        <v>19</v>
      </c>
      <c r="E183" t="s">
        <v>38</v>
      </c>
      <c r="F183" t="s">
        <v>89</v>
      </c>
      <c r="G183" t="s">
        <v>55</v>
      </c>
      <c r="H183" s="1">
        <v>45449</v>
      </c>
      <c r="I183" t="s">
        <v>653</v>
      </c>
      <c r="J183" t="s">
        <v>36</v>
      </c>
      <c r="K183" t="s">
        <v>64</v>
      </c>
      <c r="L183">
        <v>2024</v>
      </c>
      <c r="M183" t="str">
        <f t="shared" si="8"/>
        <v>06</v>
      </c>
      <c r="N183" t="str">
        <f t="shared" si="9"/>
        <v>06</v>
      </c>
      <c r="O183" t="str">
        <f t="shared" si="10"/>
        <v>High</v>
      </c>
      <c r="P183" t="str">
        <f t="shared" si="11"/>
        <v>MEDIUM</v>
      </c>
    </row>
    <row r="184" spans="1:16" x14ac:dyDescent="0.35">
      <c r="A184" t="s">
        <v>214</v>
      </c>
      <c r="B184">
        <v>6903</v>
      </c>
      <c r="C184">
        <v>105</v>
      </c>
      <c r="D184">
        <v>1</v>
      </c>
      <c r="E184" t="s">
        <v>38</v>
      </c>
      <c r="F184" t="s">
        <v>39</v>
      </c>
      <c r="G184" t="s">
        <v>55</v>
      </c>
      <c r="H184" s="1">
        <v>45443</v>
      </c>
      <c r="I184" t="s">
        <v>215</v>
      </c>
      <c r="J184" t="s">
        <v>19</v>
      </c>
      <c r="K184" t="s">
        <v>20</v>
      </c>
      <c r="L184">
        <v>2024</v>
      </c>
      <c r="M184" t="str">
        <f t="shared" si="8"/>
        <v>05</v>
      </c>
      <c r="N184" t="str">
        <f t="shared" si="9"/>
        <v>31</v>
      </c>
      <c r="O184" t="str">
        <f t="shared" si="10"/>
        <v>Low</v>
      </c>
      <c r="P184" t="str">
        <f t="shared" si="11"/>
        <v>LOW</v>
      </c>
    </row>
    <row r="185" spans="1:16" x14ac:dyDescent="0.35">
      <c r="A185" t="s">
        <v>214</v>
      </c>
      <c r="B185">
        <v>8793</v>
      </c>
      <c r="C185">
        <v>3010</v>
      </c>
      <c r="D185">
        <v>7</v>
      </c>
      <c r="E185" t="s">
        <v>26</v>
      </c>
      <c r="F185" t="s">
        <v>27</v>
      </c>
      <c r="G185" t="s">
        <v>55</v>
      </c>
      <c r="H185" s="1">
        <v>45443</v>
      </c>
      <c r="I185" t="s">
        <v>215</v>
      </c>
      <c r="J185" t="s">
        <v>19</v>
      </c>
      <c r="K185" t="s">
        <v>20</v>
      </c>
      <c r="L185">
        <v>2024</v>
      </c>
      <c r="M185" t="str">
        <f t="shared" si="8"/>
        <v>05</v>
      </c>
      <c r="N185" t="str">
        <f t="shared" si="9"/>
        <v>31</v>
      </c>
      <c r="O185" t="str">
        <f t="shared" si="10"/>
        <v>High</v>
      </c>
      <c r="P185" t="str">
        <f t="shared" si="11"/>
        <v>HIGH</v>
      </c>
    </row>
    <row r="186" spans="1:16" x14ac:dyDescent="0.35">
      <c r="A186" t="s">
        <v>68</v>
      </c>
      <c r="B186">
        <v>9380</v>
      </c>
      <c r="C186">
        <v>414</v>
      </c>
      <c r="D186">
        <v>11</v>
      </c>
      <c r="E186" t="s">
        <v>12</v>
      </c>
      <c r="F186" t="s">
        <v>69</v>
      </c>
      <c r="G186" t="s">
        <v>14</v>
      </c>
      <c r="H186" s="1">
        <v>45442</v>
      </c>
      <c r="I186" t="s">
        <v>70</v>
      </c>
      <c r="J186" t="s">
        <v>22</v>
      </c>
      <c r="K186" t="s">
        <v>58</v>
      </c>
      <c r="L186">
        <v>2024</v>
      </c>
      <c r="M186" t="str">
        <f t="shared" si="8"/>
        <v>05</v>
      </c>
      <c r="N186" t="str">
        <f t="shared" si="9"/>
        <v>30</v>
      </c>
      <c r="O186" t="str">
        <f t="shared" si="10"/>
        <v>Low</v>
      </c>
      <c r="P186" t="str">
        <f t="shared" si="11"/>
        <v>LOW</v>
      </c>
    </row>
    <row r="187" spans="1:16" x14ac:dyDescent="0.35">
      <c r="A187" t="s">
        <v>68</v>
      </c>
      <c r="B187">
        <v>8558</v>
      </c>
      <c r="C187">
        <v>1644</v>
      </c>
      <c r="D187">
        <v>18</v>
      </c>
      <c r="E187" t="s">
        <v>26</v>
      </c>
      <c r="F187" t="s">
        <v>66</v>
      </c>
      <c r="G187" t="s">
        <v>40</v>
      </c>
      <c r="H187" s="1">
        <v>45442</v>
      </c>
      <c r="I187" t="s">
        <v>70</v>
      </c>
      <c r="J187" t="s">
        <v>22</v>
      </c>
      <c r="K187" t="s">
        <v>58</v>
      </c>
      <c r="L187">
        <v>2024</v>
      </c>
      <c r="M187" t="str">
        <f t="shared" si="8"/>
        <v>05</v>
      </c>
      <c r="N187" t="str">
        <f t="shared" si="9"/>
        <v>30</v>
      </c>
      <c r="O187" t="str">
        <f t="shared" si="10"/>
        <v>High</v>
      </c>
      <c r="P187" t="str">
        <f t="shared" si="11"/>
        <v>MEDIUM</v>
      </c>
    </row>
    <row r="188" spans="1:16" x14ac:dyDescent="0.35">
      <c r="A188" t="s">
        <v>68</v>
      </c>
      <c r="B188">
        <v>4080</v>
      </c>
      <c r="C188">
        <v>72</v>
      </c>
      <c r="D188">
        <v>17</v>
      </c>
      <c r="E188" t="s">
        <v>26</v>
      </c>
      <c r="F188" t="s">
        <v>54</v>
      </c>
      <c r="G188" t="s">
        <v>55</v>
      </c>
      <c r="H188" s="1">
        <v>45442</v>
      </c>
      <c r="I188" t="s">
        <v>70</v>
      </c>
      <c r="J188" t="s">
        <v>22</v>
      </c>
      <c r="K188" t="s">
        <v>58</v>
      </c>
      <c r="L188">
        <v>2024</v>
      </c>
      <c r="M188" t="str">
        <f t="shared" si="8"/>
        <v>05</v>
      </c>
      <c r="N188" t="str">
        <f t="shared" si="9"/>
        <v>30</v>
      </c>
      <c r="O188" t="str">
        <f t="shared" si="10"/>
        <v>Low</v>
      </c>
      <c r="P188" t="str">
        <f t="shared" si="11"/>
        <v>LOW</v>
      </c>
    </row>
    <row r="189" spans="1:16" x14ac:dyDescent="0.35">
      <c r="A189" t="s">
        <v>661</v>
      </c>
      <c r="B189">
        <v>5410</v>
      </c>
      <c r="C189">
        <v>2456</v>
      </c>
      <c r="D189">
        <v>8</v>
      </c>
      <c r="E189" t="s">
        <v>38</v>
      </c>
      <c r="F189" t="s">
        <v>42</v>
      </c>
      <c r="G189" t="s">
        <v>40</v>
      </c>
      <c r="H189" s="1">
        <v>45441</v>
      </c>
      <c r="I189" t="s">
        <v>662</v>
      </c>
      <c r="J189" t="s">
        <v>36</v>
      </c>
      <c r="K189" t="s">
        <v>37</v>
      </c>
      <c r="L189">
        <v>2024</v>
      </c>
      <c r="M189" t="str">
        <f t="shared" si="8"/>
        <v>05</v>
      </c>
      <c r="N189" t="str">
        <f t="shared" si="9"/>
        <v>29</v>
      </c>
      <c r="O189" t="str">
        <f t="shared" si="10"/>
        <v>High</v>
      </c>
      <c r="P189" t="str">
        <f t="shared" si="11"/>
        <v>MEDIUM</v>
      </c>
    </row>
    <row r="190" spans="1:16" x14ac:dyDescent="0.35">
      <c r="A190" t="s">
        <v>1376</v>
      </c>
      <c r="B190">
        <v>2689</v>
      </c>
      <c r="C190">
        <v>1330</v>
      </c>
      <c r="D190">
        <v>3</v>
      </c>
      <c r="E190" t="s">
        <v>38</v>
      </c>
      <c r="F190" t="s">
        <v>39</v>
      </c>
      <c r="G190" t="s">
        <v>14</v>
      </c>
      <c r="H190" s="1">
        <v>45441</v>
      </c>
      <c r="I190" t="s">
        <v>1378</v>
      </c>
      <c r="J190" t="s">
        <v>16</v>
      </c>
      <c r="K190" t="s">
        <v>17</v>
      </c>
      <c r="L190">
        <v>2024</v>
      </c>
      <c r="M190" t="str">
        <f t="shared" si="8"/>
        <v>05</v>
      </c>
      <c r="N190" t="str">
        <f t="shared" si="9"/>
        <v>29</v>
      </c>
      <c r="O190" t="str">
        <f t="shared" si="10"/>
        <v>High</v>
      </c>
      <c r="P190" t="str">
        <f t="shared" si="11"/>
        <v>MEDIUM</v>
      </c>
    </row>
    <row r="191" spans="1:16" x14ac:dyDescent="0.35">
      <c r="A191" t="s">
        <v>1172</v>
      </c>
      <c r="B191">
        <v>9090</v>
      </c>
      <c r="C191">
        <v>3098</v>
      </c>
      <c r="D191">
        <v>16</v>
      </c>
      <c r="E191" t="s">
        <v>12</v>
      </c>
      <c r="F191" t="s">
        <v>69</v>
      </c>
      <c r="G191" t="s">
        <v>40</v>
      </c>
      <c r="H191" s="1">
        <v>45440</v>
      </c>
      <c r="I191" t="s">
        <v>1174</v>
      </c>
      <c r="J191" t="s">
        <v>19</v>
      </c>
      <c r="K191" t="s">
        <v>53</v>
      </c>
      <c r="L191">
        <v>2024</v>
      </c>
      <c r="M191" t="str">
        <f t="shared" si="8"/>
        <v>05</v>
      </c>
      <c r="N191" t="str">
        <f t="shared" si="9"/>
        <v>28</v>
      </c>
      <c r="O191" t="str">
        <f t="shared" si="10"/>
        <v>High</v>
      </c>
      <c r="P191" t="str">
        <f t="shared" si="11"/>
        <v>HIGH</v>
      </c>
    </row>
    <row r="192" spans="1:16" x14ac:dyDescent="0.35">
      <c r="A192" t="s">
        <v>1172</v>
      </c>
      <c r="B192">
        <v>851</v>
      </c>
      <c r="C192">
        <v>356</v>
      </c>
      <c r="D192">
        <v>11</v>
      </c>
      <c r="E192" t="s">
        <v>12</v>
      </c>
      <c r="F192" t="s">
        <v>13</v>
      </c>
      <c r="G192" t="s">
        <v>40</v>
      </c>
      <c r="H192" s="1">
        <v>45440</v>
      </c>
      <c r="I192" t="s">
        <v>1174</v>
      </c>
      <c r="J192" t="s">
        <v>19</v>
      </c>
      <c r="K192" t="s">
        <v>53</v>
      </c>
      <c r="L192">
        <v>2024</v>
      </c>
      <c r="M192" t="str">
        <f t="shared" si="8"/>
        <v>05</v>
      </c>
      <c r="N192" t="str">
        <f t="shared" si="9"/>
        <v>28</v>
      </c>
      <c r="O192" t="str">
        <f t="shared" si="10"/>
        <v>Low</v>
      </c>
      <c r="P192" t="str">
        <f t="shared" si="11"/>
        <v>LOW</v>
      </c>
    </row>
    <row r="193" spans="1:16" x14ac:dyDescent="0.35">
      <c r="A193" t="s">
        <v>617</v>
      </c>
      <c r="B193">
        <v>3288</v>
      </c>
      <c r="C193">
        <v>1477</v>
      </c>
      <c r="D193">
        <v>3</v>
      </c>
      <c r="E193" t="s">
        <v>26</v>
      </c>
      <c r="F193" t="s">
        <v>27</v>
      </c>
      <c r="G193" t="s">
        <v>34</v>
      </c>
      <c r="H193" s="1">
        <v>45438</v>
      </c>
      <c r="I193" t="s">
        <v>618</v>
      </c>
      <c r="J193" t="s">
        <v>61</v>
      </c>
      <c r="K193" t="s">
        <v>73</v>
      </c>
      <c r="L193">
        <v>2024</v>
      </c>
      <c r="M193" t="str">
        <f t="shared" si="8"/>
        <v>05</v>
      </c>
      <c r="N193" t="str">
        <f t="shared" si="9"/>
        <v>26</v>
      </c>
      <c r="O193" t="str">
        <f t="shared" si="10"/>
        <v>High</v>
      </c>
      <c r="P193" t="str">
        <f t="shared" si="11"/>
        <v>MEDIUM</v>
      </c>
    </row>
    <row r="194" spans="1:16" x14ac:dyDescent="0.35">
      <c r="A194" t="s">
        <v>764</v>
      </c>
      <c r="B194">
        <v>2858</v>
      </c>
      <c r="C194">
        <v>482</v>
      </c>
      <c r="D194">
        <v>13</v>
      </c>
      <c r="E194" t="s">
        <v>12</v>
      </c>
      <c r="F194" t="s">
        <v>13</v>
      </c>
      <c r="G194" t="s">
        <v>55</v>
      </c>
      <c r="H194" s="1">
        <v>45436</v>
      </c>
      <c r="I194" t="s">
        <v>765</v>
      </c>
      <c r="J194" t="s">
        <v>61</v>
      </c>
      <c r="K194" t="s">
        <v>73</v>
      </c>
      <c r="L194">
        <v>2024</v>
      </c>
      <c r="M194" t="str">
        <f t="shared" ref="M194:M257" si="12">TEXT(H194,"MM")</f>
        <v>05</v>
      </c>
      <c r="N194" t="str">
        <f t="shared" ref="N194:N257" si="13">TEXT(H194,"DD")</f>
        <v>24</v>
      </c>
      <c r="O194" t="str">
        <f t="shared" ref="O194:O257" si="14">IF(C194&gt;1000,"High","Low")</f>
        <v>Low</v>
      </c>
      <c r="P194" t="str">
        <f t="shared" ref="P194:P257" si="15">IF(C194&gt;2500,"HIGH",IF(C194&gt;1000,"MEDIUM",IF(C194&lt;1000,"LOW",0)))</f>
        <v>LOW</v>
      </c>
    </row>
    <row r="195" spans="1:16" x14ac:dyDescent="0.35">
      <c r="A195" t="s">
        <v>1260</v>
      </c>
      <c r="B195">
        <v>3084</v>
      </c>
      <c r="C195">
        <v>611</v>
      </c>
      <c r="D195">
        <v>19</v>
      </c>
      <c r="E195" t="s">
        <v>38</v>
      </c>
      <c r="F195" t="s">
        <v>89</v>
      </c>
      <c r="G195" t="s">
        <v>14</v>
      </c>
      <c r="H195" s="1">
        <v>45433</v>
      </c>
      <c r="I195" t="s">
        <v>1261</v>
      </c>
      <c r="J195" t="s">
        <v>61</v>
      </c>
      <c r="K195" t="s">
        <v>62</v>
      </c>
      <c r="L195">
        <v>2024</v>
      </c>
      <c r="M195" t="str">
        <f t="shared" si="12"/>
        <v>05</v>
      </c>
      <c r="N195" t="str">
        <f t="shared" si="13"/>
        <v>21</v>
      </c>
      <c r="O195" t="str">
        <f t="shared" si="14"/>
        <v>Low</v>
      </c>
      <c r="P195" t="str">
        <f t="shared" si="15"/>
        <v>LOW</v>
      </c>
    </row>
    <row r="196" spans="1:16" x14ac:dyDescent="0.35">
      <c r="A196" t="s">
        <v>1337</v>
      </c>
      <c r="B196">
        <v>4699</v>
      </c>
      <c r="C196">
        <v>103</v>
      </c>
      <c r="D196">
        <v>12</v>
      </c>
      <c r="E196" t="s">
        <v>26</v>
      </c>
      <c r="F196" t="s">
        <v>66</v>
      </c>
      <c r="G196" t="s">
        <v>14</v>
      </c>
      <c r="H196" s="1">
        <v>45433</v>
      </c>
      <c r="I196" t="s">
        <v>1338</v>
      </c>
      <c r="J196" t="s">
        <v>81</v>
      </c>
      <c r="K196" t="s">
        <v>88</v>
      </c>
      <c r="L196">
        <v>2024</v>
      </c>
      <c r="M196" t="str">
        <f t="shared" si="12"/>
        <v>05</v>
      </c>
      <c r="N196" t="str">
        <f t="shared" si="13"/>
        <v>21</v>
      </c>
      <c r="O196" t="str">
        <f t="shared" si="14"/>
        <v>Low</v>
      </c>
      <c r="P196" t="str">
        <f t="shared" si="15"/>
        <v>LOW</v>
      </c>
    </row>
    <row r="197" spans="1:16" x14ac:dyDescent="0.35">
      <c r="A197" t="s">
        <v>1334</v>
      </c>
      <c r="B197">
        <v>6672</v>
      </c>
      <c r="C197">
        <v>3319</v>
      </c>
      <c r="D197">
        <v>4</v>
      </c>
      <c r="E197" t="s">
        <v>38</v>
      </c>
      <c r="F197" t="s">
        <v>39</v>
      </c>
      <c r="G197" t="s">
        <v>14</v>
      </c>
      <c r="H197" s="1">
        <v>45432</v>
      </c>
      <c r="I197" t="s">
        <v>1336</v>
      </c>
      <c r="J197" t="s">
        <v>36</v>
      </c>
      <c r="K197" t="s">
        <v>64</v>
      </c>
      <c r="L197">
        <v>2024</v>
      </c>
      <c r="M197" t="str">
        <f t="shared" si="12"/>
        <v>05</v>
      </c>
      <c r="N197" t="str">
        <f t="shared" si="13"/>
        <v>20</v>
      </c>
      <c r="O197" t="str">
        <f t="shared" si="14"/>
        <v>High</v>
      </c>
      <c r="P197" t="str">
        <f t="shared" si="15"/>
        <v>HIGH</v>
      </c>
    </row>
    <row r="198" spans="1:16" x14ac:dyDescent="0.35">
      <c r="A198" t="s">
        <v>201</v>
      </c>
      <c r="B198">
        <v>6517</v>
      </c>
      <c r="C198">
        <v>1581</v>
      </c>
      <c r="D198">
        <v>10</v>
      </c>
      <c r="E198" t="s">
        <v>26</v>
      </c>
      <c r="F198" t="s">
        <v>54</v>
      </c>
      <c r="G198" t="s">
        <v>28</v>
      </c>
      <c r="H198" s="1">
        <v>45431</v>
      </c>
      <c r="I198" t="s">
        <v>202</v>
      </c>
      <c r="J198" t="s">
        <v>16</v>
      </c>
      <c r="K198" t="s">
        <v>17</v>
      </c>
      <c r="L198">
        <v>2024</v>
      </c>
      <c r="M198" t="str">
        <f t="shared" si="12"/>
        <v>05</v>
      </c>
      <c r="N198" t="str">
        <f t="shared" si="13"/>
        <v>19</v>
      </c>
      <c r="O198" t="str">
        <f t="shared" si="14"/>
        <v>High</v>
      </c>
      <c r="P198" t="str">
        <f t="shared" si="15"/>
        <v>MEDIUM</v>
      </c>
    </row>
    <row r="199" spans="1:16" x14ac:dyDescent="0.35">
      <c r="A199" t="s">
        <v>201</v>
      </c>
      <c r="B199">
        <v>1166</v>
      </c>
      <c r="C199">
        <v>349</v>
      </c>
      <c r="D199">
        <v>11</v>
      </c>
      <c r="E199" t="s">
        <v>38</v>
      </c>
      <c r="F199" t="s">
        <v>39</v>
      </c>
      <c r="G199" t="s">
        <v>40</v>
      </c>
      <c r="H199" s="1">
        <v>45431</v>
      </c>
      <c r="I199" t="s">
        <v>202</v>
      </c>
      <c r="J199" t="s">
        <v>16</v>
      </c>
      <c r="K199" t="s">
        <v>17</v>
      </c>
      <c r="L199">
        <v>2024</v>
      </c>
      <c r="M199" t="str">
        <f t="shared" si="12"/>
        <v>05</v>
      </c>
      <c r="N199" t="str">
        <f t="shared" si="13"/>
        <v>19</v>
      </c>
      <c r="O199" t="str">
        <f t="shared" si="14"/>
        <v>Low</v>
      </c>
      <c r="P199" t="str">
        <f t="shared" si="15"/>
        <v>LOW</v>
      </c>
    </row>
    <row r="200" spans="1:16" x14ac:dyDescent="0.35">
      <c r="A200" t="s">
        <v>285</v>
      </c>
      <c r="B200">
        <v>738</v>
      </c>
      <c r="C200">
        <v>342</v>
      </c>
      <c r="D200">
        <v>2</v>
      </c>
      <c r="E200" t="s">
        <v>38</v>
      </c>
      <c r="F200" t="s">
        <v>42</v>
      </c>
      <c r="G200" t="s">
        <v>28</v>
      </c>
      <c r="H200" s="1">
        <v>45426</v>
      </c>
      <c r="I200" t="s">
        <v>288</v>
      </c>
      <c r="J200" t="s">
        <v>81</v>
      </c>
      <c r="K200" t="s">
        <v>88</v>
      </c>
      <c r="L200">
        <v>2024</v>
      </c>
      <c r="M200" t="str">
        <f t="shared" si="12"/>
        <v>05</v>
      </c>
      <c r="N200" t="str">
        <f t="shared" si="13"/>
        <v>14</v>
      </c>
      <c r="O200" t="str">
        <f t="shared" si="14"/>
        <v>Low</v>
      </c>
      <c r="P200" t="str">
        <f t="shared" si="15"/>
        <v>LOW</v>
      </c>
    </row>
    <row r="201" spans="1:16" x14ac:dyDescent="0.35">
      <c r="A201" t="s">
        <v>556</v>
      </c>
      <c r="B201">
        <v>2895</v>
      </c>
      <c r="C201">
        <v>104</v>
      </c>
      <c r="D201">
        <v>6</v>
      </c>
      <c r="E201" t="s">
        <v>38</v>
      </c>
      <c r="F201" t="s">
        <v>42</v>
      </c>
      <c r="G201" t="s">
        <v>55</v>
      </c>
      <c r="H201" s="1">
        <v>45425</v>
      </c>
      <c r="I201" t="s">
        <v>558</v>
      </c>
      <c r="J201" t="s">
        <v>61</v>
      </c>
      <c r="K201" t="s">
        <v>110</v>
      </c>
      <c r="L201">
        <v>2024</v>
      </c>
      <c r="M201" t="str">
        <f t="shared" si="12"/>
        <v>05</v>
      </c>
      <c r="N201" t="str">
        <f t="shared" si="13"/>
        <v>13</v>
      </c>
      <c r="O201" t="str">
        <f t="shared" si="14"/>
        <v>Low</v>
      </c>
      <c r="P201" t="str">
        <f t="shared" si="15"/>
        <v>LOW</v>
      </c>
    </row>
    <row r="202" spans="1:16" x14ac:dyDescent="0.35">
      <c r="A202" t="s">
        <v>556</v>
      </c>
      <c r="B202">
        <v>697</v>
      </c>
      <c r="C202">
        <v>116</v>
      </c>
      <c r="D202">
        <v>1</v>
      </c>
      <c r="E202" t="s">
        <v>38</v>
      </c>
      <c r="F202" t="s">
        <v>42</v>
      </c>
      <c r="G202" t="s">
        <v>14</v>
      </c>
      <c r="H202" s="1">
        <v>45425</v>
      </c>
      <c r="I202" t="s">
        <v>558</v>
      </c>
      <c r="J202" t="s">
        <v>61</v>
      </c>
      <c r="K202" t="s">
        <v>110</v>
      </c>
      <c r="L202">
        <v>2024</v>
      </c>
      <c r="M202" t="str">
        <f t="shared" si="12"/>
        <v>05</v>
      </c>
      <c r="N202" t="str">
        <f t="shared" si="13"/>
        <v>13</v>
      </c>
      <c r="O202" t="str">
        <f t="shared" si="14"/>
        <v>Low</v>
      </c>
      <c r="P202" t="str">
        <f t="shared" si="15"/>
        <v>LOW</v>
      </c>
    </row>
    <row r="203" spans="1:16" x14ac:dyDescent="0.35">
      <c r="A203" t="s">
        <v>25</v>
      </c>
      <c r="B203">
        <v>1525</v>
      </c>
      <c r="C203">
        <v>185</v>
      </c>
      <c r="D203">
        <v>12</v>
      </c>
      <c r="E203" t="s">
        <v>26</v>
      </c>
      <c r="F203" t="s">
        <v>27</v>
      </c>
      <c r="G203" t="s">
        <v>28</v>
      </c>
      <c r="H203" s="1">
        <v>45423</v>
      </c>
      <c r="I203" t="s">
        <v>29</v>
      </c>
      <c r="J203" t="s">
        <v>16</v>
      </c>
      <c r="K203" t="s">
        <v>30</v>
      </c>
      <c r="L203">
        <v>2024</v>
      </c>
      <c r="M203" t="str">
        <f t="shared" si="12"/>
        <v>05</v>
      </c>
      <c r="N203" t="str">
        <f t="shared" si="13"/>
        <v>11</v>
      </c>
      <c r="O203" t="str">
        <f t="shared" si="14"/>
        <v>Low</v>
      </c>
      <c r="P203" t="str">
        <f t="shared" si="15"/>
        <v>LOW</v>
      </c>
    </row>
    <row r="204" spans="1:16" x14ac:dyDescent="0.35">
      <c r="A204" t="s">
        <v>1087</v>
      </c>
      <c r="B204">
        <v>594</v>
      </c>
      <c r="C204">
        <v>67</v>
      </c>
      <c r="D204">
        <v>19</v>
      </c>
      <c r="E204" t="s">
        <v>26</v>
      </c>
      <c r="F204" t="s">
        <v>54</v>
      </c>
      <c r="G204" t="s">
        <v>28</v>
      </c>
      <c r="H204" s="1">
        <v>45420</v>
      </c>
      <c r="I204" t="s">
        <v>1090</v>
      </c>
      <c r="J204" t="s">
        <v>61</v>
      </c>
      <c r="K204" t="s">
        <v>73</v>
      </c>
      <c r="L204">
        <v>2024</v>
      </c>
      <c r="M204" t="str">
        <f t="shared" si="12"/>
        <v>05</v>
      </c>
      <c r="N204" t="str">
        <f t="shared" si="13"/>
        <v>08</v>
      </c>
      <c r="O204" t="str">
        <f t="shared" si="14"/>
        <v>Low</v>
      </c>
      <c r="P204" t="str">
        <f t="shared" si="15"/>
        <v>LOW</v>
      </c>
    </row>
    <row r="205" spans="1:16" x14ac:dyDescent="0.35">
      <c r="A205" t="s">
        <v>359</v>
      </c>
      <c r="B205">
        <v>8383</v>
      </c>
      <c r="C205">
        <v>937</v>
      </c>
      <c r="D205">
        <v>4</v>
      </c>
      <c r="E205" t="s">
        <v>38</v>
      </c>
      <c r="F205" t="s">
        <v>50</v>
      </c>
      <c r="G205" t="s">
        <v>14</v>
      </c>
      <c r="H205" s="1">
        <v>45417</v>
      </c>
      <c r="I205" t="s">
        <v>360</v>
      </c>
      <c r="J205" t="s">
        <v>16</v>
      </c>
      <c r="K205" t="s">
        <v>30</v>
      </c>
      <c r="L205">
        <v>2024</v>
      </c>
      <c r="M205" t="str">
        <f t="shared" si="12"/>
        <v>05</v>
      </c>
      <c r="N205" t="str">
        <f t="shared" si="13"/>
        <v>05</v>
      </c>
      <c r="O205" t="str">
        <f t="shared" si="14"/>
        <v>Low</v>
      </c>
      <c r="P205" t="str">
        <f t="shared" si="15"/>
        <v>LOW</v>
      </c>
    </row>
    <row r="206" spans="1:16" x14ac:dyDescent="0.35">
      <c r="A206" t="s">
        <v>664</v>
      </c>
      <c r="B206">
        <v>3024</v>
      </c>
      <c r="C206">
        <v>1353</v>
      </c>
      <c r="D206">
        <v>1</v>
      </c>
      <c r="E206" t="s">
        <v>38</v>
      </c>
      <c r="F206" t="s">
        <v>50</v>
      </c>
      <c r="G206" t="s">
        <v>40</v>
      </c>
      <c r="H206" s="1">
        <v>45414</v>
      </c>
      <c r="I206" t="s">
        <v>665</v>
      </c>
      <c r="J206" t="s">
        <v>36</v>
      </c>
      <c r="K206" t="s">
        <v>37</v>
      </c>
      <c r="L206">
        <v>2024</v>
      </c>
      <c r="M206" t="str">
        <f t="shared" si="12"/>
        <v>05</v>
      </c>
      <c r="N206" t="str">
        <f t="shared" si="13"/>
        <v>02</v>
      </c>
      <c r="O206" t="str">
        <f t="shared" si="14"/>
        <v>High</v>
      </c>
      <c r="P206" t="str">
        <f t="shared" si="15"/>
        <v>MEDIUM</v>
      </c>
    </row>
    <row r="207" spans="1:16" x14ac:dyDescent="0.35">
      <c r="A207" t="s">
        <v>875</v>
      </c>
      <c r="B207">
        <v>8709</v>
      </c>
      <c r="C207">
        <v>2322</v>
      </c>
      <c r="D207">
        <v>8</v>
      </c>
      <c r="E207" t="s">
        <v>38</v>
      </c>
      <c r="F207" t="s">
        <v>39</v>
      </c>
      <c r="G207" t="s">
        <v>28</v>
      </c>
      <c r="H207" s="1">
        <v>45414</v>
      </c>
      <c r="I207" t="s">
        <v>876</v>
      </c>
      <c r="J207" t="s">
        <v>61</v>
      </c>
      <c r="K207" t="s">
        <v>73</v>
      </c>
      <c r="L207">
        <v>2024</v>
      </c>
      <c r="M207" t="str">
        <f t="shared" si="12"/>
        <v>05</v>
      </c>
      <c r="N207" t="str">
        <f t="shared" si="13"/>
        <v>02</v>
      </c>
      <c r="O207" t="str">
        <f t="shared" si="14"/>
        <v>High</v>
      </c>
      <c r="P207" t="str">
        <f t="shared" si="15"/>
        <v>MEDIUM</v>
      </c>
    </row>
    <row r="208" spans="1:16" x14ac:dyDescent="0.35">
      <c r="A208" t="s">
        <v>370</v>
      </c>
      <c r="B208">
        <v>6891</v>
      </c>
      <c r="C208">
        <v>2529</v>
      </c>
      <c r="D208">
        <v>3</v>
      </c>
      <c r="E208" t="s">
        <v>26</v>
      </c>
      <c r="F208" t="s">
        <v>66</v>
      </c>
      <c r="G208" t="s">
        <v>28</v>
      </c>
      <c r="H208" s="1">
        <v>45413</v>
      </c>
      <c r="I208" t="s">
        <v>371</v>
      </c>
      <c r="J208" t="s">
        <v>81</v>
      </c>
      <c r="K208" t="s">
        <v>96</v>
      </c>
      <c r="L208">
        <v>2024</v>
      </c>
      <c r="M208" t="str">
        <f t="shared" si="12"/>
        <v>05</v>
      </c>
      <c r="N208" t="str">
        <f t="shared" si="13"/>
        <v>01</v>
      </c>
      <c r="O208" t="str">
        <f t="shared" si="14"/>
        <v>High</v>
      </c>
      <c r="P208" t="str">
        <f t="shared" si="15"/>
        <v>HIGH</v>
      </c>
    </row>
    <row r="209" spans="1:16" x14ac:dyDescent="0.35">
      <c r="A209" t="s">
        <v>187</v>
      </c>
      <c r="B209">
        <v>6009</v>
      </c>
      <c r="C209">
        <v>2107</v>
      </c>
      <c r="D209">
        <v>7</v>
      </c>
      <c r="E209" t="s">
        <v>12</v>
      </c>
      <c r="F209" t="s">
        <v>69</v>
      </c>
      <c r="G209" t="s">
        <v>14</v>
      </c>
      <c r="H209" s="1">
        <v>45411</v>
      </c>
      <c r="I209" t="s">
        <v>189</v>
      </c>
      <c r="J209" t="s">
        <v>61</v>
      </c>
      <c r="K209" t="s">
        <v>73</v>
      </c>
      <c r="L209">
        <v>2024</v>
      </c>
      <c r="M209" t="str">
        <f t="shared" si="12"/>
        <v>04</v>
      </c>
      <c r="N209" t="str">
        <f t="shared" si="13"/>
        <v>29</v>
      </c>
      <c r="O209" t="str">
        <f t="shared" si="14"/>
        <v>High</v>
      </c>
      <c r="P209" t="str">
        <f t="shared" si="15"/>
        <v>MEDIUM</v>
      </c>
    </row>
    <row r="210" spans="1:16" x14ac:dyDescent="0.35">
      <c r="A210" t="s">
        <v>187</v>
      </c>
      <c r="B210">
        <v>2858</v>
      </c>
      <c r="C210">
        <v>230</v>
      </c>
      <c r="D210">
        <v>3</v>
      </c>
      <c r="E210" t="s">
        <v>38</v>
      </c>
      <c r="F210" t="s">
        <v>39</v>
      </c>
      <c r="G210" t="s">
        <v>40</v>
      </c>
      <c r="H210" s="1">
        <v>45411</v>
      </c>
      <c r="I210" t="s">
        <v>189</v>
      </c>
      <c r="J210" t="s">
        <v>61</v>
      </c>
      <c r="K210" t="s">
        <v>73</v>
      </c>
      <c r="L210">
        <v>2024</v>
      </c>
      <c r="M210" t="str">
        <f t="shared" si="12"/>
        <v>04</v>
      </c>
      <c r="N210" t="str">
        <f t="shared" si="13"/>
        <v>29</v>
      </c>
      <c r="O210" t="str">
        <f t="shared" si="14"/>
        <v>Low</v>
      </c>
      <c r="P210" t="str">
        <f t="shared" si="15"/>
        <v>LOW</v>
      </c>
    </row>
    <row r="211" spans="1:16" x14ac:dyDescent="0.35">
      <c r="A211" t="s">
        <v>187</v>
      </c>
      <c r="B211">
        <v>8175</v>
      </c>
      <c r="C211">
        <v>525</v>
      </c>
      <c r="D211">
        <v>7</v>
      </c>
      <c r="E211" t="s">
        <v>38</v>
      </c>
      <c r="F211" t="s">
        <v>50</v>
      </c>
      <c r="G211" t="s">
        <v>40</v>
      </c>
      <c r="H211" s="1">
        <v>45411</v>
      </c>
      <c r="I211" t="s">
        <v>189</v>
      </c>
      <c r="J211" t="s">
        <v>61</v>
      </c>
      <c r="K211" t="s">
        <v>73</v>
      </c>
      <c r="L211">
        <v>2024</v>
      </c>
      <c r="M211" t="str">
        <f t="shared" si="12"/>
        <v>04</v>
      </c>
      <c r="N211" t="str">
        <f t="shared" si="13"/>
        <v>29</v>
      </c>
      <c r="O211" t="str">
        <f t="shared" si="14"/>
        <v>Low</v>
      </c>
      <c r="P211" t="str">
        <f t="shared" si="15"/>
        <v>LOW</v>
      </c>
    </row>
    <row r="212" spans="1:16" x14ac:dyDescent="0.35">
      <c r="A212" t="s">
        <v>187</v>
      </c>
      <c r="B212">
        <v>5846</v>
      </c>
      <c r="C212">
        <v>586</v>
      </c>
      <c r="D212">
        <v>18</v>
      </c>
      <c r="E212" t="s">
        <v>38</v>
      </c>
      <c r="F212" t="s">
        <v>50</v>
      </c>
      <c r="G212" t="s">
        <v>14</v>
      </c>
      <c r="H212" s="1">
        <v>45411</v>
      </c>
      <c r="I212" t="s">
        <v>189</v>
      </c>
      <c r="J212" t="s">
        <v>61</v>
      </c>
      <c r="K212" t="s">
        <v>73</v>
      </c>
      <c r="L212">
        <v>2024</v>
      </c>
      <c r="M212" t="str">
        <f t="shared" si="12"/>
        <v>04</v>
      </c>
      <c r="N212" t="str">
        <f t="shared" si="13"/>
        <v>29</v>
      </c>
      <c r="O212" t="str">
        <f t="shared" si="14"/>
        <v>Low</v>
      </c>
      <c r="P212" t="str">
        <f t="shared" si="15"/>
        <v>LOW</v>
      </c>
    </row>
    <row r="213" spans="1:16" x14ac:dyDescent="0.35">
      <c r="A213" t="s">
        <v>869</v>
      </c>
      <c r="B213">
        <v>9680</v>
      </c>
      <c r="C213">
        <v>3295</v>
      </c>
      <c r="D213">
        <v>9</v>
      </c>
      <c r="E213" t="s">
        <v>38</v>
      </c>
      <c r="F213" t="s">
        <v>39</v>
      </c>
      <c r="G213" t="s">
        <v>55</v>
      </c>
      <c r="H213" s="1">
        <v>45411</v>
      </c>
      <c r="I213" t="s">
        <v>870</v>
      </c>
      <c r="J213" t="s">
        <v>22</v>
      </c>
      <c r="K213" t="s">
        <v>58</v>
      </c>
      <c r="L213">
        <v>2024</v>
      </c>
      <c r="M213" t="str">
        <f t="shared" si="12"/>
        <v>04</v>
      </c>
      <c r="N213" t="str">
        <f t="shared" si="13"/>
        <v>29</v>
      </c>
      <c r="O213" t="str">
        <f t="shared" si="14"/>
        <v>High</v>
      </c>
      <c r="P213" t="str">
        <f t="shared" si="15"/>
        <v>HIGH</v>
      </c>
    </row>
    <row r="214" spans="1:16" x14ac:dyDescent="0.35">
      <c r="A214" t="s">
        <v>869</v>
      </c>
      <c r="B214">
        <v>8468</v>
      </c>
      <c r="C214">
        <v>3666</v>
      </c>
      <c r="D214">
        <v>8</v>
      </c>
      <c r="E214" t="s">
        <v>26</v>
      </c>
      <c r="F214" t="s">
        <v>27</v>
      </c>
      <c r="G214" t="s">
        <v>14</v>
      </c>
      <c r="H214" s="1">
        <v>45411</v>
      </c>
      <c r="I214" t="s">
        <v>870</v>
      </c>
      <c r="J214" t="s">
        <v>22</v>
      </c>
      <c r="K214" t="s">
        <v>58</v>
      </c>
      <c r="L214">
        <v>2024</v>
      </c>
      <c r="M214" t="str">
        <f t="shared" si="12"/>
        <v>04</v>
      </c>
      <c r="N214" t="str">
        <f t="shared" si="13"/>
        <v>29</v>
      </c>
      <c r="O214" t="str">
        <f t="shared" si="14"/>
        <v>High</v>
      </c>
      <c r="P214" t="str">
        <f t="shared" si="15"/>
        <v>HIGH</v>
      </c>
    </row>
    <row r="215" spans="1:16" x14ac:dyDescent="0.35">
      <c r="A215" t="s">
        <v>869</v>
      </c>
      <c r="B215">
        <v>4441</v>
      </c>
      <c r="C215">
        <v>314</v>
      </c>
      <c r="D215">
        <v>14</v>
      </c>
      <c r="E215" t="s">
        <v>38</v>
      </c>
      <c r="F215" t="s">
        <v>42</v>
      </c>
      <c r="G215" t="s">
        <v>28</v>
      </c>
      <c r="H215" s="1">
        <v>45411</v>
      </c>
      <c r="I215" t="s">
        <v>870</v>
      </c>
      <c r="J215" t="s">
        <v>22</v>
      </c>
      <c r="K215" t="s">
        <v>58</v>
      </c>
      <c r="L215">
        <v>2024</v>
      </c>
      <c r="M215" t="str">
        <f t="shared" si="12"/>
        <v>04</v>
      </c>
      <c r="N215" t="str">
        <f t="shared" si="13"/>
        <v>29</v>
      </c>
      <c r="O215" t="str">
        <f t="shared" si="14"/>
        <v>Low</v>
      </c>
      <c r="P215" t="str">
        <f t="shared" si="15"/>
        <v>LOW</v>
      </c>
    </row>
    <row r="216" spans="1:16" x14ac:dyDescent="0.35">
      <c r="A216" t="s">
        <v>714</v>
      </c>
      <c r="B216">
        <v>7122</v>
      </c>
      <c r="C216">
        <v>1836</v>
      </c>
      <c r="D216">
        <v>6</v>
      </c>
      <c r="E216" t="s">
        <v>12</v>
      </c>
      <c r="F216" t="s">
        <v>69</v>
      </c>
      <c r="G216" t="s">
        <v>28</v>
      </c>
      <c r="H216" s="1">
        <v>45407</v>
      </c>
      <c r="I216" t="s">
        <v>715</v>
      </c>
      <c r="J216" t="s">
        <v>61</v>
      </c>
      <c r="K216" t="s">
        <v>62</v>
      </c>
      <c r="L216">
        <v>2024</v>
      </c>
      <c r="M216" t="str">
        <f t="shared" si="12"/>
        <v>04</v>
      </c>
      <c r="N216" t="str">
        <f t="shared" si="13"/>
        <v>25</v>
      </c>
      <c r="O216" t="str">
        <f t="shared" si="14"/>
        <v>High</v>
      </c>
      <c r="P216" t="str">
        <f t="shared" si="15"/>
        <v>MEDIUM</v>
      </c>
    </row>
    <row r="217" spans="1:16" x14ac:dyDescent="0.35">
      <c r="A217" t="s">
        <v>714</v>
      </c>
      <c r="B217">
        <v>7327</v>
      </c>
      <c r="C217">
        <v>2596</v>
      </c>
      <c r="D217">
        <v>15</v>
      </c>
      <c r="E217" t="s">
        <v>26</v>
      </c>
      <c r="F217" t="s">
        <v>48</v>
      </c>
      <c r="G217" t="s">
        <v>40</v>
      </c>
      <c r="H217" s="1">
        <v>45407</v>
      </c>
      <c r="I217" t="s">
        <v>715</v>
      </c>
      <c r="J217" t="s">
        <v>61</v>
      </c>
      <c r="K217" t="s">
        <v>62</v>
      </c>
      <c r="L217">
        <v>2024</v>
      </c>
      <c r="M217" t="str">
        <f t="shared" si="12"/>
        <v>04</v>
      </c>
      <c r="N217" t="str">
        <f t="shared" si="13"/>
        <v>25</v>
      </c>
      <c r="O217" t="str">
        <f t="shared" si="14"/>
        <v>High</v>
      </c>
      <c r="P217" t="str">
        <f t="shared" si="15"/>
        <v>HIGH</v>
      </c>
    </row>
    <row r="218" spans="1:16" x14ac:dyDescent="0.35">
      <c r="A218" t="s">
        <v>611</v>
      </c>
      <c r="B218">
        <v>4852</v>
      </c>
      <c r="C218">
        <v>218</v>
      </c>
      <c r="D218">
        <v>2</v>
      </c>
      <c r="E218" t="s">
        <v>38</v>
      </c>
      <c r="F218" t="s">
        <v>39</v>
      </c>
      <c r="G218" t="s">
        <v>34</v>
      </c>
      <c r="H218" s="1">
        <v>45406</v>
      </c>
      <c r="I218" t="s">
        <v>612</v>
      </c>
      <c r="J218" t="s">
        <v>61</v>
      </c>
      <c r="K218" t="s">
        <v>62</v>
      </c>
      <c r="L218">
        <v>2024</v>
      </c>
      <c r="M218" t="str">
        <f t="shared" si="12"/>
        <v>04</v>
      </c>
      <c r="N218" t="str">
        <f t="shared" si="13"/>
        <v>24</v>
      </c>
      <c r="O218" t="str">
        <f t="shared" si="14"/>
        <v>Low</v>
      </c>
      <c r="P218" t="str">
        <f t="shared" si="15"/>
        <v>LOW</v>
      </c>
    </row>
    <row r="219" spans="1:16" x14ac:dyDescent="0.35">
      <c r="A219" t="s">
        <v>649</v>
      </c>
      <c r="B219">
        <v>9808</v>
      </c>
      <c r="C219">
        <v>2117</v>
      </c>
      <c r="D219">
        <v>2</v>
      </c>
      <c r="E219" t="s">
        <v>26</v>
      </c>
      <c r="F219" t="s">
        <v>27</v>
      </c>
      <c r="G219" t="s">
        <v>14</v>
      </c>
      <c r="H219" s="1">
        <v>45405</v>
      </c>
      <c r="I219" t="s">
        <v>650</v>
      </c>
      <c r="J219" t="s">
        <v>36</v>
      </c>
      <c r="K219" t="s">
        <v>37</v>
      </c>
      <c r="L219">
        <v>2024</v>
      </c>
      <c r="M219" t="str">
        <f t="shared" si="12"/>
        <v>04</v>
      </c>
      <c r="N219" t="str">
        <f t="shared" si="13"/>
        <v>23</v>
      </c>
      <c r="O219" t="str">
        <f t="shared" si="14"/>
        <v>High</v>
      </c>
      <c r="P219" t="str">
        <f t="shared" si="15"/>
        <v>MEDIUM</v>
      </c>
    </row>
    <row r="220" spans="1:16" x14ac:dyDescent="0.35">
      <c r="A220" t="s">
        <v>397</v>
      </c>
      <c r="B220">
        <v>2493</v>
      </c>
      <c r="C220">
        <v>1221</v>
      </c>
      <c r="D220">
        <v>9</v>
      </c>
      <c r="E220" t="s">
        <v>26</v>
      </c>
      <c r="F220" t="s">
        <v>54</v>
      </c>
      <c r="G220" t="s">
        <v>40</v>
      </c>
      <c r="H220" s="1">
        <v>45398</v>
      </c>
      <c r="I220" t="s">
        <v>398</v>
      </c>
      <c r="J220" t="s">
        <v>19</v>
      </c>
      <c r="K220" t="s">
        <v>53</v>
      </c>
      <c r="L220">
        <v>2024</v>
      </c>
      <c r="M220" t="str">
        <f t="shared" si="12"/>
        <v>04</v>
      </c>
      <c r="N220" t="str">
        <f t="shared" si="13"/>
        <v>16</v>
      </c>
      <c r="O220" t="str">
        <f t="shared" si="14"/>
        <v>High</v>
      </c>
      <c r="P220" t="str">
        <f t="shared" si="15"/>
        <v>MEDIUM</v>
      </c>
    </row>
    <row r="221" spans="1:16" x14ac:dyDescent="0.35">
      <c r="A221" t="s">
        <v>397</v>
      </c>
      <c r="B221">
        <v>9849</v>
      </c>
      <c r="C221">
        <v>963</v>
      </c>
      <c r="D221">
        <v>1</v>
      </c>
      <c r="E221" t="s">
        <v>26</v>
      </c>
      <c r="F221" t="s">
        <v>27</v>
      </c>
      <c r="G221" t="s">
        <v>40</v>
      </c>
      <c r="H221" s="1">
        <v>45398</v>
      </c>
      <c r="I221" t="s">
        <v>398</v>
      </c>
      <c r="J221" t="s">
        <v>19</v>
      </c>
      <c r="K221" t="s">
        <v>53</v>
      </c>
      <c r="L221">
        <v>2024</v>
      </c>
      <c r="M221" t="str">
        <f t="shared" si="12"/>
        <v>04</v>
      </c>
      <c r="N221" t="str">
        <f t="shared" si="13"/>
        <v>16</v>
      </c>
      <c r="O221" t="str">
        <f t="shared" si="14"/>
        <v>Low</v>
      </c>
      <c r="P221" t="str">
        <f t="shared" si="15"/>
        <v>LOW</v>
      </c>
    </row>
    <row r="222" spans="1:16" x14ac:dyDescent="0.35">
      <c r="A222" t="s">
        <v>901</v>
      </c>
      <c r="B222">
        <v>7478</v>
      </c>
      <c r="C222">
        <v>1381</v>
      </c>
      <c r="D222">
        <v>11</v>
      </c>
      <c r="E222" t="s">
        <v>12</v>
      </c>
      <c r="F222" t="s">
        <v>69</v>
      </c>
      <c r="G222" t="s">
        <v>34</v>
      </c>
      <c r="H222" s="1">
        <v>45398</v>
      </c>
      <c r="I222" t="s">
        <v>902</v>
      </c>
      <c r="J222" t="s">
        <v>61</v>
      </c>
      <c r="K222" t="s">
        <v>110</v>
      </c>
      <c r="L222">
        <v>2024</v>
      </c>
      <c r="M222" t="str">
        <f t="shared" si="12"/>
        <v>04</v>
      </c>
      <c r="N222" t="str">
        <f t="shared" si="13"/>
        <v>16</v>
      </c>
      <c r="O222" t="str">
        <f t="shared" si="14"/>
        <v>High</v>
      </c>
      <c r="P222" t="str">
        <f t="shared" si="15"/>
        <v>MEDIUM</v>
      </c>
    </row>
    <row r="223" spans="1:16" x14ac:dyDescent="0.35">
      <c r="A223" t="s">
        <v>965</v>
      </c>
      <c r="B223">
        <v>7484</v>
      </c>
      <c r="C223">
        <v>2871</v>
      </c>
      <c r="D223">
        <v>15</v>
      </c>
      <c r="E223" t="s">
        <v>12</v>
      </c>
      <c r="F223" t="s">
        <v>69</v>
      </c>
      <c r="G223" t="s">
        <v>14</v>
      </c>
      <c r="H223" s="1">
        <v>45398</v>
      </c>
      <c r="I223" t="s">
        <v>967</v>
      </c>
      <c r="J223" t="s">
        <v>19</v>
      </c>
      <c r="K223" t="s">
        <v>20</v>
      </c>
      <c r="L223">
        <v>2024</v>
      </c>
      <c r="M223" t="str">
        <f t="shared" si="12"/>
        <v>04</v>
      </c>
      <c r="N223" t="str">
        <f t="shared" si="13"/>
        <v>16</v>
      </c>
      <c r="O223" t="str">
        <f t="shared" si="14"/>
        <v>High</v>
      </c>
      <c r="P223" t="str">
        <f t="shared" si="15"/>
        <v>HIGH</v>
      </c>
    </row>
    <row r="224" spans="1:16" x14ac:dyDescent="0.35">
      <c r="A224" t="s">
        <v>965</v>
      </c>
      <c r="B224">
        <v>7700</v>
      </c>
      <c r="C224">
        <v>2712</v>
      </c>
      <c r="D224">
        <v>1</v>
      </c>
      <c r="E224" t="s">
        <v>38</v>
      </c>
      <c r="F224" t="s">
        <v>50</v>
      </c>
      <c r="G224" t="s">
        <v>40</v>
      </c>
      <c r="H224" s="1">
        <v>45398</v>
      </c>
      <c r="I224" t="s">
        <v>967</v>
      </c>
      <c r="J224" t="s">
        <v>19</v>
      </c>
      <c r="K224" t="s">
        <v>20</v>
      </c>
      <c r="L224">
        <v>2024</v>
      </c>
      <c r="M224" t="str">
        <f t="shared" si="12"/>
        <v>04</v>
      </c>
      <c r="N224" t="str">
        <f t="shared" si="13"/>
        <v>16</v>
      </c>
      <c r="O224" t="str">
        <f t="shared" si="14"/>
        <v>High</v>
      </c>
      <c r="P224" t="str">
        <f t="shared" si="15"/>
        <v>HIGH</v>
      </c>
    </row>
    <row r="225" spans="1:16" x14ac:dyDescent="0.35">
      <c r="A225" t="s">
        <v>1122</v>
      </c>
      <c r="B225">
        <v>4172</v>
      </c>
      <c r="C225">
        <v>235</v>
      </c>
      <c r="D225">
        <v>5</v>
      </c>
      <c r="E225" t="s">
        <v>26</v>
      </c>
      <c r="F225" t="s">
        <v>54</v>
      </c>
      <c r="G225" t="s">
        <v>34</v>
      </c>
      <c r="H225" s="1">
        <v>45398</v>
      </c>
      <c r="I225" t="s">
        <v>1125</v>
      </c>
      <c r="J225" t="s">
        <v>19</v>
      </c>
      <c r="K225" t="s">
        <v>53</v>
      </c>
      <c r="L225">
        <v>2024</v>
      </c>
      <c r="M225" t="str">
        <f t="shared" si="12"/>
        <v>04</v>
      </c>
      <c r="N225" t="str">
        <f t="shared" si="13"/>
        <v>16</v>
      </c>
      <c r="O225" t="str">
        <f t="shared" si="14"/>
        <v>Low</v>
      </c>
      <c r="P225" t="str">
        <f t="shared" si="15"/>
        <v>LOW</v>
      </c>
    </row>
    <row r="226" spans="1:16" x14ac:dyDescent="0.35">
      <c r="A226" t="s">
        <v>636</v>
      </c>
      <c r="B226">
        <v>5343</v>
      </c>
      <c r="C226">
        <v>655</v>
      </c>
      <c r="D226">
        <v>1</v>
      </c>
      <c r="E226" t="s">
        <v>38</v>
      </c>
      <c r="F226" t="s">
        <v>42</v>
      </c>
      <c r="G226" t="s">
        <v>34</v>
      </c>
      <c r="H226" s="1">
        <v>45395</v>
      </c>
      <c r="I226" t="s">
        <v>637</v>
      </c>
      <c r="J226" t="s">
        <v>36</v>
      </c>
      <c r="K226" t="s">
        <v>64</v>
      </c>
      <c r="L226">
        <v>2024</v>
      </c>
      <c r="M226" t="str">
        <f t="shared" si="12"/>
        <v>04</v>
      </c>
      <c r="N226" t="str">
        <f t="shared" si="13"/>
        <v>13</v>
      </c>
      <c r="O226" t="str">
        <f t="shared" si="14"/>
        <v>Low</v>
      </c>
      <c r="P226" t="str">
        <f t="shared" si="15"/>
        <v>LOW</v>
      </c>
    </row>
    <row r="227" spans="1:16" x14ac:dyDescent="0.35">
      <c r="A227" t="s">
        <v>871</v>
      </c>
      <c r="B227">
        <v>6622</v>
      </c>
      <c r="C227">
        <v>2673</v>
      </c>
      <c r="D227">
        <v>8</v>
      </c>
      <c r="E227" t="s">
        <v>38</v>
      </c>
      <c r="F227" t="s">
        <v>50</v>
      </c>
      <c r="G227" t="s">
        <v>55</v>
      </c>
      <c r="H227" s="1">
        <v>45392</v>
      </c>
      <c r="I227" t="s">
        <v>872</v>
      </c>
      <c r="J227" t="s">
        <v>22</v>
      </c>
      <c r="K227" t="s">
        <v>44</v>
      </c>
      <c r="L227">
        <v>2024</v>
      </c>
      <c r="M227" t="str">
        <f t="shared" si="12"/>
        <v>04</v>
      </c>
      <c r="N227" t="str">
        <f t="shared" si="13"/>
        <v>10</v>
      </c>
      <c r="O227" t="str">
        <f t="shared" si="14"/>
        <v>High</v>
      </c>
      <c r="P227" t="str">
        <f t="shared" si="15"/>
        <v>HIGH</v>
      </c>
    </row>
    <row r="228" spans="1:16" x14ac:dyDescent="0.35">
      <c r="A228" t="s">
        <v>425</v>
      </c>
      <c r="B228">
        <v>7301</v>
      </c>
      <c r="C228">
        <v>3602</v>
      </c>
      <c r="D228">
        <v>3</v>
      </c>
      <c r="E228" t="s">
        <v>26</v>
      </c>
      <c r="F228" t="s">
        <v>66</v>
      </c>
      <c r="G228" t="s">
        <v>28</v>
      </c>
      <c r="H228" s="1">
        <v>45389</v>
      </c>
      <c r="I228" t="s">
        <v>426</v>
      </c>
      <c r="J228" t="s">
        <v>61</v>
      </c>
      <c r="K228" t="s">
        <v>110</v>
      </c>
      <c r="L228">
        <v>2024</v>
      </c>
      <c r="M228" t="str">
        <f t="shared" si="12"/>
        <v>04</v>
      </c>
      <c r="N228" t="str">
        <f t="shared" si="13"/>
        <v>07</v>
      </c>
      <c r="O228" t="str">
        <f t="shared" si="14"/>
        <v>High</v>
      </c>
      <c r="P228" t="str">
        <f t="shared" si="15"/>
        <v>HIGH</v>
      </c>
    </row>
    <row r="229" spans="1:16" x14ac:dyDescent="0.35">
      <c r="A229" t="s">
        <v>1381</v>
      </c>
      <c r="B229">
        <v>5024</v>
      </c>
      <c r="C229">
        <v>379</v>
      </c>
      <c r="D229">
        <v>2</v>
      </c>
      <c r="E229" t="s">
        <v>26</v>
      </c>
      <c r="F229" t="s">
        <v>54</v>
      </c>
      <c r="G229" t="s">
        <v>14</v>
      </c>
      <c r="H229" s="1">
        <v>45384</v>
      </c>
      <c r="I229" t="s">
        <v>1382</v>
      </c>
      <c r="J229" t="s">
        <v>61</v>
      </c>
      <c r="K229" t="s">
        <v>62</v>
      </c>
      <c r="L229">
        <v>2024</v>
      </c>
      <c r="M229" t="str">
        <f t="shared" si="12"/>
        <v>04</v>
      </c>
      <c r="N229" t="str">
        <f t="shared" si="13"/>
        <v>02</v>
      </c>
      <c r="O229" t="str">
        <f t="shared" si="14"/>
        <v>Low</v>
      </c>
      <c r="P229" t="str">
        <f t="shared" si="15"/>
        <v>LOW</v>
      </c>
    </row>
    <row r="230" spans="1:16" x14ac:dyDescent="0.35">
      <c r="A230" t="s">
        <v>487</v>
      </c>
      <c r="B230">
        <v>3273</v>
      </c>
      <c r="C230">
        <v>85</v>
      </c>
      <c r="D230">
        <v>16</v>
      </c>
      <c r="E230" t="s">
        <v>12</v>
      </c>
      <c r="F230" t="s">
        <v>69</v>
      </c>
      <c r="G230" t="s">
        <v>14</v>
      </c>
      <c r="H230" s="1">
        <v>45381</v>
      </c>
      <c r="I230" t="s">
        <v>488</v>
      </c>
      <c r="J230" t="s">
        <v>81</v>
      </c>
      <c r="K230" t="s">
        <v>88</v>
      </c>
      <c r="L230">
        <v>2024</v>
      </c>
      <c r="M230" t="str">
        <f t="shared" si="12"/>
        <v>03</v>
      </c>
      <c r="N230" t="str">
        <f t="shared" si="13"/>
        <v>30</v>
      </c>
      <c r="O230" t="str">
        <f t="shared" si="14"/>
        <v>Low</v>
      </c>
      <c r="P230" t="str">
        <f t="shared" si="15"/>
        <v>LOW</v>
      </c>
    </row>
    <row r="231" spans="1:16" x14ac:dyDescent="0.35">
      <c r="A231" t="s">
        <v>1091</v>
      </c>
      <c r="B231">
        <v>5954</v>
      </c>
      <c r="C231">
        <v>2618</v>
      </c>
      <c r="D231">
        <v>11</v>
      </c>
      <c r="E231" t="s">
        <v>38</v>
      </c>
      <c r="F231" t="s">
        <v>39</v>
      </c>
      <c r="G231" t="s">
        <v>55</v>
      </c>
      <c r="H231" s="1">
        <v>45381</v>
      </c>
      <c r="I231" t="s">
        <v>1092</v>
      </c>
      <c r="J231" t="s">
        <v>81</v>
      </c>
      <c r="K231" t="s">
        <v>88</v>
      </c>
      <c r="L231">
        <v>2024</v>
      </c>
      <c r="M231" t="str">
        <f t="shared" si="12"/>
        <v>03</v>
      </c>
      <c r="N231" t="str">
        <f t="shared" si="13"/>
        <v>30</v>
      </c>
      <c r="O231" t="str">
        <f t="shared" si="14"/>
        <v>High</v>
      </c>
      <c r="P231" t="str">
        <f t="shared" si="15"/>
        <v>HIGH</v>
      </c>
    </row>
    <row r="232" spans="1:16" x14ac:dyDescent="0.35">
      <c r="A232" t="s">
        <v>1042</v>
      </c>
      <c r="B232">
        <v>1093</v>
      </c>
      <c r="C232">
        <v>397</v>
      </c>
      <c r="D232">
        <v>17</v>
      </c>
      <c r="E232" t="s">
        <v>12</v>
      </c>
      <c r="F232" t="s">
        <v>24</v>
      </c>
      <c r="G232" t="s">
        <v>40</v>
      </c>
      <c r="H232" s="1">
        <v>45378</v>
      </c>
      <c r="I232" t="s">
        <v>1043</v>
      </c>
      <c r="J232" t="s">
        <v>19</v>
      </c>
      <c r="K232" t="s">
        <v>136</v>
      </c>
      <c r="L232">
        <v>2024</v>
      </c>
      <c r="M232" t="str">
        <f t="shared" si="12"/>
        <v>03</v>
      </c>
      <c r="N232" t="str">
        <f t="shared" si="13"/>
        <v>27</v>
      </c>
      <c r="O232" t="str">
        <f t="shared" si="14"/>
        <v>Low</v>
      </c>
      <c r="P232" t="str">
        <f t="shared" si="15"/>
        <v>LOW</v>
      </c>
    </row>
    <row r="233" spans="1:16" x14ac:dyDescent="0.35">
      <c r="A233" t="s">
        <v>1042</v>
      </c>
      <c r="B233">
        <v>2636</v>
      </c>
      <c r="C233">
        <v>88</v>
      </c>
      <c r="D233">
        <v>11</v>
      </c>
      <c r="E233" t="s">
        <v>26</v>
      </c>
      <c r="F233" t="s">
        <v>54</v>
      </c>
      <c r="G233" t="s">
        <v>28</v>
      </c>
      <c r="H233" s="1">
        <v>45378</v>
      </c>
      <c r="I233" t="s">
        <v>1043</v>
      </c>
      <c r="J233" t="s">
        <v>19</v>
      </c>
      <c r="K233" t="s">
        <v>136</v>
      </c>
      <c r="L233">
        <v>2024</v>
      </c>
      <c r="M233" t="str">
        <f t="shared" si="12"/>
        <v>03</v>
      </c>
      <c r="N233" t="str">
        <f t="shared" si="13"/>
        <v>27</v>
      </c>
      <c r="O233" t="str">
        <f t="shared" si="14"/>
        <v>Low</v>
      </c>
      <c r="P233" t="str">
        <f t="shared" si="15"/>
        <v>LOW</v>
      </c>
    </row>
    <row r="234" spans="1:16" x14ac:dyDescent="0.35">
      <c r="A234" t="s">
        <v>1095</v>
      </c>
      <c r="B234">
        <v>3747</v>
      </c>
      <c r="C234">
        <v>410</v>
      </c>
      <c r="D234">
        <v>5</v>
      </c>
      <c r="E234" t="s">
        <v>26</v>
      </c>
      <c r="F234" t="s">
        <v>48</v>
      </c>
      <c r="G234" t="s">
        <v>40</v>
      </c>
      <c r="H234" s="1">
        <v>45378</v>
      </c>
      <c r="I234" t="s">
        <v>1098</v>
      </c>
      <c r="J234" t="s">
        <v>81</v>
      </c>
      <c r="K234" t="s">
        <v>82</v>
      </c>
      <c r="L234">
        <v>2024</v>
      </c>
      <c r="M234" t="str">
        <f t="shared" si="12"/>
        <v>03</v>
      </c>
      <c r="N234" t="str">
        <f t="shared" si="13"/>
        <v>27</v>
      </c>
      <c r="O234" t="str">
        <f t="shared" si="14"/>
        <v>Low</v>
      </c>
      <c r="P234" t="str">
        <f t="shared" si="15"/>
        <v>LOW</v>
      </c>
    </row>
    <row r="235" spans="1:16" x14ac:dyDescent="0.35">
      <c r="A235" t="s">
        <v>1095</v>
      </c>
      <c r="B235">
        <v>3194</v>
      </c>
      <c r="C235">
        <v>534</v>
      </c>
      <c r="D235">
        <v>4</v>
      </c>
      <c r="E235" t="s">
        <v>26</v>
      </c>
      <c r="F235" t="s">
        <v>66</v>
      </c>
      <c r="G235" t="s">
        <v>14</v>
      </c>
      <c r="H235" s="1">
        <v>45378</v>
      </c>
      <c r="I235" t="s">
        <v>1098</v>
      </c>
      <c r="J235" t="s">
        <v>81</v>
      </c>
      <c r="K235" t="s">
        <v>82</v>
      </c>
      <c r="L235">
        <v>2024</v>
      </c>
      <c r="M235" t="str">
        <f t="shared" si="12"/>
        <v>03</v>
      </c>
      <c r="N235" t="str">
        <f t="shared" si="13"/>
        <v>27</v>
      </c>
      <c r="O235" t="str">
        <f t="shared" si="14"/>
        <v>Low</v>
      </c>
      <c r="P235" t="str">
        <f t="shared" si="15"/>
        <v>LOW</v>
      </c>
    </row>
    <row r="236" spans="1:16" x14ac:dyDescent="0.35">
      <c r="A236" t="s">
        <v>280</v>
      </c>
      <c r="B236">
        <v>6962</v>
      </c>
      <c r="C236">
        <v>3429</v>
      </c>
      <c r="D236">
        <v>12</v>
      </c>
      <c r="E236" t="s">
        <v>12</v>
      </c>
      <c r="F236" t="s">
        <v>13</v>
      </c>
      <c r="G236" t="s">
        <v>14</v>
      </c>
      <c r="H236" s="1">
        <v>45375</v>
      </c>
      <c r="I236" t="s">
        <v>281</v>
      </c>
      <c r="J236" t="s">
        <v>61</v>
      </c>
      <c r="K236" t="s">
        <v>62</v>
      </c>
      <c r="L236">
        <v>2024</v>
      </c>
      <c r="M236" t="str">
        <f t="shared" si="12"/>
        <v>03</v>
      </c>
      <c r="N236" t="str">
        <f t="shared" si="13"/>
        <v>24</v>
      </c>
      <c r="O236" t="str">
        <f t="shared" si="14"/>
        <v>High</v>
      </c>
      <c r="P236" t="str">
        <f t="shared" si="15"/>
        <v>HIGH</v>
      </c>
    </row>
    <row r="237" spans="1:16" x14ac:dyDescent="0.35">
      <c r="A237" t="s">
        <v>640</v>
      </c>
      <c r="B237">
        <v>5306</v>
      </c>
      <c r="C237">
        <v>2405</v>
      </c>
      <c r="D237">
        <v>17</v>
      </c>
      <c r="E237" t="s">
        <v>38</v>
      </c>
      <c r="F237" t="s">
        <v>39</v>
      </c>
      <c r="G237" t="s">
        <v>34</v>
      </c>
      <c r="H237" s="1">
        <v>45374</v>
      </c>
      <c r="I237" t="s">
        <v>641</v>
      </c>
      <c r="J237" t="s">
        <v>22</v>
      </c>
      <c r="K237" t="s">
        <v>23</v>
      </c>
      <c r="L237">
        <v>2024</v>
      </c>
      <c r="M237" t="str">
        <f t="shared" si="12"/>
        <v>03</v>
      </c>
      <c r="N237" t="str">
        <f t="shared" si="13"/>
        <v>23</v>
      </c>
      <c r="O237" t="str">
        <f t="shared" si="14"/>
        <v>High</v>
      </c>
      <c r="P237" t="str">
        <f t="shared" si="15"/>
        <v>MEDIUM</v>
      </c>
    </row>
    <row r="238" spans="1:16" x14ac:dyDescent="0.35">
      <c r="A238" t="s">
        <v>845</v>
      </c>
      <c r="B238">
        <v>4220</v>
      </c>
      <c r="C238">
        <v>945</v>
      </c>
      <c r="D238">
        <v>13</v>
      </c>
      <c r="E238" t="s">
        <v>26</v>
      </c>
      <c r="F238" t="s">
        <v>48</v>
      </c>
      <c r="G238" t="s">
        <v>34</v>
      </c>
      <c r="H238" s="1">
        <v>45372</v>
      </c>
      <c r="I238" t="s">
        <v>846</v>
      </c>
      <c r="J238" t="s">
        <v>19</v>
      </c>
      <c r="K238" t="s">
        <v>53</v>
      </c>
      <c r="L238">
        <v>2024</v>
      </c>
      <c r="M238" t="str">
        <f t="shared" si="12"/>
        <v>03</v>
      </c>
      <c r="N238" t="str">
        <f t="shared" si="13"/>
        <v>21</v>
      </c>
      <c r="O238" t="str">
        <f t="shared" si="14"/>
        <v>Low</v>
      </c>
      <c r="P238" t="str">
        <f t="shared" si="15"/>
        <v>LOW</v>
      </c>
    </row>
    <row r="239" spans="1:16" x14ac:dyDescent="0.35">
      <c r="A239" t="s">
        <v>305</v>
      </c>
      <c r="B239">
        <v>4404</v>
      </c>
      <c r="C239">
        <v>858</v>
      </c>
      <c r="D239">
        <v>17</v>
      </c>
      <c r="E239" t="s">
        <v>26</v>
      </c>
      <c r="F239" t="s">
        <v>27</v>
      </c>
      <c r="G239" t="s">
        <v>28</v>
      </c>
      <c r="H239" s="1">
        <v>45368</v>
      </c>
      <c r="I239" t="s">
        <v>306</v>
      </c>
      <c r="J239" t="s">
        <v>81</v>
      </c>
      <c r="K239" t="s">
        <v>82</v>
      </c>
      <c r="L239">
        <v>2024</v>
      </c>
      <c r="M239" t="str">
        <f t="shared" si="12"/>
        <v>03</v>
      </c>
      <c r="N239" t="str">
        <f t="shared" si="13"/>
        <v>17</v>
      </c>
      <c r="O239" t="str">
        <f t="shared" si="14"/>
        <v>Low</v>
      </c>
      <c r="P239" t="str">
        <f t="shared" si="15"/>
        <v>LOW</v>
      </c>
    </row>
    <row r="240" spans="1:16" x14ac:dyDescent="0.35">
      <c r="A240" t="s">
        <v>305</v>
      </c>
      <c r="B240">
        <v>8776</v>
      </c>
      <c r="C240">
        <v>2529</v>
      </c>
      <c r="D240">
        <v>15</v>
      </c>
      <c r="E240" t="s">
        <v>38</v>
      </c>
      <c r="F240" t="s">
        <v>50</v>
      </c>
      <c r="G240" t="s">
        <v>40</v>
      </c>
      <c r="H240" s="1">
        <v>45368</v>
      </c>
      <c r="I240" t="s">
        <v>306</v>
      </c>
      <c r="J240" t="s">
        <v>81</v>
      </c>
      <c r="K240" t="s">
        <v>82</v>
      </c>
      <c r="L240">
        <v>2024</v>
      </c>
      <c r="M240" t="str">
        <f t="shared" si="12"/>
        <v>03</v>
      </c>
      <c r="N240" t="str">
        <f t="shared" si="13"/>
        <v>17</v>
      </c>
      <c r="O240" t="str">
        <f t="shared" si="14"/>
        <v>High</v>
      </c>
      <c r="P240" t="str">
        <f t="shared" si="15"/>
        <v>HIGH</v>
      </c>
    </row>
    <row r="241" spans="1:16" x14ac:dyDescent="0.35">
      <c r="A241" t="s">
        <v>1205</v>
      </c>
      <c r="B241">
        <v>5994</v>
      </c>
      <c r="C241">
        <v>2826</v>
      </c>
      <c r="D241">
        <v>9</v>
      </c>
      <c r="E241" t="s">
        <v>38</v>
      </c>
      <c r="F241" t="s">
        <v>89</v>
      </c>
      <c r="G241" t="s">
        <v>34</v>
      </c>
      <c r="H241" s="1">
        <v>45368</v>
      </c>
      <c r="I241" t="s">
        <v>1208</v>
      </c>
      <c r="J241" t="s">
        <v>22</v>
      </c>
      <c r="K241" t="s">
        <v>44</v>
      </c>
      <c r="L241">
        <v>2024</v>
      </c>
      <c r="M241" t="str">
        <f t="shared" si="12"/>
        <v>03</v>
      </c>
      <c r="N241" t="str">
        <f t="shared" si="13"/>
        <v>17</v>
      </c>
      <c r="O241" t="str">
        <f t="shared" si="14"/>
        <v>High</v>
      </c>
      <c r="P241" t="str">
        <f t="shared" si="15"/>
        <v>HIGH</v>
      </c>
    </row>
    <row r="242" spans="1:16" x14ac:dyDescent="0.35">
      <c r="A242" t="s">
        <v>1060</v>
      </c>
      <c r="B242">
        <v>4307</v>
      </c>
      <c r="C242">
        <v>615</v>
      </c>
      <c r="D242">
        <v>3</v>
      </c>
      <c r="E242" t="s">
        <v>12</v>
      </c>
      <c r="F242" t="s">
        <v>13</v>
      </c>
      <c r="G242" t="s">
        <v>14</v>
      </c>
      <c r="H242" s="1">
        <v>45366</v>
      </c>
      <c r="I242" t="s">
        <v>1061</v>
      </c>
      <c r="J242" t="s">
        <v>22</v>
      </c>
      <c r="K242" t="s">
        <v>44</v>
      </c>
      <c r="L242">
        <v>2024</v>
      </c>
      <c r="M242" t="str">
        <f t="shared" si="12"/>
        <v>03</v>
      </c>
      <c r="N242" t="str">
        <f t="shared" si="13"/>
        <v>15</v>
      </c>
      <c r="O242" t="str">
        <f t="shared" si="14"/>
        <v>Low</v>
      </c>
      <c r="P242" t="str">
        <f t="shared" si="15"/>
        <v>LOW</v>
      </c>
    </row>
    <row r="243" spans="1:16" x14ac:dyDescent="0.35">
      <c r="A243" t="s">
        <v>1060</v>
      </c>
      <c r="B243">
        <v>5694</v>
      </c>
      <c r="C243">
        <v>1134</v>
      </c>
      <c r="D243">
        <v>5</v>
      </c>
      <c r="E243" t="s">
        <v>38</v>
      </c>
      <c r="F243" t="s">
        <v>42</v>
      </c>
      <c r="G243" t="s">
        <v>34</v>
      </c>
      <c r="H243" s="1">
        <v>45366</v>
      </c>
      <c r="I243" t="s">
        <v>1061</v>
      </c>
      <c r="J243" t="s">
        <v>22</v>
      </c>
      <c r="K243" t="s">
        <v>44</v>
      </c>
      <c r="L243">
        <v>2024</v>
      </c>
      <c r="M243" t="str">
        <f t="shared" si="12"/>
        <v>03</v>
      </c>
      <c r="N243" t="str">
        <f t="shared" si="13"/>
        <v>15</v>
      </c>
      <c r="O243" t="str">
        <f t="shared" si="14"/>
        <v>High</v>
      </c>
      <c r="P243" t="str">
        <f t="shared" si="15"/>
        <v>MEDIUM</v>
      </c>
    </row>
    <row r="244" spans="1:16" x14ac:dyDescent="0.35">
      <c r="A244" t="s">
        <v>309</v>
      </c>
      <c r="B244">
        <v>9574</v>
      </c>
      <c r="C244">
        <v>4045</v>
      </c>
      <c r="D244">
        <v>19</v>
      </c>
      <c r="E244" t="s">
        <v>38</v>
      </c>
      <c r="F244" t="s">
        <v>89</v>
      </c>
      <c r="G244" t="s">
        <v>14</v>
      </c>
      <c r="H244" s="1">
        <v>45364</v>
      </c>
      <c r="I244" t="s">
        <v>310</v>
      </c>
      <c r="J244" t="s">
        <v>36</v>
      </c>
      <c r="K244" t="s">
        <v>77</v>
      </c>
      <c r="L244">
        <v>2024</v>
      </c>
      <c r="M244" t="str">
        <f t="shared" si="12"/>
        <v>03</v>
      </c>
      <c r="N244" t="str">
        <f t="shared" si="13"/>
        <v>13</v>
      </c>
      <c r="O244" t="str">
        <f t="shared" si="14"/>
        <v>High</v>
      </c>
      <c r="P244" t="str">
        <f t="shared" si="15"/>
        <v>HIGH</v>
      </c>
    </row>
    <row r="245" spans="1:16" x14ac:dyDescent="0.35">
      <c r="A245" t="s">
        <v>309</v>
      </c>
      <c r="B245">
        <v>4382</v>
      </c>
      <c r="C245">
        <v>482</v>
      </c>
      <c r="D245">
        <v>17</v>
      </c>
      <c r="E245" t="s">
        <v>12</v>
      </c>
      <c r="F245" t="s">
        <v>13</v>
      </c>
      <c r="G245" t="s">
        <v>55</v>
      </c>
      <c r="H245" s="1">
        <v>45364</v>
      </c>
      <c r="I245" t="s">
        <v>310</v>
      </c>
      <c r="J245" t="s">
        <v>36</v>
      </c>
      <c r="K245" t="s">
        <v>77</v>
      </c>
      <c r="L245">
        <v>2024</v>
      </c>
      <c r="M245" t="str">
        <f t="shared" si="12"/>
        <v>03</v>
      </c>
      <c r="N245" t="str">
        <f t="shared" si="13"/>
        <v>13</v>
      </c>
      <c r="O245" t="str">
        <f t="shared" si="14"/>
        <v>Low</v>
      </c>
      <c r="P245" t="str">
        <f t="shared" si="15"/>
        <v>LOW</v>
      </c>
    </row>
    <row r="246" spans="1:16" x14ac:dyDescent="0.35">
      <c r="A246" t="s">
        <v>1205</v>
      </c>
      <c r="B246">
        <v>5994</v>
      </c>
      <c r="C246">
        <v>2826</v>
      </c>
      <c r="D246">
        <v>9</v>
      </c>
      <c r="E246" t="s">
        <v>38</v>
      </c>
      <c r="F246" t="s">
        <v>89</v>
      </c>
      <c r="G246" t="s">
        <v>34</v>
      </c>
      <c r="H246" s="1">
        <v>45363</v>
      </c>
      <c r="I246" t="s">
        <v>1207</v>
      </c>
      <c r="J246" t="s">
        <v>36</v>
      </c>
      <c r="K246" t="s">
        <v>37</v>
      </c>
      <c r="L246">
        <v>2024</v>
      </c>
      <c r="M246" t="str">
        <f t="shared" si="12"/>
        <v>03</v>
      </c>
      <c r="N246" t="str">
        <f t="shared" si="13"/>
        <v>12</v>
      </c>
      <c r="O246" t="str">
        <f t="shared" si="14"/>
        <v>High</v>
      </c>
      <c r="P246" t="str">
        <f t="shared" si="15"/>
        <v>HIGH</v>
      </c>
    </row>
    <row r="247" spans="1:16" x14ac:dyDescent="0.35">
      <c r="A247" t="s">
        <v>1186</v>
      </c>
      <c r="B247">
        <v>7122</v>
      </c>
      <c r="C247">
        <v>1982</v>
      </c>
      <c r="D247">
        <v>7</v>
      </c>
      <c r="E247" t="s">
        <v>26</v>
      </c>
      <c r="F247" t="s">
        <v>48</v>
      </c>
      <c r="G247" t="s">
        <v>34</v>
      </c>
      <c r="H247" s="1">
        <v>45362</v>
      </c>
      <c r="I247" t="s">
        <v>1187</v>
      </c>
      <c r="J247" t="s">
        <v>19</v>
      </c>
      <c r="K247" t="s">
        <v>136</v>
      </c>
      <c r="L247">
        <v>2024</v>
      </c>
      <c r="M247" t="str">
        <f t="shared" si="12"/>
        <v>03</v>
      </c>
      <c r="N247" t="str">
        <f t="shared" si="13"/>
        <v>11</v>
      </c>
      <c r="O247" t="str">
        <f t="shared" si="14"/>
        <v>High</v>
      </c>
      <c r="P247" t="str">
        <f t="shared" si="15"/>
        <v>MEDIUM</v>
      </c>
    </row>
    <row r="248" spans="1:16" x14ac:dyDescent="0.35">
      <c r="A248" t="s">
        <v>922</v>
      </c>
      <c r="B248">
        <v>6402</v>
      </c>
      <c r="C248">
        <v>2770</v>
      </c>
      <c r="D248">
        <v>19</v>
      </c>
      <c r="E248" t="s">
        <v>26</v>
      </c>
      <c r="F248" t="s">
        <v>48</v>
      </c>
      <c r="G248" t="s">
        <v>28</v>
      </c>
      <c r="H248" s="1">
        <v>45361</v>
      </c>
      <c r="I248" t="s">
        <v>923</v>
      </c>
      <c r="J248" t="s">
        <v>16</v>
      </c>
      <c r="K248" t="s">
        <v>30</v>
      </c>
      <c r="L248">
        <v>2024</v>
      </c>
      <c r="M248" t="str">
        <f t="shared" si="12"/>
        <v>03</v>
      </c>
      <c r="N248" t="str">
        <f t="shared" si="13"/>
        <v>10</v>
      </c>
      <c r="O248" t="str">
        <f t="shared" si="14"/>
        <v>High</v>
      </c>
      <c r="P248" t="str">
        <f t="shared" si="15"/>
        <v>HIGH</v>
      </c>
    </row>
    <row r="249" spans="1:16" x14ac:dyDescent="0.35">
      <c r="A249" t="s">
        <v>922</v>
      </c>
      <c r="B249">
        <v>5916</v>
      </c>
      <c r="C249">
        <v>1594</v>
      </c>
      <c r="D249">
        <v>19</v>
      </c>
      <c r="E249" t="s">
        <v>12</v>
      </c>
      <c r="F249" t="s">
        <v>24</v>
      </c>
      <c r="G249" t="s">
        <v>28</v>
      </c>
      <c r="H249" s="1">
        <v>45361</v>
      </c>
      <c r="I249" t="s">
        <v>923</v>
      </c>
      <c r="J249" t="s">
        <v>16</v>
      </c>
      <c r="K249" t="s">
        <v>30</v>
      </c>
      <c r="L249">
        <v>2024</v>
      </c>
      <c r="M249" t="str">
        <f t="shared" si="12"/>
        <v>03</v>
      </c>
      <c r="N249" t="str">
        <f t="shared" si="13"/>
        <v>10</v>
      </c>
      <c r="O249" t="str">
        <f t="shared" si="14"/>
        <v>High</v>
      </c>
      <c r="P249" t="str">
        <f t="shared" si="15"/>
        <v>MEDIUM</v>
      </c>
    </row>
    <row r="250" spans="1:16" x14ac:dyDescent="0.35">
      <c r="A250" t="s">
        <v>1112</v>
      </c>
      <c r="B250">
        <v>2062</v>
      </c>
      <c r="C250">
        <v>848</v>
      </c>
      <c r="D250">
        <v>6</v>
      </c>
      <c r="E250" t="s">
        <v>26</v>
      </c>
      <c r="F250" t="s">
        <v>48</v>
      </c>
      <c r="G250" t="s">
        <v>40</v>
      </c>
      <c r="H250" s="1">
        <v>45355</v>
      </c>
      <c r="I250" t="s">
        <v>1113</v>
      </c>
      <c r="J250" t="s">
        <v>16</v>
      </c>
      <c r="K250" t="s">
        <v>120</v>
      </c>
      <c r="L250">
        <v>2024</v>
      </c>
      <c r="M250" t="str">
        <f t="shared" si="12"/>
        <v>03</v>
      </c>
      <c r="N250" t="str">
        <f t="shared" si="13"/>
        <v>04</v>
      </c>
      <c r="O250" t="str">
        <f t="shared" si="14"/>
        <v>Low</v>
      </c>
      <c r="P250" t="str">
        <f t="shared" si="15"/>
        <v>LOW</v>
      </c>
    </row>
    <row r="251" spans="1:16" x14ac:dyDescent="0.35">
      <c r="A251" t="s">
        <v>313</v>
      </c>
      <c r="B251">
        <v>3348</v>
      </c>
      <c r="C251">
        <v>568</v>
      </c>
      <c r="D251">
        <v>5</v>
      </c>
      <c r="E251" t="s">
        <v>26</v>
      </c>
      <c r="F251" t="s">
        <v>48</v>
      </c>
      <c r="G251" t="s">
        <v>40</v>
      </c>
      <c r="H251" s="1">
        <v>45353</v>
      </c>
      <c r="I251" t="s">
        <v>314</v>
      </c>
      <c r="J251" t="s">
        <v>81</v>
      </c>
      <c r="K251" t="s">
        <v>96</v>
      </c>
      <c r="L251">
        <v>2024</v>
      </c>
      <c r="M251" t="str">
        <f t="shared" si="12"/>
        <v>03</v>
      </c>
      <c r="N251" t="str">
        <f t="shared" si="13"/>
        <v>02</v>
      </c>
      <c r="O251" t="str">
        <f t="shared" si="14"/>
        <v>Low</v>
      </c>
      <c r="P251" t="str">
        <f t="shared" si="15"/>
        <v>LOW</v>
      </c>
    </row>
    <row r="252" spans="1:16" x14ac:dyDescent="0.35">
      <c r="A252" t="s">
        <v>313</v>
      </c>
      <c r="B252">
        <v>8856</v>
      </c>
      <c r="C252">
        <v>2020</v>
      </c>
      <c r="D252">
        <v>9</v>
      </c>
      <c r="E252" t="s">
        <v>26</v>
      </c>
      <c r="F252" t="s">
        <v>27</v>
      </c>
      <c r="G252" t="s">
        <v>28</v>
      </c>
      <c r="H252" s="1">
        <v>45353</v>
      </c>
      <c r="I252" t="s">
        <v>314</v>
      </c>
      <c r="J252" t="s">
        <v>81</v>
      </c>
      <c r="K252" t="s">
        <v>96</v>
      </c>
      <c r="L252">
        <v>2024</v>
      </c>
      <c r="M252" t="str">
        <f t="shared" si="12"/>
        <v>03</v>
      </c>
      <c r="N252" t="str">
        <f t="shared" si="13"/>
        <v>02</v>
      </c>
      <c r="O252" t="str">
        <f t="shared" si="14"/>
        <v>High</v>
      </c>
      <c r="P252" t="str">
        <f t="shared" si="15"/>
        <v>MEDIUM</v>
      </c>
    </row>
    <row r="253" spans="1:16" x14ac:dyDescent="0.35">
      <c r="A253" t="s">
        <v>737</v>
      </c>
      <c r="B253">
        <v>5412</v>
      </c>
      <c r="C253">
        <v>1192</v>
      </c>
      <c r="D253">
        <v>18</v>
      </c>
      <c r="E253" t="s">
        <v>38</v>
      </c>
      <c r="F253" t="s">
        <v>39</v>
      </c>
      <c r="G253" t="s">
        <v>40</v>
      </c>
      <c r="H253" s="1">
        <v>45350</v>
      </c>
      <c r="I253" t="s">
        <v>738</v>
      </c>
      <c r="J253" t="s">
        <v>36</v>
      </c>
      <c r="K253" t="s">
        <v>64</v>
      </c>
      <c r="L253">
        <v>2024</v>
      </c>
      <c r="M253" t="str">
        <f t="shared" si="12"/>
        <v>02</v>
      </c>
      <c r="N253" t="str">
        <f t="shared" si="13"/>
        <v>28</v>
      </c>
      <c r="O253" t="str">
        <f t="shared" si="14"/>
        <v>High</v>
      </c>
      <c r="P253" t="str">
        <f t="shared" si="15"/>
        <v>MEDIUM</v>
      </c>
    </row>
    <row r="254" spans="1:16" x14ac:dyDescent="0.35">
      <c r="A254" t="s">
        <v>351</v>
      </c>
      <c r="B254">
        <v>9204</v>
      </c>
      <c r="C254">
        <v>3289</v>
      </c>
      <c r="D254">
        <v>16</v>
      </c>
      <c r="E254" t="s">
        <v>12</v>
      </c>
      <c r="F254" t="s">
        <v>33</v>
      </c>
      <c r="G254" t="s">
        <v>40</v>
      </c>
      <c r="H254" s="1">
        <v>45347</v>
      </c>
      <c r="I254" t="s">
        <v>352</v>
      </c>
      <c r="J254" t="s">
        <v>16</v>
      </c>
      <c r="K254" t="s">
        <v>17</v>
      </c>
      <c r="L254">
        <v>2024</v>
      </c>
      <c r="M254" t="str">
        <f t="shared" si="12"/>
        <v>02</v>
      </c>
      <c r="N254" t="str">
        <f t="shared" si="13"/>
        <v>25</v>
      </c>
      <c r="O254" t="str">
        <f t="shared" si="14"/>
        <v>High</v>
      </c>
      <c r="P254" t="str">
        <f t="shared" si="15"/>
        <v>HIGH</v>
      </c>
    </row>
    <row r="255" spans="1:16" x14ac:dyDescent="0.35">
      <c r="A255" t="s">
        <v>351</v>
      </c>
      <c r="B255">
        <v>9894</v>
      </c>
      <c r="C255">
        <v>3698</v>
      </c>
      <c r="D255">
        <v>20</v>
      </c>
      <c r="E255" t="s">
        <v>26</v>
      </c>
      <c r="F255" t="s">
        <v>54</v>
      </c>
      <c r="G255" t="s">
        <v>34</v>
      </c>
      <c r="H255" s="1">
        <v>45347</v>
      </c>
      <c r="I255" t="s">
        <v>352</v>
      </c>
      <c r="J255" t="s">
        <v>16</v>
      </c>
      <c r="K255" t="s">
        <v>17</v>
      </c>
      <c r="L255">
        <v>2024</v>
      </c>
      <c r="M255" t="str">
        <f t="shared" si="12"/>
        <v>02</v>
      </c>
      <c r="N255" t="str">
        <f t="shared" si="13"/>
        <v>25</v>
      </c>
      <c r="O255" t="str">
        <f t="shared" si="14"/>
        <v>High</v>
      </c>
      <c r="P255" t="str">
        <f t="shared" si="15"/>
        <v>HIGH</v>
      </c>
    </row>
    <row r="256" spans="1:16" x14ac:dyDescent="0.35">
      <c r="A256" t="s">
        <v>1216</v>
      </c>
      <c r="B256">
        <v>9752</v>
      </c>
      <c r="C256">
        <v>3618</v>
      </c>
      <c r="D256">
        <v>5</v>
      </c>
      <c r="E256" t="s">
        <v>38</v>
      </c>
      <c r="F256" t="s">
        <v>89</v>
      </c>
      <c r="G256" t="s">
        <v>28</v>
      </c>
      <c r="H256" s="1">
        <v>45343</v>
      </c>
      <c r="I256" t="s">
        <v>1217</v>
      </c>
      <c r="J256" t="s">
        <v>22</v>
      </c>
      <c r="K256" t="s">
        <v>58</v>
      </c>
      <c r="L256">
        <v>2024</v>
      </c>
      <c r="M256" t="str">
        <f t="shared" si="12"/>
        <v>02</v>
      </c>
      <c r="N256" t="str">
        <f t="shared" si="13"/>
        <v>21</v>
      </c>
      <c r="O256" t="str">
        <f t="shared" si="14"/>
        <v>High</v>
      </c>
      <c r="P256" t="str">
        <f t="shared" si="15"/>
        <v>HIGH</v>
      </c>
    </row>
    <row r="257" spans="1:16" x14ac:dyDescent="0.35">
      <c r="A257" t="s">
        <v>724</v>
      </c>
      <c r="B257">
        <v>9024</v>
      </c>
      <c r="C257">
        <v>730</v>
      </c>
      <c r="D257">
        <v>4</v>
      </c>
      <c r="E257" t="s">
        <v>38</v>
      </c>
      <c r="F257" t="s">
        <v>39</v>
      </c>
      <c r="G257" t="s">
        <v>40</v>
      </c>
      <c r="H257" s="1">
        <v>45342</v>
      </c>
      <c r="I257" t="s">
        <v>725</v>
      </c>
      <c r="J257" t="s">
        <v>61</v>
      </c>
      <c r="K257" t="s">
        <v>62</v>
      </c>
      <c r="L257">
        <v>2024</v>
      </c>
      <c r="M257" t="str">
        <f t="shared" si="12"/>
        <v>02</v>
      </c>
      <c r="N257" t="str">
        <f t="shared" si="13"/>
        <v>20</v>
      </c>
      <c r="O257" t="str">
        <f t="shared" si="14"/>
        <v>Low</v>
      </c>
      <c r="P257" t="str">
        <f t="shared" si="15"/>
        <v>LOW</v>
      </c>
    </row>
    <row r="258" spans="1:16" x14ac:dyDescent="0.35">
      <c r="A258" t="s">
        <v>724</v>
      </c>
      <c r="B258">
        <v>2468</v>
      </c>
      <c r="C258">
        <v>418</v>
      </c>
      <c r="D258">
        <v>4</v>
      </c>
      <c r="E258" t="s">
        <v>12</v>
      </c>
      <c r="F258" t="s">
        <v>33</v>
      </c>
      <c r="G258" t="s">
        <v>40</v>
      </c>
      <c r="H258" s="1">
        <v>45342</v>
      </c>
      <c r="I258" t="s">
        <v>725</v>
      </c>
      <c r="J258" t="s">
        <v>61</v>
      </c>
      <c r="K258" t="s">
        <v>62</v>
      </c>
      <c r="L258">
        <v>2024</v>
      </c>
      <c r="M258" t="str">
        <f t="shared" ref="M258:M321" si="16">TEXT(H258,"MM")</f>
        <v>02</v>
      </c>
      <c r="N258" t="str">
        <f t="shared" ref="N258:N321" si="17">TEXT(H258,"DD")</f>
        <v>20</v>
      </c>
      <c r="O258" t="str">
        <f t="shared" ref="O258:O321" si="18">IF(C258&gt;1000,"High","Low")</f>
        <v>Low</v>
      </c>
      <c r="P258" t="str">
        <f t="shared" ref="P258:P321" si="19">IF(C258&gt;2500,"HIGH",IF(C258&gt;1000,"MEDIUM",IF(C258&lt;1000,"LOW",0)))</f>
        <v>LOW</v>
      </c>
    </row>
    <row r="259" spans="1:16" x14ac:dyDescent="0.35">
      <c r="A259" t="s">
        <v>944</v>
      </c>
      <c r="B259">
        <v>3756</v>
      </c>
      <c r="C259">
        <v>1318</v>
      </c>
      <c r="D259">
        <v>5</v>
      </c>
      <c r="E259" t="s">
        <v>38</v>
      </c>
      <c r="F259" t="s">
        <v>39</v>
      </c>
      <c r="G259" t="s">
        <v>14</v>
      </c>
      <c r="H259" s="1">
        <v>45341</v>
      </c>
      <c r="I259" t="s">
        <v>945</v>
      </c>
      <c r="J259" t="s">
        <v>16</v>
      </c>
      <c r="K259" t="s">
        <v>17</v>
      </c>
      <c r="L259">
        <v>2024</v>
      </c>
      <c r="M259" t="str">
        <f t="shared" si="16"/>
        <v>02</v>
      </c>
      <c r="N259" t="str">
        <f t="shared" si="17"/>
        <v>19</v>
      </c>
      <c r="O259" t="str">
        <f t="shared" si="18"/>
        <v>High</v>
      </c>
      <c r="P259" t="str">
        <f t="shared" si="19"/>
        <v>MEDIUM</v>
      </c>
    </row>
    <row r="260" spans="1:16" x14ac:dyDescent="0.35">
      <c r="A260" t="s">
        <v>173</v>
      </c>
      <c r="B260">
        <v>1297</v>
      </c>
      <c r="C260">
        <v>600</v>
      </c>
      <c r="D260">
        <v>7</v>
      </c>
      <c r="E260" t="s">
        <v>26</v>
      </c>
      <c r="F260" t="s">
        <v>66</v>
      </c>
      <c r="G260" t="s">
        <v>40</v>
      </c>
      <c r="H260" s="1">
        <v>45338</v>
      </c>
      <c r="I260" t="s">
        <v>174</v>
      </c>
      <c r="J260" t="s">
        <v>16</v>
      </c>
      <c r="K260" t="s">
        <v>30</v>
      </c>
      <c r="L260">
        <v>2024</v>
      </c>
      <c r="M260" t="str">
        <f t="shared" si="16"/>
        <v>02</v>
      </c>
      <c r="N260" t="str">
        <f t="shared" si="17"/>
        <v>16</v>
      </c>
      <c r="O260" t="str">
        <f t="shared" si="18"/>
        <v>Low</v>
      </c>
      <c r="P260" t="str">
        <f t="shared" si="19"/>
        <v>LOW</v>
      </c>
    </row>
    <row r="261" spans="1:16" x14ac:dyDescent="0.35">
      <c r="A261" t="s">
        <v>173</v>
      </c>
      <c r="B261">
        <v>7909</v>
      </c>
      <c r="C261">
        <v>1942</v>
      </c>
      <c r="D261">
        <v>19</v>
      </c>
      <c r="E261" t="s">
        <v>12</v>
      </c>
      <c r="F261" t="s">
        <v>69</v>
      </c>
      <c r="G261" t="s">
        <v>55</v>
      </c>
      <c r="H261" s="1">
        <v>45338</v>
      </c>
      <c r="I261" t="s">
        <v>174</v>
      </c>
      <c r="J261" t="s">
        <v>16</v>
      </c>
      <c r="K261" t="s">
        <v>30</v>
      </c>
      <c r="L261">
        <v>2024</v>
      </c>
      <c r="M261" t="str">
        <f t="shared" si="16"/>
        <v>02</v>
      </c>
      <c r="N261" t="str">
        <f t="shared" si="17"/>
        <v>16</v>
      </c>
      <c r="O261" t="str">
        <f t="shared" si="18"/>
        <v>High</v>
      </c>
      <c r="P261" t="str">
        <f t="shared" si="19"/>
        <v>MEDIUM</v>
      </c>
    </row>
    <row r="262" spans="1:16" x14ac:dyDescent="0.35">
      <c r="A262" t="s">
        <v>1180</v>
      </c>
      <c r="B262">
        <v>2386</v>
      </c>
      <c r="C262">
        <v>999</v>
      </c>
      <c r="D262">
        <v>3</v>
      </c>
      <c r="E262" t="s">
        <v>26</v>
      </c>
      <c r="F262" t="s">
        <v>27</v>
      </c>
      <c r="G262" t="s">
        <v>55</v>
      </c>
      <c r="H262" s="1">
        <v>45335</v>
      </c>
      <c r="I262" t="s">
        <v>1181</v>
      </c>
      <c r="J262" t="s">
        <v>16</v>
      </c>
      <c r="K262" t="s">
        <v>17</v>
      </c>
      <c r="L262">
        <v>2024</v>
      </c>
      <c r="M262" t="str">
        <f t="shared" si="16"/>
        <v>02</v>
      </c>
      <c r="N262" t="str">
        <f t="shared" si="17"/>
        <v>13</v>
      </c>
      <c r="O262" t="str">
        <f t="shared" si="18"/>
        <v>Low</v>
      </c>
      <c r="P262" t="str">
        <f t="shared" si="19"/>
        <v>LOW</v>
      </c>
    </row>
    <row r="263" spans="1:16" x14ac:dyDescent="0.35">
      <c r="A263" t="s">
        <v>542</v>
      </c>
      <c r="B263">
        <v>7497</v>
      </c>
      <c r="C263">
        <v>319</v>
      </c>
      <c r="D263">
        <v>18</v>
      </c>
      <c r="E263" t="s">
        <v>38</v>
      </c>
      <c r="F263" t="s">
        <v>42</v>
      </c>
      <c r="G263" t="s">
        <v>55</v>
      </c>
      <c r="H263" s="1">
        <v>45334</v>
      </c>
      <c r="I263" t="s">
        <v>543</v>
      </c>
      <c r="J263" t="s">
        <v>19</v>
      </c>
      <c r="K263" t="s">
        <v>136</v>
      </c>
      <c r="L263">
        <v>2024</v>
      </c>
      <c r="M263" t="str">
        <f t="shared" si="16"/>
        <v>02</v>
      </c>
      <c r="N263" t="str">
        <f t="shared" si="17"/>
        <v>12</v>
      </c>
      <c r="O263" t="str">
        <f t="shared" si="18"/>
        <v>Low</v>
      </c>
      <c r="P263" t="str">
        <f t="shared" si="19"/>
        <v>LOW</v>
      </c>
    </row>
    <row r="264" spans="1:16" x14ac:dyDescent="0.35">
      <c r="A264" t="s">
        <v>692</v>
      </c>
      <c r="B264">
        <v>5632</v>
      </c>
      <c r="C264">
        <v>2358</v>
      </c>
      <c r="D264">
        <v>20</v>
      </c>
      <c r="E264" t="s">
        <v>38</v>
      </c>
      <c r="F264" t="s">
        <v>50</v>
      </c>
      <c r="G264" t="s">
        <v>40</v>
      </c>
      <c r="H264" s="1">
        <v>45333</v>
      </c>
      <c r="I264" t="s">
        <v>694</v>
      </c>
      <c r="J264" t="s">
        <v>16</v>
      </c>
      <c r="K264" t="s">
        <v>17</v>
      </c>
      <c r="L264">
        <v>2024</v>
      </c>
      <c r="M264" t="str">
        <f t="shared" si="16"/>
        <v>02</v>
      </c>
      <c r="N264" t="str">
        <f t="shared" si="17"/>
        <v>11</v>
      </c>
      <c r="O264" t="str">
        <f t="shared" si="18"/>
        <v>High</v>
      </c>
      <c r="P264" t="str">
        <f t="shared" si="19"/>
        <v>MEDIUM</v>
      </c>
    </row>
    <row r="265" spans="1:16" x14ac:dyDescent="0.35">
      <c r="A265" t="s">
        <v>1236</v>
      </c>
      <c r="B265">
        <v>7626</v>
      </c>
      <c r="C265">
        <v>229</v>
      </c>
      <c r="D265">
        <v>5</v>
      </c>
      <c r="E265" t="s">
        <v>26</v>
      </c>
      <c r="F265" t="s">
        <v>27</v>
      </c>
      <c r="G265" t="s">
        <v>34</v>
      </c>
      <c r="H265" s="1">
        <v>45333</v>
      </c>
      <c r="I265" t="s">
        <v>1237</v>
      </c>
      <c r="J265" t="s">
        <v>19</v>
      </c>
      <c r="K265" t="s">
        <v>53</v>
      </c>
      <c r="L265">
        <v>2024</v>
      </c>
      <c r="M265" t="str">
        <f t="shared" si="16"/>
        <v>02</v>
      </c>
      <c r="N265" t="str">
        <f t="shared" si="17"/>
        <v>11</v>
      </c>
      <c r="O265" t="str">
        <f t="shared" si="18"/>
        <v>Low</v>
      </c>
      <c r="P265" t="str">
        <f t="shared" si="19"/>
        <v>LOW</v>
      </c>
    </row>
    <row r="266" spans="1:16" x14ac:dyDescent="0.35">
      <c r="A266" t="s">
        <v>768</v>
      </c>
      <c r="B266">
        <v>3913</v>
      </c>
      <c r="C266">
        <v>961</v>
      </c>
      <c r="D266">
        <v>15</v>
      </c>
      <c r="E266" t="s">
        <v>38</v>
      </c>
      <c r="F266" t="s">
        <v>50</v>
      </c>
      <c r="G266" t="s">
        <v>14</v>
      </c>
      <c r="H266" s="1">
        <v>45332</v>
      </c>
      <c r="I266" t="s">
        <v>769</v>
      </c>
      <c r="J266" t="s">
        <v>81</v>
      </c>
      <c r="K266" t="s">
        <v>82</v>
      </c>
      <c r="L266">
        <v>2024</v>
      </c>
      <c r="M266" t="str">
        <f t="shared" si="16"/>
        <v>02</v>
      </c>
      <c r="N266" t="str">
        <f t="shared" si="17"/>
        <v>10</v>
      </c>
      <c r="O266" t="str">
        <f t="shared" si="18"/>
        <v>Low</v>
      </c>
      <c r="P266" t="str">
        <f t="shared" si="19"/>
        <v>LOW</v>
      </c>
    </row>
    <row r="267" spans="1:16" x14ac:dyDescent="0.35">
      <c r="A267" t="s">
        <v>1302</v>
      </c>
      <c r="B267">
        <v>8851</v>
      </c>
      <c r="C267">
        <v>999</v>
      </c>
      <c r="D267">
        <v>12</v>
      </c>
      <c r="E267" t="s">
        <v>12</v>
      </c>
      <c r="F267" t="s">
        <v>33</v>
      </c>
      <c r="G267" t="s">
        <v>14</v>
      </c>
      <c r="H267" s="1">
        <v>45329</v>
      </c>
      <c r="I267" t="s">
        <v>1303</v>
      </c>
      <c r="J267" t="s">
        <v>81</v>
      </c>
      <c r="K267" t="s">
        <v>88</v>
      </c>
      <c r="L267">
        <v>2024</v>
      </c>
      <c r="M267" t="str">
        <f t="shared" si="16"/>
        <v>02</v>
      </c>
      <c r="N267" t="str">
        <f t="shared" si="17"/>
        <v>07</v>
      </c>
      <c r="O267" t="str">
        <f t="shared" si="18"/>
        <v>Low</v>
      </c>
      <c r="P267" t="str">
        <f t="shared" si="19"/>
        <v>LOW</v>
      </c>
    </row>
    <row r="268" spans="1:16" x14ac:dyDescent="0.35">
      <c r="A268" t="s">
        <v>1311</v>
      </c>
      <c r="B268">
        <v>2258</v>
      </c>
      <c r="C268">
        <v>135</v>
      </c>
      <c r="D268">
        <v>18</v>
      </c>
      <c r="E268" t="s">
        <v>12</v>
      </c>
      <c r="F268" t="s">
        <v>24</v>
      </c>
      <c r="G268" t="s">
        <v>40</v>
      </c>
      <c r="H268" s="1">
        <v>45329</v>
      </c>
      <c r="I268" t="s">
        <v>1312</v>
      </c>
      <c r="J268" t="s">
        <v>16</v>
      </c>
      <c r="K268" t="s">
        <v>17</v>
      </c>
      <c r="L268">
        <v>2024</v>
      </c>
      <c r="M268" t="str">
        <f t="shared" si="16"/>
        <v>02</v>
      </c>
      <c r="N268" t="str">
        <f t="shared" si="17"/>
        <v>07</v>
      </c>
      <c r="O268" t="str">
        <f t="shared" si="18"/>
        <v>Low</v>
      </c>
      <c r="P268" t="str">
        <f t="shared" si="19"/>
        <v>LOW</v>
      </c>
    </row>
    <row r="269" spans="1:16" x14ac:dyDescent="0.35">
      <c r="A269" t="s">
        <v>374</v>
      </c>
      <c r="B269">
        <v>4215</v>
      </c>
      <c r="C269">
        <v>432</v>
      </c>
      <c r="D269">
        <v>14</v>
      </c>
      <c r="E269" t="s">
        <v>38</v>
      </c>
      <c r="F269" t="s">
        <v>42</v>
      </c>
      <c r="G269" t="s">
        <v>28</v>
      </c>
      <c r="H269" s="1">
        <v>45324</v>
      </c>
      <c r="I269" t="s">
        <v>375</v>
      </c>
      <c r="J269" t="s">
        <v>81</v>
      </c>
      <c r="K269" t="s">
        <v>82</v>
      </c>
      <c r="L269">
        <v>2024</v>
      </c>
      <c r="M269" t="str">
        <f t="shared" si="16"/>
        <v>02</v>
      </c>
      <c r="N269" t="str">
        <f t="shared" si="17"/>
        <v>02</v>
      </c>
      <c r="O269" t="str">
        <f t="shared" si="18"/>
        <v>Low</v>
      </c>
      <c r="P269" t="str">
        <f t="shared" si="19"/>
        <v>LOW</v>
      </c>
    </row>
    <row r="270" spans="1:16" x14ac:dyDescent="0.35">
      <c r="A270" t="s">
        <v>177</v>
      </c>
      <c r="B270">
        <v>3433</v>
      </c>
      <c r="C270">
        <v>1169</v>
      </c>
      <c r="D270">
        <v>10</v>
      </c>
      <c r="E270" t="s">
        <v>26</v>
      </c>
      <c r="F270" t="s">
        <v>66</v>
      </c>
      <c r="G270" t="s">
        <v>55</v>
      </c>
      <c r="H270" s="1">
        <v>45323</v>
      </c>
      <c r="I270" t="s">
        <v>178</v>
      </c>
      <c r="J270" t="s">
        <v>36</v>
      </c>
      <c r="K270" t="s">
        <v>77</v>
      </c>
      <c r="L270">
        <v>2024</v>
      </c>
      <c r="M270" t="str">
        <f t="shared" si="16"/>
        <v>02</v>
      </c>
      <c r="N270" t="str">
        <f t="shared" si="17"/>
        <v>01</v>
      </c>
      <c r="O270" t="str">
        <f t="shared" si="18"/>
        <v>High</v>
      </c>
      <c r="P270" t="str">
        <f t="shared" si="19"/>
        <v>MEDIUM</v>
      </c>
    </row>
    <row r="271" spans="1:16" x14ac:dyDescent="0.35">
      <c r="A271" t="s">
        <v>177</v>
      </c>
      <c r="B271">
        <v>3887</v>
      </c>
      <c r="C271">
        <v>1490</v>
      </c>
      <c r="D271">
        <v>1</v>
      </c>
      <c r="E271" t="s">
        <v>26</v>
      </c>
      <c r="F271" t="s">
        <v>66</v>
      </c>
      <c r="G271" t="s">
        <v>28</v>
      </c>
      <c r="H271" s="1">
        <v>45323</v>
      </c>
      <c r="I271" t="s">
        <v>178</v>
      </c>
      <c r="J271" t="s">
        <v>36</v>
      </c>
      <c r="K271" t="s">
        <v>77</v>
      </c>
      <c r="L271">
        <v>2024</v>
      </c>
      <c r="M271" t="str">
        <f t="shared" si="16"/>
        <v>02</v>
      </c>
      <c r="N271" t="str">
        <f t="shared" si="17"/>
        <v>01</v>
      </c>
      <c r="O271" t="str">
        <f t="shared" si="18"/>
        <v>High</v>
      </c>
      <c r="P271" t="str">
        <f t="shared" si="19"/>
        <v>MEDIUM</v>
      </c>
    </row>
    <row r="272" spans="1:16" x14ac:dyDescent="0.35">
      <c r="A272" t="s">
        <v>116</v>
      </c>
      <c r="B272">
        <v>2025</v>
      </c>
      <c r="C272">
        <v>528</v>
      </c>
      <c r="D272">
        <v>1</v>
      </c>
      <c r="E272" t="s">
        <v>26</v>
      </c>
      <c r="F272" t="s">
        <v>27</v>
      </c>
      <c r="G272" t="s">
        <v>40</v>
      </c>
      <c r="H272" s="1">
        <v>45319</v>
      </c>
      <c r="I272" t="s">
        <v>117</v>
      </c>
      <c r="J272" t="s">
        <v>16</v>
      </c>
      <c r="K272" t="s">
        <v>17</v>
      </c>
      <c r="L272">
        <v>2024</v>
      </c>
      <c r="M272" t="str">
        <f t="shared" si="16"/>
        <v>01</v>
      </c>
      <c r="N272" t="str">
        <f t="shared" si="17"/>
        <v>28</v>
      </c>
      <c r="O272" t="str">
        <f t="shared" si="18"/>
        <v>Low</v>
      </c>
      <c r="P272" t="str">
        <f t="shared" si="19"/>
        <v>LOW</v>
      </c>
    </row>
    <row r="273" spans="1:16" x14ac:dyDescent="0.35">
      <c r="A273" t="s">
        <v>116</v>
      </c>
      <c r="B273">
        <v>6800</v>
      </c>
      <c r="C273">
        <v>167</v>
      </c>
      <c r="D273">
        <v>16</v>
      </c>
      <c r="E273" t="s">
        <v>26</v>
      </c>
      <c r="F273" t="s">
        <v>66</v>
      </c>
      <c r="G273" t="s">
        <v>34</v>
      </c>
      <c r="H273" s="1">
        <v>45319</v>
      </c>
      <c r="I273" t="s">
        <v>117</v>
      </c>
      <c r="J273" t="s">
        <v>16</v>
      </c>
      <c r="K273" t="s">
        <v>17</v>
      </c>
      <c r="L273">
        <v>2024</v>
      </c>
      <c r="M273" t="str">
        <f t="shared" si="16"/>
        <v>01</v>
      </c>
      <c r="N273" t="str">
        <f t="shared" si="17"/>
        <v>28</v>
      </c>
      <c r="O273" t="str">
        <f t="shared" si="18"/>
        <v>Low</v>
      </c>
      <c r="P273" t="str">
        <f t="shared" si="19"/>
        <v>LOW</v>
      </c>
    </row>
    <row r="274" spans="1:16" x14ac:dyDescent="0.35">
      <c r="A274" t="s">
        <v>399</v>
      </c>
      <c r="B274">
        <v>3423</v>
      </c>
      <c r="C274">
        <v>804</v>
      </c>
      <c r="D274">
        <v>4</v>
      </c>
      <c r="E274" t="s">
        <v>12</v>
      </c>
      <c r="F274" t="s">
        <v>24</v>
      </c>
      <c r="G274" t="s">
        <v>40</v>
      </c>
      <c r="H274" s="1">
        <v>45315</v>
      </c>
      <c r="I274" t="s">
        <v>402</v>
      </c>
      <c r="J274" t="s">
        <v>61</v>
      </c>
      <c r="K274" t="s">
        <v>73</v>
      </c>
      <c r="L274">
        <v>2024</v>
      </c>
      <c r="M274" t="str">
        <f t="shared" si="16"/>
        <v>01</v>
      </c>
      <c r="N274" t="str">
        <f t="shared" si="17"/>
        <v>24</v>
      </c>
      <c r="O274" t="str">
        <f t="shared" si="18"/>
        <v>Low</v>
      </c>
      <c r="P274" t="str">
        <f t="shared" si="19"/>
        <v>LOW</v>
      </c>
    </row>
    <row r="275" spans="1:16" x14ac:dyDescent="0.35">
      <c r="A275" t="s">
        <v>59</v>
      </c>
      <c r="B275">
        <v>1629</v>
      </c>
      <c r="C275">
        <v>265</v>
      </c>
      <c r="D275">
        <v>1</v>
      </c>
      <c r="E275" t="s">
        <v>26</v>
      </c>
      <c r="F275" t="s">
        <v>54</v>
      </c>
      <c r="G275" t="s">
        <v>14</v>
      </c>
      <c r="H275" s="1">
        <v>45314</v>
      </c>
      <c r="I275" t="s">
        <v>63</v>
      </c>
      <c r="J275" t="s">
        <v>36</v>
      </c>
      <c r="K275" t="s">
        <v>64</v>
      </c>
      <c r="L275">
        <v>2024</v>
      </c>
      <c r="M275" t="str">
        <f t="shared" si="16"/>
        <v>01</v>
      </c>
      <c r="N275" t="str">
        <f t="shared" si="17"/>
        <v>23</v>
      </c>
      <c r="O275" t="str">
        <f t="shared" si="18"/>
        <v>Low</v>
      </c>
      <c r="P275" t="str">
        <f t="shared" si="19"/>
        <v>LOW</v>
      </c>
    </row>
    <row r="276" spans="1:16" x14ac:dyDescent="0.35">
      <c r="A276" t="s">
        <v>484</v>
      </c>
      <c r="B276">
        <v>1248</v>
      </c>
      <c r="C276">
        <v>584</v>
      </c>
      <c r="D276">
        <v>13</v>
      </c>
      <c r="E276" t="s">
        <v>26</v>
      </c>
      <c r="F276" t="s">
        <v>27</v>
      </c>
      <c r="G276" t="s">
        <v>34</v>
      </c>
      <c r="H276" s="1">
        <v>45313</v>
      </c>
      <c r="I276" t="s">
        <v>485</v>
      </c>
      <c r="J276" t="s">
        <v>81</v>
      </c>
      <c r="K276" t="s">
        <v>82</v>
      </c>
      <c r="L276">
        <v>2024</v>
      </c>
      <c r="M276" t="str">
        <f t="shared" si="16"/>
        <v>01</v>
      </c>
      <c r="N276" t="str">
        <f t="shared" si="17"/>
        <v>22</v>
      </c>
      <c r="O276" t="str">
        <f t="shared" si="18"/>
        <v>Low</v>
      </c>
      <c r="P276" t="str">
        <f t="shared" si="19"/>
        <v>LOW</v>
      </c>
    </row>
    <row r="277" spans="1:16" x14ac:dyDescent="0.35">
      <c r="A277" t="s">
        <v>484</v>
      </c>
      <c r="B277">
        <v>3669</v>
      </c>
      <c r="C277">
        <v>154</v>
      </c>
      <c r="D277">
        <v>14</v>
      </c>
      <c r="E277" t="s">
        <v>26</v>
      </c>
      <c r="F277" t="s">
        <v>48</v>
      </c>
      <c r="G277" t="s">
        <v>34</v>
      </c>
      <c r="H277" s="1">
        <v>45313</v>
      </c>
      <c r="I277" t="s">
        <v>485</v>
      </c>
      <c r="J277" t="s">
        <v>81</v>
      </c>
      <c r="K277" t="s">
        <v>82</v>
      </c>
      <c r="L277">
        <v>2024</v>
      </c>
      <c r="M277" t="str">
        <f t="shared" si="16"/>
        <v>01</v>
      </c>
      <c r="N277" t="str">
        <f t="shared" si="17"/>
        <v>22</v>
      </c>
      <c r="O277" t="str">
        <f t="shared" si="18"/>
        <v>Low</v>
      </c>
      <c r="P277" t="str">
        <f t="shared" si="19"/>
        <v>LOW</v>
      </c>
    </row>
    <row r="278" spans="1:16" x14ac:dyDescent="0.35">
      <c r="A278" t="s">
        <v>484</v>
      </c>
      <c r="B278">
        <v>514</v>
      </c>
      <c r="C278">
        <v>109</v>
      </c>
      <c r="D278">
        <v>15</v>
      </c>
      <c r="E278" t="s">
        <v>26</v>
      </c>
      <c r="F278" t="s">
        <v>54</v>
      </c>
      <c r="G278" t="s">
        <v>28</v>
      </c>
      <c r="H278" s="1">
        <v>45313</v>
      </c>
      <c r="I278" t="s">
        <v>485</v>
      </c>
      <c r="J278" t="s">
        <v>81</v>
      </c>
      <c r="K278" t="s">
        <v>82</v>
      </c>
      <c r="L278">
        <v>2024</v>
      </c>
      <c r="M278" t="str">
        <f t="shared" si="16"/>
        <v>01</v>
      </c>
      <c r="N278" t="str">
        <f t="shared" si="17"/>
        <v>22</v>
      </c>
      <c r="O278" t="str">
        <f t="shared" si="18"/>
        <v>Low</v>
      </c>
      <c r="P278" t="str">
        <f t="shared" si="19"/>
        <v>LOW</v>
      </c>
    </row>
    <row r="279" spans="1:16" x14ac:dyDescent="0.35">
      <c r="A279" t="s">
        <v>548</v>
      </c>
      <c r="B279">
        <v>7792</v>
      </c>
      <c r="C279">
        <v>1403</v>
      </c>
      <c r="D279">
        <v>13</v>
      </c>
      <c r="E279" t="s">
        <v>26</v>
      </c>
      <c r="F279" t="s">
        <v>54</v>
      </c>
      <c r="G279" t="s">
        <v>14</v>
      </c>
      <c r="H279" s="1">
        <v>45310</v>
      </c>
      <c r="I279" t="s">
        <v>551</v>
      </c>
      <c r="J279" t="s">
        <v>36</v>
      </c>
      <c r="K279" t="s">
        <v>64</v>
      </c>
      <c r="L279">
        <v>2024</v>
      </c>
      <c r="M279" t="str">
        <f t="shared" si="16"/>
        <v>01</v>
      </c>
      <c r="N279" t="str">
        <f t="shared" si="17"/>
        <v>19</v>
      </c>
      <c r="O279" t="str">
        <f t="shared" si="18"/>
        <v>High</v>
      </c>
      <c r="P279" t="str">
        <f t="shared" si="19"/>
        <v>MEDIUM</v>
      </c>
    </row>
    <row r="280" spans="1:16" x14ac:dyDescent="0.35">
      <c r="A280" t="s">
        <v>548</v>
      </c>
      <c r="B280">
        <v>2346</v>
      </c>
      <c r="C280">
        <v>388</v>
      </c>
      <c r="D280">
        <v>14</v>
      </c>
      <c r="E280" t="s">
        <v>38</v>
      </c>
      <c r="F280" t="s">
        <v>42</v>
      </c>
      <c r="G280" t="s">
        <v>28</v>
      </c>
      <c r="H280" s="1">
        <v>45310</v>
      </c>
      <c r="I280" t="s">
        <v>551</v>
      </c>
      <c r="J280" t="s">
        <v>36</v>
      </c>
      <c r="K280" t="s">
        <v>64</v>
      </c>
      <c r="L280">
        <v>2024</v>
      </c>
      <c r="M280" t="str">
        <f t="shared" si="16"/>
        <v>01</v>
      </c>
      <c r="N280" t="str">
        <f t="shared" si="17"/>
        <v>19</v>
      </c>
      <c r="O280" t="str">
        <f t="shared" si="18"/>
        <v>Low</v>
      </c>
      <c r="P280" t="str">
        <f t="shared" si="19"/>
        <v>LOW</v>
      </c>
    </row>
    <row r="281" spans="1:16" x14ac:dyDescent="0.35">
      <c r="A281" t="s">
        <v>1243</v>
      </c>
      <c r="B281">
        <v>3265</v>
      </c>
      <c r="C281">
        <v>1390</v>
      </c>
      <c r="D281">
        <v>16</v>
      </c>
      <c r="E281" t="s">
        <v>26</v>
      </c>
      <c r="F281" t="s">
        <v>54</v>
      </c>
      <c r="G281" t="s">
        <v>40</v>
      </c>
      <c r="H281" s="1">
        <v>45308</v>
      </c>
      <c r="I281" t="s">
        <v>1244</v>
      </c>
      <c r="J281" t="s">
        <v>36</v>
      </c>
      <c r="K281" t="s">
        <v>37</v>
      </c>
      <c r="L281">
        <v>2024</v>
      </c>
      <c r="M281" t="str">
        <f t="shared" si="16"/>
        <v>01</v>
      </c>
      <c r="N281" t="str">
        <f t="shared" si="17"/>
        <v>17</v>
      </c>
      <c r="O281" t="str">
        <f t="shared" si="18"/>
        <v>High</v>
      </c>
      <c r="P281" t="str">
        <f t="shared" si="19"/>
        <v>MEDIUM</v>
      </c>
    </row>
    <row r="282" spans="1:16" x14ac:dyDescent="0.35">
      <c r="A282" t="s">
        <v>1289</v>
      </c>
      <c r="B282">
        <v>992</v>
      </c>
      <c r="C282">
        <v>177</v>
      </c>
      <c r="D282">
        <v>6</v>
      </c>
      <c r="E282" t="s">
        <v>12</v>
      </c>
      <c r="F282" t="s">
        <v>69</v>
      </c>
      <c r="G282" t="s">
        <v>14</v>
      </c>
      <c r="H282" s="1">
        <v>45304</v>
      </c>
      <c r="I282" t="s">
        <v>1290</v>
      </c>
      <c r="J282" t="s">
        <v>36</v>
      </c>
      <c r="K282" t="s">
        <v>37</v>
      </c>
      <c r="L282">
        <v>2024</v>
      </c>
      <c r="M282" t="str">
        <f t="shared" si="16"/>
        <v>01</v>
      </c>
      <c r="N282" t="str">
        <f t="shared" si="17"/>
        <v>13</v>
      </c>
      <c r="O282" t="str">
        <f t="shared" si="18"/>
        <v>Low</v>
      </c>
      <c r="P282" t="str">
        <f t="shared" si="19"/>
        <v>LOW</v>
      </c>
    </row>
    <row r="283" spans="1:16" x14ac:dyDescent="0.35">
      <c r="A283" t="s">
        <v>1289</v>
      </c>
      <c r="B283">
        <v>4699</v>
      </c>
      <c r="C283">
        <v>625</v>
      </c>
      <c r="D283">
        <v>18</v>
      </c>
      <c r="E283" t="s">
        <v>26</v>
      </c>
      <c r="F283" t="s">
        <v>48</v>
      </c>
      <c r="G283" t="s">
        <v>34</v>
      </c>
      <c r="H283" s="1">
        <v>45304</v>
      </c>
      <c r="I283" t="s">
        <v>1290</v>
      </c>
      <c r="J283" t="s">
        <v>36</v>
      </c>
      <c r="K283" t="s">
        <v>37</v>
      </c>
      <c r="L283">
        <v>2024</v>
      </c>
      <c r="M283" t="str">
        <f t="shared" si="16"/>
        <v>01</v>
      </c>
      <c r="N283" t="str">
        <f t="shared" si="17"/>
        <v>13</v>
      </c>
      <c r="O283" t="str">
        <f t="shared" si="18"/>
        <v>Low</v>
      </c>
      <c r="P283" t="str">
        <f t="shared" si="19"/>
        <v>LOW</v>
      </c>
    </row>
    <row r="284" spans="1:16" x14ac:dyDescent="0.35">
      <c r="A284" t="s">
        <v>445</v>
      </c>
      <c r="B284">
        <v>8649</v>
      </c>
      <c r="C284">
        <v>2631</v>
      </c>
      <c r="D284">
        <v>13</v>
      </c>
      <c r="E284" t="s">
        <v>12</v>
      </c>
      <c r="F284" t="s">
        <v>33</v>
      </c>
      <c r="G284" t="s">
        <v>34</v>
      </c>
      <c r="H284" s="1">
        <v>45301</v>
      </c>
      <c r="I284" t="s">
        <v>446</v>
      </c>
      <c r="J284" t="s">
        <v>36</v>
      </c>
      <c r="K284" t="s">
        <v>77</v>
      </c>
      <c r="L284">
        <v>2024</v>
      </c>
      <c r="M284" t="str">
        <f t="shared" si="16"/>
        <v>01</v>
      </c>
      <c r="N284" t="str">
        <f t="shared" si="17"/>
        <v>10</v>
      </c>
      <c r="O284" t="str">
        <f t="shared" si="18"/>
        <v>High</v>
      </c>
      <c r="P284" t="str">
        <f t="shared" si="19"/>
        <v>HIGH</v>
      </c>
    </row>
    <row r="285" spans="1:16" x14ac:dyDescent="0.35">
      <c r="A285" t="s">
        <v>1087</v>
      </c>
      <c r="B285">
        <v>594</v>
      </c>
      <c r="C285">
        <v>67</v>
      </c>
      <c r="D285">
        <v>19</v>
      </c>
      <c r="E285" t="s">
        <v>26</v>
      </c>
      <c r="F285" t="s">
        <v>54</v>
      </c>
      <c r="G285" t="s">
        <v>28</v>
      </c>
      <c r="H285" s="1">
        <v>45296</v>
      </c>
      <c r="I285" t="s">
        <v>1089</v>
      </c>
      <c r="J285" t="s">
        <v>16</v>
      </c>
      <c r="K285" t="s">
        <v>17</v>
      </c>
      <c r="L285">
        <v>2024</v>
      </c>
      <c r="M285" t="str">
        <f t="shared" si="16"/>
        <v>01</v>
      </c>
      <c r="N285" t="str">
        <f t="shared" si="17"/>
        <v>05</v>
      </c>
      <c r="O285" t="str">
        <f t="shared" si="18"/>
        <v>Low</v>
      </c>
      <c r="P285" t="str">
        <f t="shared" si="19"/>
        <v>LOW</v>
      </c>
    </row>
    <row r="286" spans="1:16" x14ac:dyDescent="0.35">
      <c r="A286" t="s">
        <v>756</v>
      </c>
      <c r="B286">
        <v>9789</v>
      </c>
      <c r="C286">
        <v>2071</v>
      </c>
      <c r="D286">
        <v>18</v>
      </c>
      <c r="E286" t="s">
        <v>38</v>
      </c>
      <c r="F286" t="s">
        <v>89</v>
      </c>
      <c r="G286" t="s">
        <v>28</v>
      </c>
      <c r="H286" s="1">
        <v>45288</v>
      </c>
      <c r="I286" t="s">
        <v>757</v>
      </c>
      <c r="J286" t="s">
        <v>22</v>
      </c>
      <c r="K286" t="s">
        <v>58</v>
      </c>
      <c r="L286">
        <v>2023</v>
      </c>
      <c r="M286" t="str">
        <f t="shared" si="16"/>
        <v>12</v>
      </c>
      <c r="N286" t="str">
        <f t="shared" si="17"/>
        <v>28</v>
      </c>
      <c r="O286" t="str">
        <f t="shared" si="18"/>
        <v>High</v>
      </c>
      <c r="P286" t="str">
        <f t="shared" si="19"/>
        <v>MEDIUM</v>
      </c>
    </row>
    <row r="287" spans="1:16" x14ac:dyDescent="0.35">
      <c r="A287" t="s">
        <v>756</v>
      </c>
      <c r="B287">
        <v>9229</v>
      </c>
      <c r="C287">
        <v>4090</v>
      </c>
      <c r="D287">
        <v>8</v>
      </c>
      <c r="E287" t="s">
        <v>12</v>
      </c>
      <c r="F287" t="s">
        <v>13</v>
      </c>
      <c r="G287" t="s">
        <v>55</v>
      </c>
      <c r="H287" s="1">
        <v>45288</v>
      </c>
      <c r="I287" t="s">
        <v>757</v>
      </c>
      <c r="J287" t="s">
        <v>22</v>
      </c>
      <c r="K287" t="s">
        <v>58</v>
      </c>
      <c r="L287">
        <v>2023</v>
      </c>
      <c r="M287" t="str">
        <f t="shared" si="16"/>
        <v>12</v>
      </c>
      <c r="N287" t="str">
        <f t="shared" si="17"/>
        <v>28</v>
      </c>
      <c r="O287" t="str">
        <f t="shared" si="18"/>
        <v>High</v>
      </c>
      <c r="P287" t="str">
        <f t="shared" si="19"/>
        <v>HIGH</v>
      </c>
    </row>
    <row r="288" spans="1:16" x14ac:dyDescent="0.35">
      <c r="A288" t="s">
        <v>935</v>
      </c>
      <c r="B288">
        <v>9869</v>
      </c>
      <c r="C288">
        <v>4299</v>
      </c>
      <c r="D288">
        <v>12</v>
      </c>
      <c r="E288" t="s">
        <v>12</v>
      </c>
      <c r="F288" t="s">
        <v>24</v>
      </c>
      <c r="G288" t="s">
        <v>28</v>
      </c>
      <c r="H288" s="1">
        <v>45288</v>
      </c>
      <c r="I288" t="s">
        <v>937</v>
      </c>
      <c r="J288" t="s">
        <v>22</v>
      </c>
      <c r="K288" t="s">
        <v>23</v>
      </c>
      <c r="L288">
        <v>2023</v>
      </c>
      <c r="M288" t="str">
        <f t="shared" si="16"/>
        <v>12</v>
      </c>
      <c r="N288" t="str">
        <f t="shared" si="17"/>
        <v>28</v>
      </c>
      <c r="O288" t="str">
        <f t="shared" si="18"/>
        <v>High</v>
      </c>
      <c r="P288" t="str">
        <f t="shared" si="19"/>
        <v>HIGH</v>
      </c>
    </row>
    <row r="289" spans="1:16" x14ac:dyDescent="0.35">
      <c r="A289" t="s">
        <v>975</v>
      </c>
      <c r="B289">
        <v>3281</v>
      </c>
      <c r="C289">
        <v>471</v>
      </c>
      <c r="D289">
        <v>7</v>
      </c>
      <c r="E289" t="s">
        <v>38</v>
      </c>
      <c r="F289" t="s">
        <v>50</v>
      </c>
      <c r="G289" t="s">
        <v>34</v>
      </c>
      <c r="H289" s="1">
        <v>45287</v>
      </c>
      <c r="I289" t="s">
        <v>976</v>
      </c>
      <c r="J289" t="s">
        <v>36</v>
      </c>
      <c r="K289" t="s">
        <v>37</v>
      </c>
      <c r="L289">
        <v>2023</v>
      </c>
      <c r="M289" t="str">
        <f t="shared" si="16"/>
        <v>12</v>
      </c>
      <c r="N289" t="str">
        <f t="shared" si="17"/>
        <v>27</v>
      </c>
      <c r="O289" t="str">
        <f t="shared" si="18"/>
        <v>Low</v>
      </c>
      <c r="P289" t="str">
        <f t="shared" si="19"/>
        <v>LOW</v>
      </c>
    </row>
    <row r="290" spans="1:16" x14ac:dyDescent="0.35">
      <c r="A290" t="s">
        <v>226</v>
      </c>
      <c r="B290">
        <v>8346</v>
      </c>
      <c r="C290">
        <v>1176</v>
      </c>
      <c r="D290">
        <v>1</v>
      </c>
      <c r="E290" t="s">
        <v>12</v>
      </c>
      <c r="F290" t="s">
        <v>69</v>
      </c>
      <c r="G290" t="s">
        <v>55</v>
      </c>
      <c r="H290" s="1">
        <v>45284</v>
      </c>
      <c r="I290" t="s">
        <v>229</v>
      </c>
      <c r="J290" t="s">
        <v>36</v>
      </c>
      <c r="K290" t="s">
        <v>77</v>
      </c>
      <c r="L290">
        <v>2023</v>
      </c>
      <c r="M290" t="str">
        <f t="shared" si="16"/>
        <v>12</v>
      </c>
      <c r="N290" t="str">
        <f t="shared" si="17"/>
        <v>24</v>
      </c>
      <c r="O290" t="str">
        <f t="shared" si="18"/>
        <v>High</v>
      </c>
      <c r="P290" t="str">
        <f t="shared" si="19"/>
        <v>MEDIUM</v>
      </c>
    </row>
    <row r="291" spans="1:16" x14ac:dyDescent="0.35">
      <c r="A291" t="s">
        <v>226</v>
      </c>
      <c r="B291">
        <v>6218</v>
      </c>
      <c r="C291">
        <v>1125</v>
      </c>
      <c r="D291">
        <v>5</v>
      </c>
      <c r="E291" t="s">
        <v>38</v>
      </c>
      <c r="F291" t="s">
        <v>39</v>
      </c>
      <c r="G291" t="s">
        <v>28</v>
      </c>
      <c r="H291" s="1">
        <v>45284</v>
      </c>
      <c r="I291" t="s">
        <v>229</v>
      </c>
      <c r="J291" t="s">
        <v>36</v>
      </c>
      <c r="K291" t="s">
        <v>77</v>
      </c>
      <c r="L291">
        <v>2023</v>
      </c>
      <c r="M291" t="str">
        <f t="shared" si="16"/>
        <v>12</v>
      </c>
      <c r="N291" t="str">
        <f t="shared" si="17"/>
        <v>24</v>
      </c>
      <c r="O291" t="str">
        <f t="shared" si="18"/>
        <v>High</v>
      </c>
      <c r="P291" t="str">
        <f t="shared" si="19"/>
        <v>MEDIUM</v>
      </c>
    </row>
    <row r="292" spans="1:16" x14ac:dyDescent="0.35">
      <c r="A292" t="s">
        <v>226</v>
      </c>
      <c r="B292">
        <v>5167</v>
      </c>
      <c r="C292">
        <v>253</v>
      </c>
      <c r="D292">
        <v>14</v>
      </c>
      <c r="E292" t="s">
        <v>12</v>
      </c>
      <c r="F292" t="s">
        <v>24</v>
      </c>
      <c r="G292" t="s">
        <v>40</v>
      </c>
      <c r="H292" s="1">
        <v>45284</v>
      </c>
      <c r="I292" t="s">
        <v>229</v>
      </c>
      <c r="J292" t="s">
        <v>36</v>
      </c>
      <c r="K292" t="s">
        <v>77</v>
      </c>
      <c r="L292">
        <v>2023</v>
      </c>
      <c r="M292" t="str">
        <f t="shared" si="16"/>
        <v>12</v>
      </c>
      <c r="N292" t="str">
        <f t="shared" si="17"/>
        <v>24</v>
      </c>
      <c r="O292" t="str">
        <f t="shared" si="18"/>
        <v>Low</v>
      </c>
      <c r="P292" t="str">
        <f t="shared" si="19"/>
        <v>LOW</v>
      </c>
    </row>
    <row r="293" spans="1:16" x14ac:dyDescent="0.35">
      <c r="A293" t="s">
        <v>226</v>
      </c>
      <c r="B293">
        <v>2799</v>
      </c>
      <c r="C293">
        <v>1239</v>
      </c>
      <c r="D293">
        <v>5</v>
      </c>
      <c r="E293" t="s">
        <v>38</v>
      </c>
      <c r="F293" t="s">
        <v>50</v>
      </c>
      <c r="G293" t="s">
        <v>28</v>
      </c>
      <c r="H293" s="1">
        <v>45284</v>
      </c>
      <c r="I293" t="s">
        <v>229</v>
      </c>
      <c r="J293" t="s">
        <v>36</v>
      </c>
      <c r="K293" t="s">
        <v>77</v>
      </c>
      <c r="L293">
        <v>2023</v>
      </c>
      <c r="M293" t="str">
        <f t="shared" si="16"/>
        <v>12</v>
      </c>
      <c r="N293" t="str">
        <f t="shared" si="17"/>
        <v>24</v>
      </c>
      <c r="O293" t="str">
        <f t="shared" si="18"/>
        <v>High</v>
      </c>
      <c r="P293" t="str">
        <f t="shared" si="19"/>
        <v>MEDIUM</v>
      </c>
    </row>
    <row r="294" spans="1:16" x14ac:dyDescent="0.35">
      <c r="A294" t="s">
        <v>873</v>
      </c>
      <c r="B294">
        <v>3260</v>
      </c>
      <c r="C294">
        <v>207</v>
      </c>
      <c r="D294">
        <v>17</v>
      </c>
      <c r="E294" t="s">
        <v>38</v>
      </c>
      <c r="F294" t="s">
        <v>39</v>
      </c>
      <c r="G294" t="s">
        <v>14</v>
      </c>
      <c r="H294" s="1">
        <v>45281</v>
      </c>
      <c r="I294" t="s">
        <v>874</v>
      </c>
      <c r="J294" t="s">
        <v>36</v>
      </c>
      <c r="K294" t="s">
        <v>64</v>
      </c>
      <c r="L294">
        <v>2023</v>
      </c>
      <c r="M294" t="str">
        <f t="shared" si="16"/>
        <v>12</v>
      </c>
      <c r="N294" t="str">
        <f t="shared" si="17"/>
        <v>21</v>
      </c>
      <c r="O294" t="str">
        <f t="shared" si="18"/>
        <v>Low</v>
      </c>
      <c r="P294" t="str">
        <f t="shared" si="19"/>
        <v>LOW</v>
      </c>
    </row>
    <row r="295" spans="1:16" x14ac:dyDescent="0.35">
      <c r="A295" t="s">
        <v>199</v>
      </c>
      <c r="B295">
        <v>9895</v>
      </c>
      <c r="C295">
        <v>1598</v>
      </c>
      <c r="D295">
        <v>20</v>
      </c>
      <c r="E295" t="s">
        <v>38</v>
      </c>
      <c r="F295" t="s">
        <v>89</v>
      </c>
      <c r="G295" t="s">
        <v>55</v>
      </c>
      <c r="H295" s="1">
        <v>45276</v>
      </c>
      <c r="I295" t="s">
        <v>200</v>
      </c>
      <c r="J295" t="s">
        <v>22</v>
      </c>
      <c r="K295" t="s">
        <v>58</v>
      </c>
      <c r="L295">
        <v>2023</v>
      </c>
      <c r="M295" t="str">
        <f t="shared" si="16"/>
        <v>12</v>
      </c>
      <c r="N295" t="str">
        <f t="shared" si="17"/>
        <v>16</v>
      </c>
      <c r="O295" t="str">
        <f t="shared" si="18"/>
        <v>High</v>
      </c>
      <c r="P295" t="str">
        <f t="shared" si="19"/>
        <v>MEDIUM</v>
      </c>
    </row>
    <row r="296" spans="1:16" x14ac:dyDescent="0.35">
      <c r="A296" t="s">
        <v>83</v>
      </c>
      <c r="B296">
        <v>6045</v>
      </c>
      <c r="C296">
        <v>1606</v>
      </c>
      <c r="D296">
        <v>4</v>
      </c>
      <c r="E296" t="s">
        <v>26</v>
      </c>
      <c r="F296" t="s">
        <v>54</v>
      </c>
      <c r="G296" t="s">
        <v>55</v>
      </c>
      <c r="H296" s="1">
        <v>45274</v>
      </c>
      <c r="I296" t="s">
        <v>84</v>
      </c>
      <c r="J296" t="s">
        <v>16</v>
      </c>
      <c r="K296" t="s">
        <v>30</v>
      </c>
      <c r="L296">
        <v>2023</v>
      </c>
      <c r="M296" t="str">
        <f t="shared" si="16"/>
        <v>12</v>
      </c>
      <c r="N296" t="str">
        <f t="shared" si="17"/>
        <v>14</v>
      </c>
      <c r="O296" t="str">
        <f t="shared" si="18"/>
        <v>High</v>
      </c>
      <c r="P296" t="str">
        <f t="shared" si="19"/>
        <v>MEDIUM</v>
      </c>
    </row>
    <row r="297" spans="1:16" x14ac:dyDescent="0.35">
      <c r="A297" t="s">
        <v>83</v>
      </c>
      <c r="B297">
        <v>9337</v>
      </c>
      <c r="C297">
        <v>554</v>
      </c>
      <c r="D297">
        <v>11</v>
      </c>
      <c r="E297" t="s">
        <v>26</v>
      </c>
      <c r="F297" t="s">
        <v>27</v>
      </c>
      <c r="G297" t="s">
        <v>55</v>
      </c>
      <c r="H297" s="1">
        <v>45274</v>
      </c>
      <c r="I297" t="s">
        <v>84</v>
      </c>
      <c r="J297" t="s">
        <v>16</v>
      </c>
      <c r="K297" t="s">
        <v>30</v>
      </c>
      <c r="L297">
        <v>2023</v>
      </c>
      <c r="M297" t="str">
        <f t="shared" si="16"/>
        <v>12</v>
      </c>
      <c r="N297" t="str">
        <f t="shared" si="17"/>
        <v>14</v>
      </c>
      <c r="O297" t="str">
        <f t="shared" si="18"/>
        <v>Low</v>
      </c>
      <c r="P297" t="str">
        <f t="shared" si="19"/>
        <v>LOW</v>
      </c>
    </row>
    <row r="298" spans="1:16" x14ac:dyDescent="0.35">
      <c r="A298" t="s">
        <v>1005</v>
      </c>
      <c r="B298">
        <v>9132</v>
      </c>
      <c r="C298">
        <v>3096</v>
      </c>
      <c r="D298">
        <v>14</v>
      </c>
      <c r="E298" t="s">
        <v>38</v>
      </c>
      <c r="F298" t="s">
        <v>42</v>
      </c>
      <c r="G298" t="s">
        <v>28</v>
      </c>
      <c r="H298" s="1">
        <v>45274</v>
      </c>
      <c r="I298" t="s">
        <v>1006</v>
      </c>
      <c r="J298" t="s">
        <v>16</v>
      </c>
      <c r="K298" t="s">
        <v>120</v>
      </c>
      <c r="L298">
        <v>2023</v>
      </c>
      <c r="M298" t="str">
        <f t="shared" si="16"/>
        <v>12</v>
      </c>
      <c r="N298" t="str">
        <f t="shared" si="17"/>
        <v>14</v>
      </c>
      <c r="O298" t="str">
        <f t="shared" si="18"/>
        <v>High</v>
      </c>
      <c r="P298" t="str">
        <f t="shared" si="19"/>
        <v>HIGH</v>
      </c>
    </row>
    <row r="299" spans="1:16" x14ac:dyDescent="0.35">
      <c r="A299" t="s">
        <v>491</v>
      </c>
      <c r="B299">
        <v>5564</v>
      </c>
      <c r="C299">
        <v>175</v>
      </c>
      <c r="D299">
        <v>11</v>
      </c>
      <c r="E299" t="s">
        <v>12</v>
      </c>
      <c r="F299" t="s">
        <v>33</v>
      </c>
      <c r="G299" t="s">
        <v>55</v>
      </c>
      <c r="H299" s="1">
        <v>45273</v>
      </c>
      <c r="I299" t="s">
        <v>494</v>
      </c>
      <c r="J299" t="s">
        <v>16</v>
      </c>
      <c r="K299" t="s">
        <v>17</v>
      </c>
      <c r="L299">
        <v>2023</v>
      </c>
      <c r="M299" t="str">
        <f t="shared" si="16"/>
        <v>12</v>
      </c>
      <c r="N299" t="str">
        <f t="shared" si="17"/>
        <v>13</v>
      </c>
      <c r="O299" t="str">
        <f t="shared" si="18"/>
        <v>Low</v>
      </c>
      <c r="P299" t="str">
        <f t="shared" si="19"/>
        <v>LOW</v>
      </c>
    </row>
    <row r="300" spans="1:16" x14ac:dyDescent="0.35">
      <c r="A300" t="s">
        <v>491</v>
      </c>
      <c r="B300">
        <v>3953</v>
      </c>
      <c r="C300">
        <v>1776</v>
      </c>
      <c r="D300">
        <v>15</v>
      </c>
      <c r="E300" t="s">
        <v>12</v>
      </c>
      <c r="F300" t="s">
        <v>13</v>
      </c>
      <c r="G300" t="s">
        <v>14</v>
      </c>
      <c r="H300" s="1">
        <v>45273</v>
      </c>
      <c r="I300" t="s">
        <v>494</v>
      </c>
      <c r="J300" t="s">
        <v>16</v>
      </c>
      <c r="K300" t="s">
        <v>17</v>
      </c>
      <c r="L300">
        <v>2023</v>
      </c>
      <c r="M300" t="str">
        <f t="shared" si="16"/>
        <v>12</v>
      </c>
      <c r="N300" t="str">
        <f t="shared" si="17"/>
        <v>13</v>
      </c>
      <c r="O300" t="str">
        <f t="shared" si="18"/>
        <v>High</v>
      </c>
      <c r="P300" t="str">
        <f t="shared" si="19"/>
        <v>MEDIUM</v>
      </c>
    </row>
    <row r="301" spans="1:16" x14ac:dyDescent="0.35">
      <c r="A301" t="s">
        <v>354</v>
      </c>
      <c r="B301">
        <v>5322</v>
      </c>
      <c r="C301">
        <v>1423</v>
      </c>
      <c r="D301">
        <v>18</v>
      </c>
      <c r="E301" t="s">
        <v>38</v>
      </c>
      <c r="F301" t="s">
        <v>50</v>
      </c>
      <c r="G301" t="s">
        <v>55</v>
      </c>
      <c r="H301" s="1">
        <v>45269</v>
      </c>
      <c r="I301" t="s">
        <v>356</v>
      </c>
      <c r="J301" t="s">
        <v>61</v>
      </c>
      <c r="K301" t="s">
        <v>62</v>
      </c>
      <c r="L301">
        <v>2023</v>
      </c>
      <c r="M301" t="str">
        <f t="shared" si="16"/>
        <v>12</v>
      </c>
      <c r="N301" t="str">
        <f t="shared" si="17"/>
        <v>09</v>
      </c>
      <c r="O301" t="str">
        <f t="shared" si="18"/>
        <v>High</v>
      </c>
      <c r="P301" t="str">
        <f t="shared" si="19"/>
        <v>MEDIUM</v>
      </c>
    </row>
    <row r="302" spans="1:16" x14ac:dyDescent="0.35">
      <c r="A302" t="s">
        <v>1129</v>
      </c>
      <c r="B302">
        <v>2931</v>
      </c>
      <c r="C302">
        <v>212</v>
      </c>
      <c r="D302">
        <v>7</v>
      </c>
      <c r="E302" t="s">
        <v>12</v>
      </c>
      <c r="F302" t="s">
        <v>13</v>
      </c>
      <c r="G302" t="s">
        <v>40</v>
      </c>
      <c r="H302" s="1">
        <v>45268</v>
      </c>
      <c r="I302" t="s">
        <v>1131</v>
      </c>
      <c r="J302" t="s">
        <v>16</v>
      </c>
      <c r="K302" t="s">
        <v>120</v>
      </c>
      <c r="L302">
        <v>2023</v>
      </c>
      <c r="M302" t="str">
        <f t="shared" si="16"/>
        <v>12</v>
      </c>
      <c r="N302" t="str">
        <f t="shared" si="17"/>
        <v>08</v>
      </c>
      <c r="O302" t="str">
        <f t="shared" si="18"/>
        <v>Low</v>
      </c>
      <c r="P302" t="str">
        <f t="shared" si="19"/>
        <v>LOW</v>
      </c>
    </row>
    <row r="303" spans="1:16" x14ac:dyDescent="0.35">
      <c r="A303" t="s">
        <v>372</v>
      </c>
      <c r="B303">
        <v>7524</v>
      </c>
      <c r="C303">
        <v>2308</v>
      </c>
      <c r="D303">
        <v>15</v>
      </c>
      <c r="E303" t="s">
        <v>12</v>
      </c>
      <c r="F303" t="s">
        <v>33</v>
      </c>
      <c r="G303" t="s">
        <v>34</v>
      </c>
      <c r="H303" s="1">
        <v>45267</v>
      </c>
      <c r="I303" t="s">
        <v>373</v>
      </c>
      <c r="J303" t="s">
        <v>61</v>
      </c>
      <c r="K303" t="s">
        <v>73</v>
      </c>
      <c r="L303">
        <v>2023</v>
      </c>
      <c r="M303" t="str">
        <f t="shared" si="16"/>
        <v>12</v>
      </c>
      <c r="N303" t="str">
        <f t="shared" si="17"/>
        <v>07</v>
      </c>
      <c r="O303" t="str">
        <f t="shared" si="18"/>
        <v>High</v>
      </c>
      <c r="P303" t="str">
        <f t="shared" si="19"/>
        <v>MEDIUM</v>
      </c>
    </row>
    <row r="304" spans="1:16" x14ac:dyDescent="0.35">
      <c r="A304" t="s">
        <v>372</v>
      </c>
      <c r="B304">
        <v>6864</v>
      </c>
      <c r="C304">
        <v>1824</v>
      </c>
      <c r="D304">
        <v>14</v>
      </c>
      <c r="E304" t="s">
        <v>12</v>
      </c>
      <c r="F304" t="s">
        <v>24</v>
      </c>
      <c r="G304" t="s">
        <v>40</v>
      </c>
      <c r="H304" s="1">
        <v>45267</v>
      </c>
      <c r="I304" t="s">
        <v>373</v>
      </c>
      <c r="J304" t="s">
        <v>61</v>
      </c>
      <c r="K304" t="s">
        <v>73</v>
      </c>
      <c r="L304">
        <v>2023</v>
      </c>
      <c r="M304" t="str">
        <f t="shared" si="16"/>
        <v>12</v>
      </c>
      <c r="N304" t="str">
        <f t="shared" si="17"/>
        <v>07</v>
      </c>
      <c r="O304" t="str">
        <f t="shared" si="18"/>
        <v>High</v>
      </c>
      <c r="P304" t="str">
        <f t="shared" si="19"/>
        <v>MEDIUM</v>
      </c>
    </row>
    <row r="305" spans="1:16" x14ac:dyDescent="0.35">
      <c r="A305" t="s">
        <v>678</v>
      </c>
      <c r="B305">
        <v>4164</v>
      </c>
      <c r="C305">
        <v>905</v>
      </c>
      <c r="D305">
        <v>11</v>
      </c>
      <c r="E305" t="s">
        <v>12</v>
      </c>
      <c r="F305" t="s">
        <v>69</v>
      </c>
      <c r="G305" t="s">
        <v>55</v>
      </c>
      <c r="H305" s="1">
        <v>45264</v>
      </c>
      <c r="I305" t="s">
        <v>679</v>
      </c>
      <c r="J305" t="s">
        <v>36</v>
      </c>
      <c r="K305" t="s">
        <v>64</v>
      </c>
      <c r="L305">
        <v>2023</v>
      </c>
      <c r="M305" t="str">
        <f t="shared" si="16"/>
        <v>12</v>
      </c>
      <c r="N305" t="str">
        <f t="shared" si="17"/>
        <v>04</v>
      </c>
      <c r="O305" t="str">
        <f t="shared" si="18"/>
        <v>Low</v>
      </c>
      <c r="P305" t="str">
        <f t="shared" si="19"/>
        <v>LOW</v>
      </c>
    </row>
    <row r="306" spans="1:16" x14ac:dyDescent="0.35">
      <c r="A306" t="s">
        <v>678</v>
      </c>
      <c r="B306">
        <v>5389</v>
      </c>
      <c r="C306">
        <v>2196</v>
      </c>
      <c r="D306">
        <v>5</v>
      </c>
      <c r="E306" t="s">
        <v>38</v>
      </c>
      <c r="F306" t="s">
        <v>39</v>
      </c>
      <c r="G306" t="s">
        <v>14</v>
      </c>
      <c r="H306" s="1">
        <v>45264</v>
      </c>
      <c r="I306" t="s">
        <v>679</v>
      </c>
      <c r="J306" t="s">
        <v>36</v>
      </c>
      <c r="K306" t="s">
        <v>64</v>
      </c>
      <c r="L306">
        <v>2023</v>
      </c>
      <c r="M306" t="str">
        <f t="shared" si="16"/>
        <v>12</v>
      </c>
      <c r="N306" t="str">
        <f t="shared" si="17"/>
        <v>04</v>
      </c>
      <c r="O306" t="str">
        <f t="shared" si="18"/>
        <v>High</v>
      </c>
      <c r="P306" t="str">
        <f t="shared" si="19"/>
        <v>MEDIUM</v>
      </c>
    </row>
    <row r="307" spans="1:16" x14ac:dyDescent="0.35">
      <c r="A307" t="s">
        <v>938</v>
      </c>
      <c r="B307">
        <v>655</v>
      </c>
      <c r="C307">
        <v>297</v>
      </c>
      <c r="D307">
        <v>4</v>
      </c>
      <c r="E307" t="s">
        <v>26</v>
      </c>
      <c r="F307" t="s">
        <v>48</v>
      </c>
      <c r="G307" t="s">
        <v>28</v>
      </c>
      <c r="H307" s="1">
        <v>45260</v>
      </c>
      <c r="I307" t="s">
        <v>940</v>
      </c>
      <c r="J307" t="s">
        <v>16</v>
      </c>
      <c r="K307" t="s">
        <v>30</v>
      </c>
      <c r="L307">
        <v>2023</v>
      </c>
      <c r="M307" t="str">
        <f t="shared" si="16"/>
        <v>11</v>
      </c>
      <c r="N307" t="str">
        <f t="shared" si="17"/>
        <v>30</v>
      </c>
      <c r="O307" t="str">
        <f t="shared" si="18"/>
        <v>Low</v>
      </c>
      <c r="P307" t="str">
        <f t="shared" si="19"/>
        <v>LOW</v>
      </c>
    </row>
    <row r="308" spans="1:16" x14ac:dyDescent="0.35">
      <c r="A308" t="s">
        <v>1334</v>
      </c>
      <c r="B308">
        <v>6672</v>
      </c>
      <c r="C308">
        <v>3319</v>
      </c>
      <c r="D308">
        <v>4</v>
      </c>
      <c r="E308" t="s">
        <v>38</v>
      </c>
      <c r="F308" t="s">
        <v>39</v>
      </c>
      <c r="G308" t="s">
        <v>14</v>
      </c>
      <c r="H308" s="1">
        <v>45259</v>
      </c>
      <c r="I308" t="s">
        <v>1335</v>
      </c>
      <c r="J308" t="s">
        <v>61</v>
      </c>
      <c r="K308" t="s">
        <v>62</v>
      </c>
      <c r="L308">
        <v>2023</v>
      </c>
      <c r="M308" t="str">
        <f t="shared" si="16"/>
        <v>11</v>
      </c>
      <c r="N308" t="str">
        <f t="shared" si="17"/>
        <v>29</v>
      </c>
      <c r="O308" t="str">
        <f t="shared" si="18"/>
        <v>High</v>
      </c>
      <c r="P308" t="str">
        <f t="shared" si="19"/>
        <v>HIGH</v>
      </c>
    </row>
    <row r="309" spans="1:16" x14ac:dyDescent="0.35">
      <c r="A309" t="s">
        <v>782</v>
      </c>
      <c r="B309">
        <v>6392</v>
      </c>
      <c r="C309">
        <v>444</v>
      </c>
      <c r="D309">
        <v>18</v>
      </c>
      <c r="E309" t="s">
        <v>12</v>
      </c>
      <c r="F309" t="s">
        <v>13</v>
      </c>
      <c r="G309" t="s">
        <v>40</v>
      </c>
      <c r="H309" s="1">
        <v>45258</v>
      </c>
      <c r="I309" t="s">
        <v>783</v>
      </c>
      <c r="J309" t="s">
        <v>16</v>
      </c>
      <c r="K309" t="s">
        <v>120</v>
      </c>
      <c r="L309">
        <v>2023</v>
      </c>
      <c r="M309" t="str">
        <f t="shared" si="16"/>
        <v>11</v>
      </c>
      <c r="N309" t="str">
        <f t="shared" si="17"/>
        <v>28</v>
      </c>
      <c r="O309" t="str">
        <f t="shared" si="18"/>
        <v>Low</v>
      </c>
      <c r="P309" t="str">
        <f t="shared" si="19"/>
        <v>LOW</v>
      </c>
    </row>
    <row r="310" spans="1:16" x14ac:dyDescent="0.35">
      <c r="A310" t="s">
        <v>1249</v>
      </c>
      <c r="B310">
        <v>847</v>
      </c>
      <c r="C310">
        <v>355</v>
      </c>
      <c r="D310">
        <v>17</v>
      </c>
      <c r="E310" t="s">
        <v>38</v>
      </c>
      <c r="F310" t="s">
        <v>39</v>
      </c>
      <c r="G310" t="s">
        <v>55</v>
      </c>
      <c r="H310" s="1">
        <v>45258</v>
      </c>
      <c r="I310" t="s">
        <v>1251</v>
      </c>
      <c r="J310" t="s">
        <v>61</v>
      </c>
      <c r="K310" t="s">
        <v>73</v>
      </c>
      <c r="L310">
        <v>2023</v>
      </c>
      <c r="M310" t="str">
        <f t="shared" si="16"/>
        <v>11</v>
      </c>
      <c r="N310" t="str">
        <f t="shared" si="17"/>
        <v>28</v>
      </c>
      <c r="O310" t="str">
        <f t="shared" si="18"/>
        <v>Low</v>
      </c>
      <c r="P310" t="str">
        <f t="shared" si="19"/>
        <v>LOW</v>
      </c>
    </row>
    <row r="311" spans="1:16" x14ac:dyDescent="0.35">
      <c r="A311" t="s">
        <v>1032</v>
      </c>
      <c r="B311">
        <v>1638</v>
      </c>
      <c r="C311">
        <v>661</v>
      </c>
      <c r="D311">
        <v>13</v>
      </c>
      <c r="E311" t="s">
        <v>38</v>
      </c>
      <c r="F311" t="s">
        <v>42</v>
      </c>
      <c r="G311" t="s">
        <v>34</v>
      </c>
      <c r="H311" s="1">
        <v>45255</v>
      </c>
      <c r="I311" t="s">
        <v>1033</v>
      </c>
      <c r="J311" t="s">
        <v>19</v>
      </c>
      <c r="K311" t="s">
        <v>53</v>
      </c>
      <c r="L311">
        <v>2023</v>
      </c>
      <c r="M311" t="str">
        <f t="shared" si="16"/>
        <v>11</v>
      </c>
      <c r="N311" t="str">
        <f t="shared" si="17"/>
        <v>25</v>
      </c>
      <c r="O311" t="str">
        <f t="shared" si="18"/>
        <v>Low</v>
      </c>
      <c r="P311" t="str">
        <f t="shared" si="19"/>
        <v>LOW</v>
      </c>
    </row>
    <row r="312" spans="1:16" x14ac:dyDescent="0.35">
      <c r="A312" t="s">
        <v>1332</v>
      </c>
      <c r="B312">
        <v>8644</v>
      </c>
      <c r="C312">
        <v>1968</v>
      </c>
      <c r="D312">
        <v>9</v>
      </c>
      <c r="E312" t="s">
        <v>26</v>
      </c>
      <c r="F312" t="s">
        <v>54</v>
      </c>
      <c r="G312" t="s">
        <v>28</v>
      </c>
      <c r="H312" s="1">
        <v>45254</v>
      </c>
      <c r="I312" t="s">
        <v>1333</v>
      </c>
      <c r="J312" t="s">
        <v>19</v>
      </c>
      <c r="K312" t="s">
        <v>20</v>
      </c>
      <c r="L312">
        <v>2023</v>
      </c>
      <c r="M312" t="str">
        <f t="shared" si="16"/>
        <v>11</v>
      </c>
      <c r="N312" t="str">
        <f t="shared" si="17"/>
        <v>24</v>
      </c>
      <c r="O312" t="str">
        <f t="shared" si="18"/>
        <v>High</v>
      </c>
      <c r="P312" t="str">
        <f t="shared" si="19"/>
        <v>MEDIUM</v>
      </c>
    </row>
    <row r="313" spans="1:16" x14ac:dyDescent="0.35">
      <c r="A313" t="s">
        <v>1279</v>
      </c>
      <c r="B313">
        <v>1476</v>
      </c>
      <c r="C313">
        <v>247</v>
      </c>
      <c r="D313">
        <v>5</v>
      </c>
      <c r="E313" t="s">
        <v>38</v>
      </c>
      <c r="F313" t="s">
        <v>89</v>
      </c>
      <c r="G313" t="s">
        <v>55</v>
      </c>
      <c r="H313" s="1">
        <v>45248</v>
      </c>
      <c r="I313" t="s">
        <v>1280</v>
      </c>
      <c r="J313" t="s">
        <v>36</v>
      </c>
      <c r="K313" t="s">
        <v>37</v>
      </c>
      <c r="L313">
        <v>2023</v>
      </c>
      <c r="M313" t="str">
        <f t="shared" si="16"/>
        <v>11</v>
      </c>
      <c r="N313" t="str">
        <f t="shared" si="17"/>
        <v>18</v>
      </c>
      <c r="O313" t="str">
        <f t="shared" si="18"/>
        <v>Low</v>
      </c>
      <c r="P313" t="str">
        <f t="shared" si="19"/>
        <v>LOW</v>
      </c>
    </row>
    <row r="314" spans="1:16" x14ac:dyDescent="0.35">
      <c r="A314" t="s">
        <v>41</v>
      </c>
      <c r="B314">
        <v>2516</v>
      </c>
      <c r="C314">
        <v>734</v>
      </c>
      <c r="D314">
        <v>19</v>
      </c>
      <c r="E314" t="s">
        <v>38</v>
      </c>
      <c r="F314" t="s">
        <v>42</v>
      </c>
      <c r="G314" t="s">
        <v>14</v>
      </c>
      <c r="H314" s="1">
        <v>45242</v>
      </c>
      <c r="I314" t="s">
        <v>43</v>
      </c>
      <c r="J314" t="s">
        <v>22</v>
      </c>
      <c r="K314" t="s">
        <v>44</v>
      </c>
      <c r="L314">
        <v>2023</v>
      </c>
      <c r="M314" t="str">
        <f t="shared" si="16"/>
        <v>11</v>
      </c>
      <c r="N314" t="str">
        <f t="shared" si="17"/>
        <v>12</v>
      </c>
      <c r="O314" t="str">
        <f t="shared" si="18"/>
        <v>Low</v>
      </c>
      <c r="P314" t="str">
        <f t="shared" si="19"/>
        <v>LOW</v>
      </c>
    </row>
    <row r="315" spans="1:16" x14ac:dyDescent="0.35">
      <c r="A315" t="s">
        <v>563</v>
      </c>
      <c r="B315">
        <v>4202</v>
      </c>
      <c r="C315">
        <v>1171</v>
      </c>
      <c r="D315">
        <v>3</v>
      </c>
      <c r="E315" t="s">
        <v>26</v>
      </c>
      <c r="F315" t="s">
        <v>48</v>
      </c>
      <c r="G315" t="s">
        <v>55</v>
      </c>
      <c r="H315" s="1">
        <v>45242</v>
      </c>
      <c r="I315" t="s">
        <v>567</v>
      </c>
      <c r="J315" t="s">
        <v>61</v>
      </c>
      <c r="K315" t="s">
        <v>110</v>
      </c>
      <c r="L315">
        <v>2023</v>
      </c>
      <c r="M315" t="str">
        <f t="shared" si="16"/>
        <v>11</v>
      </c>
      <c r="N315" t="str">
        <f t="shared" si="17"/>
        <v>12</v>
      </c>
      <c r="O315" t="str">
        <f t="shared" si="18"/>
        <v>High</v>
      </c>
      <c r="P315" t="str">
        <f t="shared" si="19"/>
        <v>MEDIUM</v>
      </c>
    </row>
    <row r="316" spans="1:16" x14ac:dyDescent="0.35">
      <c r="A316" t="s">
        <v>51</v>
      </c>
      <c r="B316">
        <v>7600</v>
      </c>
      <c r="C316">
        <v>1098</v>
      </c>
      <c r="D316">
        <v>10</v>
      </c>
      <c r="E316" t="s">
        <v>26</v>
      </c>
      <c r="F316" t="s">
        <v>27</v>
      </c>
      <c r="G316" t="s">
        <v>14</v>
      </c>
      <c r="H316" s="1">
        <v>45239</v>
      </c>
      <c r="I316" t="s">
        <v>52</v>
      </c>
      <c r="J316" t="s">
        <v>19</v>
      </c>
      <c r="K316" t="s">
        <v>53</v>
      </c>
      <c r="L316">
        <v>2023</v>
      </c>
      <c r="M316" t="str">
        <f t="shared" si="16"/>
        <v>11</v>
      </c>
      <c r="N316" t="str">
        <f t="shared" si="17"/>
        <v>09</v>
      </c>
      <c r="O316" t="str">
        <f t="shared" si="18"/>
        <v>High</v>
      </c>
      <c r="P316" t="str">
        <f t="shared" si="19"/>
        <v>MEDIUM</v>
      </c>
    </row>
    <row r="317" spans="1:16" x14ac:dyDescent="0.35">
      <c r="A317" t="s">
        <v>51</v>
      </c>
      <c r="B317">
        <v>7501</v>
      </c>
      <c r="C317">
        <v>262</v>
      </c>
      <c r="D317">
        <v>18</v>
      </c>
      <c r="E317" t="s">
        <v>26</v>
      </c>
      <c r="F317" t="s">
        <v>54</v>
      </c>
      <c r="G317" t="s">
        <v>55</v>
      </c>
      <c r="H317" s="1">
        <v>45239</v>
      </c>
      <c r="I317" t="s">
        <v>52</v>
      </c>
      <c r="J317" t="s">
        <v>19</v>
      </c>
      <c r="K317" t="s">
        <v>53</v>
      </c>
      <c r="L317">
        <v>2023</v>
      </c>
      <c r="M317" t="str">
        <f t="shared" si="16"/>
        <v>11</v>
      </c>
      <c r="N317" t="str">
        <f t="shared" si="17"/>
        <v>09</v>
      </c>
      <c r="O317" t="str">
        <f t="shared" si="18"/>
        <v>Low</v>
      </c>
      <c r="P317" t="str">
        <f t="shared" si="19"/>
        <v>LOW</v>
      </c>
    </row>
    <row r="318" spans="1:16" x14ac:dyDescent="0.35">
      <c r="A318" t="s">
        <v>965</v>
      </c>
      <c r="B318">
        <v>7484</v>
      </c>
      <c r="C318">
        <v>2871</v>
      </c>
      <c r="D318">
        <v>15</v>
      </c>
      <c r="E318" t="s">
        <v>12</v>
      </c>
      <c r="F318" t="s">
        <v>69</v>
      </c>
      <c r="G318" t="s">
        <v>14</v>
      </c>
      <c r="H318" s="1">
        <v>45237</v>
      </c>
      <c r="I318" t="s">
        <v>966</v>
      </c>
      <c r="J318" t="s">
        <v>16</v>
      </c>
      <c r="K318" t="s">
        <v>30</v>
      </c>
      <c r="L318">
        <v>2023</v>
      </c>
      <c r="M318" t="str">
        <f t="shared" si="16"/>
        <v>11</v>
      </c>
      <c r="N318" t="str">
        <f t="shared" si="17"/>
        <v>07</v>
      </c>
      <c r="O318" t="str">
        <f t="shared" si="18"/>
        <v>High</v>
      </c>
      <c r="P318" t="str">
        <f t="shared" si="19"/>
        <v>HIGH</v>
      </c>
    </row>
    <row r="319" spans="1:16" x14ac:dyDescent="0.35">
      <c r="A319" t="s">
        <v>965</v>
      </c>
      <c r="B319">
        <v>7700</v>
      </c>
      <c r="C319">
        <v>2712</v>
      </c>
      <c r="D319">
        <v>1</v>
      </c>
      <c r="E319" t="s">
        <v>38</v>
      </c>
      <c r="F319" t="s">
        <v>50</v>
      </c>
      <c r="G319" t="s">
        <v>40</v>
      </c>
      <c r="H319" s="1">
        <v>45237</v>
      </c>
      <c r="I319" t="s">
        <v>966</v>
      </c>
      <c r="J319" t="s">
        <v>16</v>
      </c>
      <c r="K319" t="s">
        <v>30</v>
      </c>
      <c r="L319">
        <v>2023</v>
      </c>
      <c r="M319" t="str">
        <f t="shared" si="16"/>
        <v>11</v>
      </c>
      <c r="N319" t="str">
        <f t="shared" si="17"/>
        <v>07</v>
      </c>
      <c r="O319" t="str">
        <f t="shared" si="18"/>
        <v>High</v>
      </c>
      <c r="P319" t="str">
        <f t="shared" si="19"/>
        <v>HIGH</v>
      </c>
    </row>
    <row r="320" spans="1:16" x14ac:dyDescent="0.35">
      <c r="A320" t="s">
        <v>563</v>
      </c>
      <c r="B320">
        <v>4202</v>
      </c>
      <c r="C320">
        <v>1171</v>
      </c>
      <c r="D320">
        <v>3</v>
      </c>
      <c r="E320" t="s">
        <v>26</v>
      </c>
      <c r="F320" t="s">
        <v>48</v>
      </c>
      <c r="G320" t="s">
        <v>55</v>
      </c>
      <c r="H320" s="1">
        <v>45236</v>
      </c>
      <c r="I320" t="s">
        <v>566</v>
      </c>
      <c r="J320" t="s">
        <v>16</v>
      </c>
      <c r="K320" t="s">
        <v>120</v>
      </c>
      <c r="L320">
        <v>2023</v>
      </c>
      <c r="M320" t="str">
        <f t="shared" si="16"/>
        <v>11</v>
      </c>
      <c r="N320" t="str">
        <f t="shared" si="17"/>
        <v>06</v>
      </c>
      <c r="O320" t="str">
        <f t="shared" si="18"/>
        <v>High</v>
      </c>
      <c r="P320" t="str">
        <f t="shared" si="19"/>
        <v>MEDIUM</v>
      </c>
    </row>
    <row r="321" spans="1:16" x14ac:dyDescent="0.35">
      <c r="A321" t="s">
        <v>624</v>
      </c>
      <c r="B321">
        <v>9084</v>
      </c>
      <c r="C321">
        <v>3253</v>
      </c>
      <c r="D321">
        <v>12</v>
      </c>
      <c r="E321" t="s">
        <v>26</v>
      </c>
      <c r="F321" t="s">
        <v>27</v>
      </c>
      <c r="G321" t="s">
        <v>28</v>
      </c>
      <c r="H321" s="1">
        <v>45235</v>
      </c>
      <c r="I321" t="s">
        <v>625</v>
      </c>
      <c r="J321" t="s">
        <v>22</v>
      </c>
      <c r="K321" t="s">
        <v>23</v>
      </c>
      <c r="L321">
        <v>2023</v>
      </c>
      <c r="M321" t="str">
        <f t="shared" si="16"/>
        <v>11</v>
      </c>
      <c r="N321" t="str">
        <f t="shared" si="17"/>
        <v>05</v>
      </c>
      <c r="O321" t="str">
        <f t="shared" si="18"/>
        <v>High</v>
      </c>
      <c r="P321" t="str">
        <f t="shared" si="19"/>
        <v>HIGH</v>
      </c>
    </row>
    <row r="322" spans="1:16" x14ac:dyDescent="0.35">
      <c r="A322" t="s">
        <v>1083</v>
      </c>
      <c r="B322">
        <v>9694</v>
      </c>
      <c r="C322">
        <v>4361</v>
      </c>
      <c r="D322">
        <v>1</v>
      </c>
      <c r="E322" t="s">
        <v>38</v>
      </c>
      <c r="F322" t="s">
        <v>42</v>
      </c>
      <c r="G322" t="s">
        <v>34</v>
      </c>
      <c r="H322" s="1">
        <v>45234</v>
      </c>
      <c r="I322" t="s">
        <v>1084</v>
      </c>
      <c r="J322" t="s">
        <v>19</v>
      </c>
      <c r="K322" t="s">
        <v>53</v>
      </c>
      <c r="L322">
        <v>2023</v>
      </c>
      <c r="M322" t="str">
        <f t="shared" ref="M322:M385" si="20">TEXT(H322,"MM")</f>
        <v>11</v>
      </c>
      <c r="N322" t="str">
        <f t="shared" ref="N322:N385" si="21">TEXT(H322,"DD")</f>
        <v>04</v>
      </c>
      <c r="O322" t="str">
        <f t="shared" ref="O322:O385" si="22">IF(C322&gt;1000,"High","Low")</f>
        <v>High</v>
      </c>
      <c r="P322" t="str">
        <f t="shared" ref="P322:P385" si="23">IF(C322&gt;2500,"HIGH",IF(C322&gt;1000,"MEDIUM",IF(C322&lt;1000,"LOW",0)))</f>
        <v>HIGH</v>
      </c>
    </row>
    <row r="323" spans="1:16" x14ac:dyDescent="0.35">
      <c r="A323" t="s">
        <v>855</v>
      </c>
      <c r="B323">
        <v>2589</v>
      </c>
      <c r="C323">
        <v>605</v>
      </c>
      <c r="D323">
        <v>11</v>
      </c>
      <c r="E323" t="s">
        <v>26</v>
      </c>
      <c r="F323" t="s">
        <v>27</v>
      </c>
      <c r="G323" t="s">
        <v>34</v>
      </c>
      <c r="H323" s="1">
        <v>45232</v>
      </c>
      <c r="I323" t="s">
        <v>856</v>
      </c>
      <c r="J323" t="s">
        <v>36</v>
      </c>
      <c r="K323" t="s">
        <v>77</v>
      </c>
      <c r="L323">
        <v>2023</v>
      </c>
      <c r="M323" t="str">
        <f t="shared" si="20"/>
        <v>11</v>
      </c>
      <c r="N323" t="str">
        <f t="shared" si="21"/>
        <v>02</v>
      </c>
      <c r="O323" t="str">
        <f t="shared" si="22"/>
        <v>Low</v>
      </c>
      <c r="P323" t="str">
        <f t="shared" si="23"/>
        <v>LOW</v>
      </c>
    </row>
    <row r="324" spans="1:16" x14ac:dyDescent="0.35">
      <c r="A324" t="s">
        <v>726</v>
      </c>
      <c r="B324">
        <v>9438</v>
      </c>
      <c r="C324">
        <v>1801</v>
      </c>
      <c r="D324">
        <v>4</v>
      </c>
      <c r="E324" t="s">
        <v>12</v>
      </c>
      <c r="F324" t="s">
        <v>13</v>
      </c>
      <c r="G324" t="s">
        <v>55</v>
      </c>
      <c r="H324" s="1">
        <v>45228</v>
      </c>
      <c r="I324" t="s">
        <v>728</v>
      </c>
      <c r="J324" t="s">
        <v>61</v>
      </c>
      <c r="K324" t="s">
        <v>73</v>
      </c>
      <c r="L324">
        <v>2023</v>
      </c>
      <c r="M324" t="str">
        <f t="shared" si="20"/>
        <v>10</v>
      </c>
      <c r="N324" t="str">
        <f t="shared" si="21"/>
        <v>29</v>
      </c>
      <c r="O324" t="str">
        <f t="shared" si="22"/>
        <v>High</v>
      </c>
      <c r="P324" t="str">
        <f t="shared" si="23"/>
        <v>MEDIUM</v>
      </c>
    </row>
    <row r="325" spans="1:16" x14ac:dyDescent="0.35">
      <c r="A325" t="s">
        <v>1137</v>
      </c>
      <c r="B325">
        <v>7895</v>
      </c>
      <c r="C325">
        <v>1005</v>
      </c>
      <c r="D325">
        <v>1</v>
      </c>
      <c r="E325" t="s">
        <v>38</v>
      </c>
      <c r="F325" t="s">
        <v>42</v>
      </c>
      <c r="G325" t="s">
        <v>40</v>
      </c>
      <c r="H325" s="1">
        <v>45227</v>
      </c>
      <c r="I325" t="s">
        <v>1138</v>
      </c>
      <c r="J325" t="s">
        <v>81</v>
      </c>
      <c r="K325" t="s">
        <v>88</v>
      </c>
      <c r="L325">
        <v>2023</v>
      </c>
      <c r="M325" t="str">
        <f t="shared" si="20"/>
        <v>10</v>
      </c>
      <c r="N325" t="str">
        <f t="shared" si="21"/>
        <v>28</v>
      </c>
      <c r="O325" t="str">
        <f t="shared" si="22"/>
        <v>High</v>
      </c>
      <c r="P325" t="str">
        <f t="shared" si="23"/>
        <v>MEDIUM</v>
      </c>
    </row>
    <row r="326" spans="1:16" x14ac:dyDescent="0.35">
      <c r="A326" t="s">
        <v>1137</v>
      </c>
      <c r="B326">
        <v>2740</v>
      </c>
      <c r="C326">
        <v>558</v>
      </c>
      <c r="D326">
        <v>8</v>
      </c>
      <c r="E326" t="s">
        <v>26</v>
      </c>
      <c r="F326" t="s">
        <v>27</v>
      </c>
      <c r="G326" t="s">
        <v>14</v>
      </c>
      <c r="H326" s="1">
        <v>45227</v>
      </c>
      <c r="I326" t="s">
        <v>1138</v>
      </c>
      <c r="J326" t="s">
        <v>81</v>
      </c>
      <c r="K326" t="s">
        <v>88</v>
      </c>
      <c r="L326">
        <v>2023</v>
      </c>
      <c r="M326" t="str">
        <f t="shared" si="20"/>
        <v>10</v>
      </c>
      <c r="N326" t="str">
        <f t="shared" si="21"/>
        <v>28</v>
      </c>
      <c r="O326" t="str">
        <f t="shared" si="22"/>
        <v>Low</v>
      </c>
      <c r="P326" t="str">
        <f t="shared" si="23"/>
        <v>LOW</v>
      </c>
    </row>
    <row r="327" spans="1:16" x14ac:dyDescent="0.35">
      <c r="A327" t="s">
        <v>382</v>
      </c>
      <c r="B327">
        <v>2791</v>
      </c>
      <c r="C327">
        <v>894</v>
      </c>
      <c r="D327">
        <v>14</v>
      </c>
      <c r="E327" t="s">
        <v>12</v>
      </c>
      <c r="F327" t="s">
        <v>33</v>
      </c>
      <c r="G327" t="s">
        <v>55</v>
      </c>
      <c r="H327" s="1">
        <v>45226</v>
      </c>
      <c r="I327" t="s">
        <v>384</v>
      </c>
      <c r="J327" t="s">
        <v>81</v>
      </c>
      <c r="K327" t="s">
        <v>88</v>
      </c>
      <c r="L327">
        <v>2023</v>
      </c>
      <c r="M327" t="str">
        <f t="shared" si="20"/>
        <v>10</v>
      </c>
      <c r="N327" t="str">
        <f t="shared" si="21"/>
        <v>27</v>
      </c>
      <c r="O327" t="str">
        <f t="shared" si="22"/>
        <v>Low</v>
      </c>
      <c r="P327" t="str">
        <f t="shared" si="23"/>
        <v>LOW</v>
      </c>
    </row>
    <row r="328" spans="1:16" x14ac:dyDescent="0.35">
      <c r="A328" t="s">
        <v>382</v>
      </c>
      <c r="B328">
        <v>6223</v>
      </c>
      <c r="C328">
        <v>1478</v>
      </c>
      <c r="D328">
        <v>3</v>
      </c>
      <c r="E328" t="s">
        <v>38</v>
      </c>
      <c r="F328" t="s">
        <v>50</v>
      </c>
      <c r="G328" t="s">
        <v>28</v>
      </c>
      <c r="H328" s="1">
        <v>45226</v>
      </c>
      <c r="I328" t="s">
        <v>384</v>
      </c>
      <c r="J328" t="s">
        <v>81</v>
      </c>
      <c r="K328" t="s">
        <v>88</v>
      </c>
      <c r="L328">
        <v>2023</v>
      </c>
      <c r="M328" t="str">
        <f t="shared" si="20"/>
        <v>10</v>
      </c>
      <c r="N328" t="str">
        <f t="shared" si="21"/>
        <v>27</v>
      </c>
      <c r="O328" t="str">
        <f t="shared" si="22"/>
        <v>High</v>
      </c>
      <c r="P328" t="str">
        <f t="shared" si="23"/>
        <v>MEDIUM</v>
      </c>
    </row>
    <row r="329" spans="1:16" x14ac:dyDescent="0.35">
      <c r="A329" t="s">
        <v>382</v>
      </c>
      <c r="B329">
        <v>8943</v>
      </c>
      <c r="C329">
        <v>3121</v>
      </c>
      <c r="D329">
        <v>17</v>
      </c>
      <c r="E329" t="s">
        <v>38</v>
      </c>
      <c r="F329" t="s">
        <v>42</v>
      </c>
      <c r="G329" t="s">
        <v>28</v>
      </c>
      <c r="H329" s="1">
        <v>45226</v>
      </c>
      <c r="I329" t="s">
        <v>384</v>
      </c>
      <c r="J329" t="s">
        <v>81</v>
      </c>
      <c r="K329" t="s">
        <v>88</v>
      </c>
      <c r="L329">
        <v>2023</v>
      </c>
      <c r="M329" t="str">
        <f t="shared" si="20"/>
        <v>10</v>
      </c>
      <c r="N329" t="str">
        <f t="shared" si="21"/>
        <v>27</v>
      </c>
      <c r="O329" t="str">
        <f t="shared" si="22"/>
        <v>High</v>
      </c>
      <c r="P329" t="str">
        <f t="shared" si="23"/>
        <v>HIGH</v>
      </c>
    </row>
    <row r="330" spans="1:16" x14ac:dyDescent="0.35">
      <c r="A330" t="s">
        <v>382</v>
      </c>
      <c r="B330">
        <v>3297</v>
      </c>
      <c r="C330">
        <v>102</v>
      </c>
      <c r="D330">
        <v>12</v>
      </c>
      <c r="E330" t="s">
        <v>12</v>
      </c>
      <c r="F330" t="s">
        <v>69</v>
      </c>
      <c r="G330" t="s">
        <v>40</v>
      </c>
      <c r="H330" s="1">
        <v>45226</v>
      </c>
      <c r="I330" t="s">
        <v>384</v>
      </c>
      <c r="J330" t="s">
        <v>81</v>
      </c>
      <c r="K330" t="s">
        <v>88</v>
      </c>
      <c r="L330">
        <v>2023</v>
      </c>
      <c r="M330" t="str">
        <f t="shared" si="20"/>
        <v>10</v>
      </c>
      <c r="N330" t="str">
        <f t="shared" si="21"/>
        <v>27</v>
      </c>
      <c r="O330" t="str">
        <f t="shared" si="22"/>
        <v>Low</v>
      </c>
      <c r="P330" t="str">
        <f t="shared" si="23"/>
        <v>LOW</v>
      </c>
    </row>
    <row r="331" spans="1:16" x14ac:dyDescent="0.35">
      <c r="A331" t="s">
        <v>813</v>
      </c>
      <c r="B331">
        <v>4510</v>
      </c>
      <c r="C331">
        <v>1896</v>
      </c>
      <c r="D331">
        <v>5</v>
      </c>
      <c r="E331" t="s">
        <v>26</v>
      </c>
      <c r="F331" t="s">
        <v>54</v>
      </c>
      <c r="G331" t="s">
        <v>34</v>
      </c>
      <c r="H331" s="1">
        <v>45224</v>
      </c>
      <c r="I331" t="s">
        <v>814</v>
      </c>
      <c r="J331" t="s">
        <v>36</v>
      </c>
      <c r="K331" t="s">
        <v>37</v>
      </c>
      <c r="L331">
        <v>2023</v>
      </c>
      <c r="M331" t="str">
        <f t="shared" si="20"/>
        <v>10</v>
      </c>
      <c r="N331" t="str">
        <f t="shared" si="21"/>
        <v>25</v>
      </c>
      <c r="O331" t="str">
        <f t="shared" si="22"/>
        <v>High</v>
      </c>
      <c r="P331" t="str">
        <f t="shared" si="23"/>
        <v>MEDIUM</v>
      </c>
    </row>
    <row r="332" spans="1:16" x14ac:dyDescent="0.35">
      <c r="A332" t="s">
        <v>788</v>
      </c>
      <c r="B332">
        <v>717</v>
      </c>
      <c r="C332">
        <v>158</v>
      </c>
      <c r="D332">
        <v>16</v>
      </c>
      <c r="E332" t="s">
        <v>38</v>
      </c>
      <c r="F332" t="s">
        <v>39</v>
      </c>
      <c r="G332" t="s">
        <v>40</v>
      </c>
      <c r="H332" s="1">
        <v>45223</v>
      </c>
      <c r="I332" t="s">
        <v>794</v>
      </c>
      <c r="J332" t="s">
        <v>22</v>
      </c>
      <c r="K332" t="s">
        <v>58</v>
      </c>
      <c r="L332">
        <v>2023</v>
      </c>
      <c r="M332" t="str">
        <f t="shared" si="20"/>
        <v>10</v>
      </c>
      <c r="N332" t="str">
        <f t="shared" si="21"/>
        <v>24</v>
      </c>
      <c r="O332" t="str">
        <f t="shared" si="22"/>
        <v>Low</v>
      </c>
      <c r="P332" t="str">
        <f t="shared" si="23"/>
        <v>LOW</v>
      </c>
    </row>
    <row r="333" spans="1:16" x14ac:dyDescent="0.35">
      <c r="A333" t="s">
        <v>788</v>
      </c>
      <c r="B333">
        <v>508</v>
      </c>
      <c r="C333">
        <v>177</v>
      </c>
      <c r="D333">
        <v>17</v>
      </c>
      <c r="E333" t="s">
        <v>38</v>
      </c>
      <c r="F333" t="s">
        <v>50</v>
      </c>
      <c r="G333" t="s">
        <v>14</v>
      </c>
      <c r="H333" s="1">
        <v>45223</v>
      </c>
      <c r="I333" t="s">
        <v>794</v>
      </c>
      <c r="J333" t="s">
        <v>22</v>
      </c>
      <c r="K333" t="s">
        <v>58</v>
      </c>
      <c r="L333">
        <v>2023</v>
      </c>
      <c r="M333" t="str">
        <f t="shared" si="20"/>
        <v>10</v>
      </c>
      <c r="N333" t="str">
        <f t="shared" si="21"/>
        <v>24</v>
      </c>
      <c r="O333" t="str">
        <f t="shared" si="22"/>
        <v>Low</v>
      </c>
      <c r="P333" t="str">
        <f t="shared" si="23"/>
        <v>LOW</v>
      </c>
    </row>
    <row r="334" spans="1:16" x14ac:dyDescent="0.35">
      <c r="A334" t="s">
        <v>684</v>
      </c>
      <c r="B334">
        <v>5899</v>
      </c>
      <c r="C334">
        <v>2264</v>
      </c>
      <c r="D334">
        <v>6</v>
      </c>
      <c r="E334" t="s">
        <v>26</v>
      </c>
      <c r="F334" t="s">
        <v>66</v>
      </c>
      <c r="G334" t="s">
        <v>34</v>
      </c>
      <c r="H334" s="1">
        <v>45219</v>
      </c>
      <c r="I334" t="s">
        <v>685</v>
      </c>
      <c r="J334" t="s">
        <v>22</v>
      </c>
      <c r="K334" t="s">
        <v>23</v>
      </c>
      <c r="L334">
        <v>2023</v>
      </c>
      <c r="M334" t="str">
        <f t="shared" si="20"/>
        <v>10</v>
      </c>
      <c r="N334" t="str">
        <f t="shared" si="21"/>
        <v>20</v>
      </c>
      <c r="O334" t="str">
        <f t="shared" si="22"/>
        <v>High</v>
      </c>
      <c r="P334" t="str">
        <f t="shared" si="23"/>
        <v>MEDIUM</v>
      </c>
    </row>
    <row r="335" spans="1:16" x14ac:dyDescent="0.35">
      <c r="A335" t="s">
        <v>472</v>
      </c>
      <c r="B335">
        <v>721</v>
      </c>
      <c r="C335">
        <v>258</v>
      </c>
      <c r="D335">
        <v>13</v>
      </c>
      <c r="E335" t="s">
        <v>12</v>
      </c>
      <c r="F335" t="s">
        <v>33</v>
      </c>
      <c r="G335" t="s">
        <v>28</v>
      </c>
      <c r="H335" s="1">
        <v>45217</v>
      </c>
      <c r="I335" t="s">
        <v>473</v>
      </c>
      <c r="J335" t="s">
        <v>19</v>
      </c>
      <c r="K335" t="s">
        <v>136</v>
      </c>
      <c r="L335">
        <v>2023</v>
      </c>
      <c r="M335" t="str">
        <f t="shared" si="20"/>
        <v>10</v>
      </c>
      <c r="N335" t="str">
        <f t="shared" si="21"/>
        <v>18</v>
      </c>
      <c r="O335" t="str">
        <f t="shared" si="22"/>
        <v>Low</v>
      </c>
      <c r="P335" t="str">
        <f t="shared" si="23"/>
        <v>LOW</v>
      </c>
    </row>
    <row r="336" spans="1:16" x14ac:dyDescent="0.35">
      <c r="A336" t="s">
        <v>472</v>
      </c>
      <c r="B336">
        <v>8364</v>
      </c>
      <c r="C336">
        <v>3055</v>
      </c>
      <c r="D336">
        <v>17</v>
      </c>
      <c r="E336" t="s">
        <v>12</v>
      </c>
      <c r="F336" t="s">
        <v>33</v>
      </c>
      <c r="G336" t="s">
        <v>40</v>
      </c>
      <c r="H336" s="1">
        <v>45217</v>
      </c>
      <c r="I336" t="s">
        <v>473</v>
      </c>
      <c r="J336" t="s">
        <v>19</v>
      </c>
      <c r="K336" t="s">
        <v>136</v>
      </c>
      <c r="L336">
        <v>2023</v>
      </c>
      <c r="M336" t="str">
        <f t="shared" si="20"/>
        <v>10</v>
      </c>
      <c r="N336" t="str">
        <f t="shared" si="21"/>
        <v>18</v>
      </c>
      <c r="O336" t="str">
        <f t="shared" si="22"/>
        <v>High</v>
      </c>
      <c r="P336" t="str">
        <f t="shared" si="23"/>
        <v>HIGH</v>
      </c>
    </row>
    <row r="337" spans="1:16" x14ac:dyDescent="0.35">
      <c r="A337" t="s">
        <v>472</v>
      </c>
      <c r="B337">
        <v>5234</v>
      </c>
      <c r="C337">
        <v>2021</v>
      </c>
      <c r="D337">
        <v>15</v>
      </c>
      <c r="E337" t="s">
        <v>38</v>
      </c>
      <c r="F337" t="s">
        <v>89</v>
      </c>
      <c r="G337" t="s">
        <v>34</v>
      </c>
      <c r="H337" s="1">
        <v>45217</v>
      </c>
      <c r="I337" t="s">
        <v>473</v>
      </c>
      <c r="J337" t="s">
        <v>19</v>
      </c>
      <c r="K337" t="s">
        <v>136</v>
      </c>
      <c r="L337">
        <v>2023</v>
      </c>
      <c r="M337" t="str">
        <f t="shared" si="20"/>
        <v>10</v>
      </c>
      <c r="N337" t="str">
        <f t="shared" si="21"/>
        <v>18</v>
      </c>
      <c r="O337" t="str">
        <f t="shared" si="22"/>
        <v>High</v>
      </c>
      <c r="P337" t="str">
        <f t="shared" si="23"/>
        <v>MEDIUM</v>
      </c>
    </row>
    <row r="338" spans="1:16" x14ac:dyDescent="0.35">
      <c r="A338" t="s">
        <v>1348</v>
      </c>
      <c r="B338">
        <v>7870</v>
      </c>
      <c r="C338">
        <v>1057</v>
      </c>
      <c r="D338">
        <v>15</v>
      </c>
      <c r="E338" t="s">
        <v>26</v>
      </c>
      <c r="F338" t="s">
        <v>27</v>
      </c>
      <c r="G338" t="s">
        <v>40</v>
      </c>
      <c r="H338" s="1">
        <v>45217</v>
      </c>
      <c r="I338" t="s">
        <v>1349</v>
      </c>
      <c r="J338" t="s">
        <v>61</v>
      </c>
      <c r="K338" t="s">
        <v>110</v>
      </c>
      <c r="L338">
        <v>2023</v>
      </c>
      <c r="M338" t="str">
        <f t="shared" si="20"/>
        <v>10</v>
      </c>
      <c r="N338" t="str">
        <f t="shared" si="21"/>
        <v>18</v>
      </c>
      <c r="O338" t="str">
        <f t="shared" si="22"/>
        <v>High</v>
      </c>
      <c r="P338" t="str">
        <f t="shared" si="23"/>
        <v>MEDIUM</v>
      </c>
    </row>
    <row r="339" spans="1:16" x14ac:dyDescent="0.35">
      <c r="A339" t="s">
        <v>761</v>
      </c>
      <c r="B339">
        <v>3839</v>
      </c>
      <c r="C339">
        <v>1415</v>
      </c>
      <c r="D339">
        <v>10</v>
      </c>
      <c r="E339" t="s">
        <v>26</v>
      </c>
      <c r="F339" t="s">
        <v>66</v>
      </c>
      <c r="G339" t="s">
        <v>14</v>
      </c>
      <c r="H339" s="1">
        <v>45216</v>
      </c>
      <c r="I339" t="s">
        <v>762</v>
      </c>
      <c r="J339" t="s">
        <v>36</v>
      </c>
      <c r="K339" t="s">
        <v>37</v>
      </c>
      <c r="L339">
        <v>2023</v>
      </c>
      <c r="M339" t="str">
        <f t="shared" si="20"/>
        <v>10</v>
      </c>
      <c r="N339" t="str">
        <f t="shared" si="21"/>
        <v>17</v>
      </c>
      <c r="O339" t="str">
        <f t="shared" si="22"/>
        <v>High</v>
      </c>
      <c r="P339" t="str">
        <f t="shared" si="23"/>
        <v>MEDIUM</v>
      </c>
    </row>
    <row r="340" spans="1:16" x14ac:dyDescent="0.35">
      <c r="A340" t="s">
        <v>1114</v>
      </c>
      <c r="B340">
        <v>7163</v>
      </c>
      <c r="C340">
        <v>1536</v>
      </c>
      <c r="D340">
        <v>1</v>
      </c>
      <c r="E340" t="s">
        <v>12</v>
      </c>
      <c r="F340" t="s">
        <v>69</v>
      </c>
      <c r="G340" t="s">
        <v>34</v>
      </c>
      <c r="H340" s="1">
        <v>45216</v>
      </c>
      <c r="I340" t="s">
        <v>1115</v>
      </c>
      <c r="J340" t="s">
        <v>36</v>
      </c>
      <c r="K340" t="s">
        <v>64</v>
      </c>
      <c r="L340">
        <v>2023</v>
      </c>
      <c r="M340" t="str">
        <f t="shared" si="20"/>
        <v>10</v>
      </c>
      <c r="N340" t="str">
        <f t="shared" si="21"/>
        <v>17</v>
      </c>
      <c r="O340" t="str">
        <f t="shared" si="22"/>
        <v>High</v>
      </c>
      <c r="P340" t="str">
        <f t="shared" si="23"/>
        <v>MEDIUM</v>
      </c>
    </row>
    <row r="341" spans="1:16" x14ac:dyDescent="0.35">
      <c r="A341" t="s">
        <v>380</v>
      </c>
      <c r="B341">
        <v>7690</v>
      </c>
      <c r="C341">
        <v>1134</v>
      </c>
      <c r="D341">
        <v>4</v>
      </c>
      <c r="E341" t="s">
        <v>12</v>
      </c>
      <c r="F341" t="s">
        <v>13</v>
      </c>
      <c r="G341" t="s">
        <v>55</v>
      </c>
      <c r="H341" s="1">
        <v>45212</v>
      </c>
      <c r="I341" t="s">
        <v>381</v>
      </c>
      <c r="J341" t="s">
        <v>22</v>
      </c>
      <c r="K341" t="s">
        <v>58</v>
      </c>
      <c r="L341">
        <v>2023</v>
      </c>
      <c r="M341" t="str">
        <f t="shared" si="20"/>
        <v>10</v>
      </c>
      <c r="N341" t="str">
        <f t="shared" si="21"/>
        <v>13</v>
      </c>
      <c r="O341" t="str">
        <f t="shared" si="22"/>
        <v>High</v>
      </c>
      <c r="P341" t="str">
        <f t="shared" si="23"/>
        <v>MEDIUM</v>
      </c>
    </row>
    <row r="342" spans="1:16" x14ac:dyDescent="0.35">
      <c r="A342" t="s">
        <v>380</v>
      </c>
      <c r="B342">
        <v>912</v>
      </c>
      <c r="C342">
        <v>246</v>
      </c>
      <c r="D342">
        <v>2</v>
      </c>
      <c r="E342" t="s">
        <v>38</v>
      </c>
      <c r="F342" t="s">
        <v>50</v>
      </c>
      <c r="G342" t="s">
        <v>34</v>
      </c>
      <c r="H342" s="1">
        <v>45212</v>
      </c>
      <c r="I342" t="s">
        <v>381</v>
      </c>
      <c r="J342" t="s">
        <v>22</v>
      </c>
      <c r="K342" t="s">
        <v>58</v>
      </c>
      <c r="L342">
        <v>2023</v>
      </c>
      <c r="M342" t="str">
        <f t="shared" si="20"/>
        <v>10</v>
      </c>
      <c r="N342" t="str">
        <f t="shared" si="21"/>
        <v>13</v>
      </c>
      <c r="O342" t="str">
        <f t="shared" si="22"/>
        <v>Low</v>
      </c>
      <c r="P342" t="str">
        <f t="shared" si="23"/>
        <v>LOW</v>
      </c>
    </row>
    <row r="343" spans="1:16" x14ac:dyDescent="0.35">
      <c r="A343" t="s">
        <v>573</v>
      </c>
      <c r="B343">
        <v>5152</v>
      </c>
      <c r="C343">
        <v>2045</v>
      </c>
      <c r="D343">
        <v>14</v>
      </c>
      <c r="E343" t="s">
        <v>12</v>
      </c>
      <c r="F343" t="s">
        <v>69</v>
      </c>
      <c r="G343" t="s">
        <v>14</v>
      </c>
      <c r="H343" s="1">
        <v>45210</v>
      </c>
      <c r="I343" t="s">
        <v>577</v>
      </c>
      <c r="J343" t="s">
        <v>22</v>
      </c>
      <c r="K343" t="s">
        <v>58</v>
      </c>
      <c r="L343">
        <v>2023</v>
      </c>
      <c r="M343" t="str">
        <f t="shared" si="20"/>
        <v>10</v>
      </c>
      <c r="N343" t="str">
        <f t="shared" si="21"/>
        <v>11</v>
      </c>
      <c r="O343" t="str">
        <f t="shared" si="22"/>
        <v>High</v>
      </c>
      <c r="P343" t="str">
        <f t="shared" si="23"/>
        <v>MEDIUM</v>
      </c>
    </row>
    <row r="344" spans="1:16" x14ac:dyDescent="0.35">
      <c r="A344" t="s">
        <v>405</v>
      </c>
      <c r="B344">
        <v>3900</v>
      </c>
      <c r="C344">
        <v>115</v>
      </c>
      <c r="D344">
        <v>9</v>
      </c>
      <c r="E344" t="s">
        <v>38</v>
      </c>
      <c r="F344" t="s">
        <v>42</v>
      </c>
      <c r="G344" t="s">
        <v>55</v>
      </c>
      <c r="H344" s="1">
        <v>45206</v>
      </c>
      <c r="I344" t="s">
        <v>406</v>
      </c>
      <c r="J344" t="s">
        <v>19</v>
      </c>
      <c r="K344" t="s">
        <v>53</v>
      </c>
      <c r="L344">
        <v>2023</v>
      </c>
      <c r="M344" t="str">
        <f t="shared" si="20"/>
        <v>10</v>
      </c>
      <c r="N344" t="str">
        <f t="shared" si="21"/>
        <v>07</v>
      </c>
      <c r="O344" t="str">
        <f t="shared" si="22"/>
        <v>Low</v>
      </c>
      <c r="P344" t="str">
        <f t="shared" si="23"/>
        <v>LOW</v>
      </c>
    </row>
    <row r="345" spans="1:16" x14ac:dyDescent="0.35">
      <c r="A345" t="s">
        <v>686</v>
      </c>
      <c r="B345">
        <v>6109</v>
      </c>
      <c r="C345">
        <v>3040</v>
      </c>
      <c r="D345">
        <v>9</v>
      </c>
      <c r="E345" t="s">
        <v>38</v>
      </c>
      <c r="F345" t="s">
        <v>42</v>
      </c>
      <c r="G345" t="s">
        <v>34</v>
      </c>
      <c r="H345" s="1">
        <v>45204</v>
      </c>
      <c r="I345" t="s">
        <v>688</v>
      </c>
      <c r="J345" t="s">
        <v>22</v>
      </c>
      <c r="K345" t="s">
        <v>58</v>
      </c>
      <c r="L345">
        <v>2023</v>
      </c>
      <c r="M345" t="str">
        <f t="shared" si="20"/>
        <v>10</v>
      </c>
      <c r="N345" t="str">
        <f t="shared" si="21"/>
        <v>05</v>
      </c>
      <c r="O345" t="str">
        <f t="shared" si="22"/>
        <v>High</v>
      </c>
      <c r="P345" t="str">
        <f t="shared" si="23"/>
        <v>HIGH</v>
      </c>
    </row>
    <row r="346" spans="1:16" x14ac:dyDescent="0.35">
      <c r="A346" t="s">
        <v>686</v>
      </c>
      <c r="B346">
        <v>4628</v>
      </c>
      <c r="C346">
        <v>1491</v>
      </c>
      <c r="D346">
        <v>17</v>
      </c>
      <c r="E346" t="s">
        <v>12</v>
      </c>
      <c r="F346" t="s">
        <v>13</v>
      </c>
      <c r="G346" t="s">
        <v>14</v>
      </c>
      <c r="H346" s="1">
        <v>45204</v>
      </c>
      <c r="I346" t="s">
        <v>688</v>
      </c>
      <c r="J346" t="s">
        <v>22</v>
      </c>
      <c r="K346" t="s">
        <v>58</v>
      </c>
      <c r="L346">
        <v>2023</v>
      </c>
      <c r="M346" t="str">
        <f t="shared" si="20"/>
        <v>10</v>
      </c>
      <c r="N346" t="str">
        <f t="shared" si="21"/>
        <v>05</v>
      </c>
      <c r="O346" t="str">
        <f t="shared" si="22"/>
        <v>High</v>
      </c>
      <c r="P346" t="str">
        <f t="shared" si="23"/>
        <v>MEDIUM</v>
      </c>
    </row>
    <row r="347" spans="1:16" x14ac:dyDescent="0.35">
      <c r="A347" t="s">
        <v>922</v>
      </c>
      <c r="B347">
        <v>6402</v>
      </c>
      <c r="C347">
        <v>2770</v>
      </c>
      <c r="D347">
        <v>19</v>
      </c>
      <c r="E347" t="s">
        <v>26</v>
      </c>
      <c r="F347" t="s">
        <v>48</v>
      </c>
      <c r="G347" t="s">
        <v>28</v>
      </c>
      <c r="H347" s="1">
        <v>45204</v>
      </c>
      <c r="I347" t="s">
        <v>924</v>
      </c>
      <c r="J347" t="s">
        <v>16</v>
      </c>
      <c r="K347" t="s">
        <v>30</v>
      </c>
      <c r="L347">
        <v>2023</v>
      </c>
      <c r="M347" t="str">
        <f t="shared" si="20"/>
        <v>10</v>
      </c>
      <c r="N347" t="str">
        <f t="shared" si="21"/>
        <v>05</v>
      </c>
      <c r="O347" t="str">
        <f t="shared" si="22"/>
        <v>High</v>
      </c>
      <c r="P347" t="str">
        <f t="shared" si="23"/>
        <v>HIGH</v>
      </c>
    </row>
    <row r="348" spans="1:16" x14ac:dyDescent="0.35">
      <c r="A348" t="s">
        <v>922</v>
      </c>
      <c r="B348">
        <v>5916</v>
      </c>
      <c r="C348">
        <v>1594</v>
      </c>
      <c r="D348">
        <v>19</v>
      </c>
      <c r="E348" t="s">
        <v>12</v>
      </c>
      <c r="F348" t="s">
        <v>24</v>
      </c>
      <c r="G348" t="s">
        <v>28</v>
      </c>
      <c r="H348" s="1">
        <v>45204</v>
      </c>
      <c r="I348" t="s">
        <v>924</v>
      </c>
      <c r="J348" t="s">
        <v>16</v>
      </c>
      <c r="K348" t="s">
        <v>30</v>
      </c>
      <c r="L348">
        <v>2023</v>
      </c>
      <c r="M348" t="str">
        <f t="shared" si="20"/>
        <v>10</v>
      </c>
      <c r="N348" t="str">
        <f t="shared" si="21"/>
        <v>05</v>
      </c>
      <c r="O348" t="str">
        <f t="shared" si="22"/>
        <v>High</v>
      </c>
      <c r="P348" t="str">
        <f t="shared" si="23"/>
        <v>MEDIUM</v>
      </c>
    </row>
    <row r="349" spans="1:16" x14ac:dyDescent="0.35">
      <c r="A349" t="s">
        <v>568</v>
      </c>
      <c r="B349">
        <v>2239</v>
      </c>
      <c r="C349">
        <v>828</v>
      </c>
      <c r="D349">
        <v>1</v>
      </c>
      <c r="E349" t="s">
        <v>12</v>
      </c>
      <c r="F349" t="s">
        <v>24</v>
      </c>
      <c r="G349" t="s">
        <v>14</v>
      </c>
      <c r="H349" s="1">
        <v>45199</v>
      </c>
      <c r="I349" t="s">
        <v>570</v>
      </c>
      <c r="J349" t="s">
        <v>19</v>
      </c>
      <c r="K349" t="s">
        <v>20</v>
      </c>
      <c r="L349">
        <v>2023</v>
      </c>
      <c r="M349" t="str">
        <f t="shared" si="20"/>
        <v>09</v>
      </c>
      <c r="N349" t="str">
        <f t="shared" si="21"/>
        <v>30</v>
      </c>
      <c r="O349" t="str">
        <f t="shared" si="22"/>
        <v>Low</v>
      </c>
      <c r="P349" t="str">
        <f t="shared" si="23"/>
        <v>LOW</v>
      </c>
    </row>
    <row r="350" spans="1:16" x14ac:dyDescent="0.35">
      <c r="A350" t="s">
        <v>568</v>
      </c>
      <c r="B350">
        <v>2450</v>
      </c>
      <c r="C350">
        <v>1002</v>
      </c>
      <c r="D350">
        <v>4</v>
      </c>
      <c r="E350" t="s">
        <v>12</v>
      </c>
      <c r="F350" t="s">
        <v>69</v>
      </c>
      <c r="G350" t="s">
        <v>28</v>
      </c>
      <c r="H350" s="1">
        <v>45199</v>
      </c>
      <c r="I350" t="s">
        <v>570</v>
      </c>
      <c r="J350" t="s">
        <v>19</v>
      </c>
      <c r="K350" t="s">
        <v>20</v>
      </c>
      <c r="L350">
        <v>2023</v>
      </c>
      <c r="M350" t="str">
        <f t="shared" si="20"/>
        <v>09</v>
      </c>
      <c r="N350" t="str">
        <f t="shared" si="21"/>
        <v>30</v>
      </c>
      <c r="O350" t="str">
        <f t="shared" si="22"/>
        <v>High</v>
      </c>
      <c r="P350" t="str">
        <f t="shared" si="23"/>
        <v>MEDIUM</v>
      </c>
    </row>
    <row r="351" spans="1:16" x14ac:dyDescent="0.35">
      <c r="A351" t="s">
        <v>985</v>
      </c>
      <c r="B351">
        <v>9369</v>
      </c>
      <c r="C351">
        <v>3297</v>
      </c>
      <c r="D351">
        <v>6</v>
      </c>
      <c r="E351" t="s">
        <v>12</v>
      </c>
      <c r="F351" t="s">
        <v>24</v>
      </c>
      <c r="G351" t="s">
        <v>28</v>
      </c>
      <c r="H351" s="1">
        <v>45196</v>
      </c>
      <c r="I351" t="s">
        <v>986</v>
      </c>
      <c r="J351" t="s">
        <v>16</v>
      </c>
      <c r="K351" t="s">
        <v>30</v>
      </c>
      <c r="L351">
        <v>2023</v>
      </c>
      <c r="M351" t="str">
        <f t="shared" si="20"/>
        <v>09</v>
      </c>
      <c r="N351" t="str">
        <f t="shared" si="21"/>
        <v>27</v>
      </c>
      <c r="O351" t="str">
        <f t="shared" si="22"/>
        <v>High</v>
      </c>
      <c r="P351" t="str">
        <f t="shared" si="23"/>
        <v>HIGH</v>
      </c>
    </row>
    <row r="352" spans="1:16" x14ac:dyDescent="0.35">
      <c r="A352" t="s">
        <v>985</v>
      </c>
      <c r="B352">
        <v>8680</v>
      </c>
      <c r="C352">
        <v>4068</v>
      </c>
      <c r="D352">
        <v>20</v>
      </c>
      <c r="E352" t="s">
        <v>12</v>
      </c>
      <c r="F352" t="s">
        <v>24</v>
      </c>
      <c r="G352" t="s">
        <v>40</v>
      </c>
      <c r="H352" s="1">
        <v>45196</v>
      </c>
      <c r="I352" t="s">
        <v>986</v>
      </c>
      <c r="J352" t="s">
        <v>16</v>
      </c>
      <c r="K352" t="s">
        <v>30</v>
      </c>
      <c r="L352">
        <v>2023</v>
      </c>
      <c r="M352" t="str">
        <f t="shared" si="20"/>
        <v>09</v>
      </c>
      <c r="N352" t="str">
        <f t="shared" si="21"/>
        <v>27</v>
      </c>
      <c r="O352" t="str">
        <f t="shared" si="22"/>
        <v>High</v>
      </c>
      <c r="P352" t="str">
        <f t="shared" si="23"/>
        <v>HIGH</v>
      </c>
    </row>
    <row r="353" spans="1:16" x14ac:dyDescent="0.35">
      <c r="A353" t="s">
        <v>985</v>
      </c>
      <c r="B353">
        <v>3067</v>
      </c>
      <c r="C353">
        <v>1475</v>
      </c>
      <c r="D353">
        <v>8</v>
      </c>
      <c r="E353" t="s">
        <v>12</v>
      </c>
      <c r="F353" t="s">
        <v>33</v>
      </c>
      <c r="G353" t="s">
        <v>14</v>
      </c>
      <c r="H353" s="1">
        <v>45196</v>
      </c>
      <c r="I353" t="s">
        <v>986</v>
      </c>
      <c r="J353" t="s">
        <v>16</v>
      </c>
      <c r="K353" t="s">
        <v>30</v>
      </c>
      <c r="L353">
        <v>2023</v>
      </c>
      <c r="M353" t="str">
        <f t="shared" si="20"/>
        <v>09</v>
      </c>
      <c r="N353" t="str">
        <f t="shared" si="21"/>
        <v>27</v>
      </c>
      <c r="O353" t="str">
        <f t="shared" si="22"/>
        <v>High</v>
      </c>
      <c r="P353" t="str">
        <f t="shared" si="23"/>
        <v>MEDIUM</v>
      </c>
    </row>
    <row r="354" spans="1:16" x14ac:dyDescent="0.35">
      <c r="A354" t="s">
        <v>1394</v>
      </c>
      <c r="B354">
        <v>7699</v>
      </c>
      <c r="C354">
        <v>246</v>
      </c>
      <c r="D354">
        <v>5</v>
      </c>
      <c r="E354" t="s">
        <v>12</v>
      </c>
      <c r="F354" t="s">
        <v>13</v>
      </c>
      <c r="G354" t="s">
        <v>28</v>
      </c>
      <c r="H354" s="1">
        <v>45192</v>
      </c>
      <c r="I354" t="s">
        <v>1395</v>
      </c>
      <c r="J354" t="s">
        <v>61</v>
      </c>
      <c r="K354" t="s">
        <v>73</v>
      </c>
      <c r="L354">
        <v>2023</v>
      </c>
      <c r="M354" t="str">
        <f t="shared" si="20"/>
        <v>09</v>
      </c>
      <c r="N354" t="str">
        <f t="shared" si="21"/>
        <v>23</v>
      </c>
      <c r="O354" t="str">
        <f t="shared" si="22"/>
        <v>Low</v>
      </c>
      <c r="P354" t="str">
        <f t="shared" si="23"/>
        <v>LOW</v>
      </c>
    </row>
    <row r="355" spans="1:16" x14ac:dyDescent="0.35">
      <c r="A355" t="s">
        <v>222</v>
      </c>
      <c r="B355">
        <v>1860</v>
      </c>
      <c r="C355">
        <v>457</v>
      </c>
      <c r="D355">
        <v>13</v>
      </c>
      <c r="E355" t="s">
        <v>12</v>
      </c>
      <c r="F355" t="s">
        <v>24</v>
      </c>
      <c r="G355" t="s">
        <v>34</v>
      </c>
      <c r="H355" s="1">
        <v>45189</v>
      </c>
      <c r="I355" t="s">
        <v>223</v>
      </c>
      <c r="J355" t="s">
        <v>81</v>
      </c>
      <c r="K355" t="s">
        <v>96</v>
      </c>
      <c r="L355">
        <v>2023</v>
      </c>
      <c r="M355" t="str">
        <f t="shared" si="20"/>
        <v>09</v>
      </c>
      <c r="N355" t="str">
        <f t="shared" si="21"/>
        <v>20</v>
      </c>
      <c r="O355" t="str">
        <f t="shared" si="22"/>
        <v>Low</v>
      </c>
      <c r="P355" t="str">
        <f t="shared" si="23"/>
        <v>LOW</v>
      </c>
    </row>
    <row r="356" spans="1:16" x14ac:dyDescent="0.35">
      <c r="A356" t="s">
        <v>503</v>
      </c>
      <c r="B356">
        <v>3956</v>
      </c>
      <c r="C356">
        <v>142</v>
      </c>
      <c r="D356">
        <v>12</v>
      </c>
      <c r="E356" t="s">
        <v>26</v>
      </c>
      <c r="F356" t="s">
        <v>27</v>
      </c>
      <c r="G356" t="s">
        <v>28</v>
      </c>
      <c r="H356" s="1">
        <v>45189</v>
      </c>
      <c r="I356" t="s">
        <v>504</v>
      </c>
      <c r="J356" t="s">
        <v>16</v>
      </c>
      <c r="K356" t="s">
        <v>120</v>
      </c>
      <c r="L356">
        <v>2023</v>
      </c>
      <c r="M356" t="str">
        <f t="shared" si="20"/>
        <v>09</v>
      </c>
      <c r="N356" t="str">
        <f t="shared" si="21"/>
        <v>20</v>
      </c>
      <c r="O356" t="str">
        <f t="shared" si="22"/>
        <v>Low</v>
      </c>
      <c r="P356" t="str">
        <f t="shared" si="23"/>
        <v>LOW</v>
      </c>
    </row>
    <row r="357" spans="1:16" x14ac:dyDescent="0.35">
      <c r="A357" t="s">
        <v>503</v>
      </c>
      <c r="B357">
        <v>6449</v>
      </c>
      <c r="C357">
        <v>2628</v>
      </c>
      <c r="D357">
        <v>11</v>
      </c>
      <c r="E357" t="s">
        <v>38</v>
      </c>
      <c r="F357" t="s">
        <v>89</v>
      </c>
      <c r="G357" t="s">
        <v>34</v>
      </c>
      <c r="H357" s="1">
        <v>45189</v>
      </c>
      <c r="I357" t="s">
        <v>504</v>
      </c>
      <c r="J357" t="s">
        <v>16</v>
      </c>
      <c r="K357" t="s">
        <v>120</v>
      </c>
      <c r="L357">
        <v>2023</v>
      </c>
      <c r="M357" t="str">
        <f t="shared" si="20"/>
        <v>09</v>
      </c>
      <c r="N357" t="str">
        <f t="shared" si="21"/>
        <v>20</v>
      </c>
      <c r="O357" t="str">
        <f t="shared" si="22"/>
        <v>High</v>
      </c>
      <c r="P357" t="str">
        <f t="shared" si="23"/>
        <v>HIGH</v>
      </c>
    </row>
    <row r="358" spans="1:16" x14ac:dyDescent="0.35">
      <c r="A358" t="s">
        <v>290</v>
      </c>
      <c r="B358">
        <v>1366</v>
      </c>
      <c r="C358">
        <v>242</v>
      </c>
      <c r="D358">
        <v>17</v>
      </c>
      <c r="E358" t="s">
        <v>12</v>
      </c>
      <c r="F358" t="s">
        <v>13</v>
      </c>
      <c r="G358" t="s">
        <v>34</v>
      </c>
      <c r="H358" s="1">
        <v>45187</v>
      </c>
      <c r="I358" t="s">
        <v>291</v>
      </c>
      <c r="J358" t="s">
        <v>81</v>
      </c>
      <c r="K358" t="s">
        <v>82</v>
      </c>
      <c r="L358">
        <v>2023</v>
      </c>
      <c r="M358" t="str">
        <f t="shared" si="20"/>
        <v>09</v>
      </c>
      <c r="N358" t="str">
        <f t="shared" si="21"/>
        <v>18</v>
      </c>
      <c r="O358" t="str">
        <f t="shared" si="22"/>
        <v>Low</v>
      </c>
      <c r="P358" t="str">
        <f t="shared" si="23"/>
        <v>LOW</v>
      </c>
    </row>
    <row r="359" spans="1:16" x14ac:dyDescent="0.35">
      <c r="A359" t="s">
        <v>290</v>
      </c>
      <c r="B359">
        <v>1518</v>
      </c>
      <c r="C359">
        <v>155</v>
      </c>
      <c r="D359">
        <v>13</v>
      </c>
      <c r="E359" t="s">
        <v>26</v>
      </c>
      <c r="F359" t="s">
        <v>48</v>
      </c>
      <c r="G359" t="s">
        <v>40</v>
      </c>
      <c r="H359" s="1">
        <v>45187</v>
      </c>
      <c r="I359" t="s">
        <v>291</v>
      </c>
      <c r="J359" t="s">
        <v>81</v>
      </c>
      <c r="K359" t="s">
        <v>82</v>
      </c>
      <c r="L359">
        <v>2023</v>
      </c>
      <c r="M359" t="str">
        <f t="shared" si="20"/>
        <v>09</v>
      </c>
      <c r="N359" t="str">
        <f t="shared" si="21"/>
        <v>18</v>
      </c>
      <c r="O359" t="str">
        <f t="shared" si="22"/>
        <v>Low</v>
      </c>
      <c r="P359" t="str">
        <f t="shared" si="23"/>
        <v>LOW</v>
      </c>
    </row>
    <row r="360" spans="1:16" x14ac:dyDescent="0.35">
      <c r="A360" t="s">
        <v>292</v>
      </c>
      <c r="B360">
        <v>2962</v>
      </c>
      <c r="C360">
        <v>1470</v>
      </c>
      <c r="D360">
        <v>1</v>
      </c>
      <c r="E360" t="s">
        <v>12</v>
      </c>
      <c r="F360" t="s">
        <v>69</v>
      </c>
      <c r="G360" t="s">
        <v>55</v>
      </c>
      <c r="H360" s="1">
        <v>45186</v>
      </c>
      <c r="I360" t="s">
        <v>294</v>
      </c>
      <c r="J360" t="s">
        <v>16</v>
      </c>
      <c r="K360" t="s">
        <v>120</v>
      </c>
      <c r="L360">
        <v>2023</v>
      </c>
      <c r="M360" t="str">
        <f t="shared" si="20"/>
        <v>09</v>
      </c>
      <c r="N360" t="str">
        <f t="shared" si="21"/>
        <v>17</v>
      </c>
      <c r="O360" t="str">
        <f t="shared" si="22"/>
        <v>High</v>
      </c>
      <c r="P360" t="str">
        <f t="shared" si="23"/>
        <v>MEDIUM</v>
      </c>
    </row>
    <row r="361" spans="1:16" x14ac:dyDescent="0.35">
      <c r="A361" t="s">
        <v>292</v>
      </c>
      <c r="B361">
        <v>7131</v>
      </c>
      <c r="C361">
        <v>718</v>
      </c>
      <c r="D361">
        <v>12</v>
      </c>
      <c r="E361" t="s">
        <v>12</v>
      </c>
      <c r="F361" t="s">
        <v>24</v>
      </c>
      <c r="G361" t="s">
        <v>14</v>
      </c>
      <c r="H361" s="1">
        <v>45186</v>
      </c>
      <c r="I361" t="s">
        <v>294</v>
      </c>
      <c r="J361" t="s">
        <v>16</v>
      </c>
      <c r="K361" t="s">
        <v>120</v>
      </c>
      <c r="L361">
        <v>2023</v>
      </c>
      <c r="M361" t="str">
        <f t="shared" si="20"/>
        <v>09</v>
      </c>
      <c r="N361" t="str">
        <f t="shared" si="21"/>
        <v>17</v>
      </c>
      <c r="O361" t="str">
        <f t="shared" si="22"/>
        <v>Low</v>
      </c>
      <c r="P361" t="str">
        <f t="shared" si="23"/>
        <v>LOW</v>
      </c>
    </row>
    <row r="362" spans="1:16" x14ac:dyDescent="0.35">
      <c r="A362" t="s">
        <v>292</v>
      </c>
      <c r="B362">
        <v>4200</v>
      </c>
      <c r="C362">
        <v>855</v>
      </c>
      <c r="D362">
        <v>10</v>
      </c>
      <c r="E362" t="s">
        <v>26</v>
      </c>
      <c r="F362" t="s">
        <v>48</v>
      </c>
      <c r="G362" t="s">
        <v>34</v>
      </c>
      <c r="H362" s="1">
        <v>45186</v>
      </c>
      <c r="I362" t="s">
        <v>294</v>
      </c>
      <c r="J362" t="s">
        <v>16</v>
      </c>
      <c r="K362" t="s">
        <v>120</v>
      </c>
      <c r="L362">
        <v>2023</v>
      </c>
      <c r="M362" t="str">
        <f t="shared" si="20"/>
        <v>09</v>
      </c>
      <c r="N362" t="str">
        <f t="shared" si="21"/>
        <v>17</v>
      </c>
      <c r="O362" t="str">
        <f t="shared" si="22"/>
        <v>Low</v>
      </c>
      <c r="P362" t="str">
        <f t="shared" si="23"/>
        <v>LOW</v>
      </c>
    </row>
    <row r="363" spans="1:16" x14ac:dyDescent="0.35">
      <c r="A363" t="s">
        <v>580</v>
      </c>
      <c r="B363">
        <v>8102</v>
      </c>
      <c r="C363">
        <v>1800</v>
      </c>
      <c r="D363">
        <v>5</v>
      </c>
      <c r="E363" t="s">
        <v>26</v>
      </c>
      <c r="F363" t="s">
        <v>48</v>
      </c>
      <c r="G363" t="s">
        <v>14</v>
      </c>
      <c r="H363" s="1">
        <v>45183</v>
      </c>
      <c r="I363" t="s">
        <v>581</v>
      </c>
      <c r="J363" t="s">
        <v>36</v>
      </c>
      <c r="K363" t="s">
        <v>77</v>
      </c>
      <c r="L363">
        <v>2023</v>
      </c>
      <c r="M363" t="str">
        <f t="shared" si="20"/>
        <v>09</v>
      </c>
      <c r="N363" t="str">
        <f t="shared" si="21"/>
        <v>14</v>
      </c>
      <c r="O363" t="str">
        <f t="shared" si="22"/>
        <v>High</v>
      </c>
      <c r="P363" t="str">
        <f t="shared" si="23"/>
        <v>MEDIUM</v>
      </c>
    </row>
    <row r="364" spans="1:16" x14ac:dyDescent="0.35">
      <c r="A364" t="s">
        <v>580</v>
      </c>
      <c r="B364">
        <v>3234</v>
      </c>
      <c r="C364">
        <v>1274</v>
      </c>
      <c r="D364">
        <v>10</v>
      </c>
      <c r="E364" t="s">
        <v>38</v>
      </c>
      <c r="F364" t="s">
        <v>39</v>
      </c>
      <c r="G364" t="s">
        <v>34</v>
      </c>
      <c r="H364" s="1">
        <v>45183</v>
      </c>
      <c r="I364" t="s">
        <v>581</v>
      </c>
      <c r="J364" t="s">
        <v>36</v>
      </c>
      <c r="K364" t="s">
        <v>77</v>
      </c>
      <c r="L364">
        <v>2023</v>
      </c>
      <c r="M364" t="str">
        <f t="shared" si="20"/>
        <v>09</v>
      </c>
      <c r="N364" t="str">
        <f t="shared" si="21"/>
        <v>14</v>
      </c>
      <c r="O364" t="str">
        <f t="shared" si="22"/>
        <v>High</v>
      </c>
      <c r="P364" t="str">
        <f t="shared" si="23"/>
        <v>MEDIUM</v>
      </c>
    </row>
    <row r="365" spans="1:16" x14ac:dyDescent="0.35">
      <c r="A365" t="s">
        <v>334</v>
      </c>
      <c r="B365">
        <v>1167</v>
      </c>
      <c r="C365">
        <v>463</v>
      </c>
      <c r="D365">
        <v>5</v>
      </c>
      <c r="E365" t="s">
        <v>26</v>
      </c>
      <c r="F365" t="s">
        <v>27</v>
      </c>
      <c r="G365" t="s">
        <v>14</v>
      </c>
      <c r="H365" s="1">
        <v>45182</v>
      </c>
      <c r="I365" t="s">
        <v>335</v>
      </c>
      <c r="J365" t="s">
        <v>61</v>
      </c>
      <c r="K365" t="s">
        <v>73</v>
      </c>
      <c r="L365">
        <v>2023</v>
      </c>
      <c r="M365" t="str">
        <f t="shared" si="20"/>
        <v>09</v>
      </c>
      <c r="N365" t="str">
        <f t="shared" si="21"/>
        <v>13</v>
      </c>
      <c r="O365" t="str">
        <f t="shared" si="22"/>
        <v>Low</v>
      </c>
      <c r="P365" t="str">
        <f t="shared" si="23"/>
        <v>LOW</v>
      </c>
    </row>
    <row r="366" spans="1:16" x14ac:dyDescent="0.35">
      <c r="A366" t="s">
        <v>334</v>
      </c>
      <c r="B366">
        <v>2841</v>
      </c>
      <c r="C366">
        <v>803</v>
      </c>
      <c r="D366">
        <v>20</v>
      </c>
      <c r="E366" t="s">
        <v>12</v>
      </c>
      <c r="F366" t="s">
        <v>33</v>
      </c>
      <c r="G366" t="s">
        <v>40</v>
      </c>
      <c r="H366" s="1">
        <v>45182</v>
      </c>
      <c r="I366" t="s">
        <v>335</v>
      </c>
      <c r="J366" t="s">
        <v>61</v>
      </c>
      <c r="K366" t="s">
        <v>73</v>
      </c>
      <c r="L366">
        <v>2023</v>
      </c>
      <c r="M366" t="str">
        <f t="shared" si="20"/>
        <v>09</v>
      </c>
      <c r="N366" t="str">
        <f t="shared" si="21"/>
        <v>13</v>
      </c>
      <c r="O366" t="str">
        <f t="shared" si="22"/>
        <v>Low</v>
      </c>
      <c r="P366" t="str">
        <f t="shared" si="23"/>
        <v>LOW</v>
      </c>
    </row>
    <row r="367" spans="1:16" x14ac:dyDescent="0.35">
      <c r="A367" t="s">
        <v>334</v>
      </c>
      <c r="B367">
        <v>5680</v>
      </c>
      <c r="C367">
        <v>2159</v>
      </c>
      <c r="D367">
        <v>19</v>
      </c>
      <c r="E367" t="s">
        <v>38</v>
      </c>
      <c r="F367" t="s">
        <v>39</v>
      </c>
      <c r="G367" t="s">
        <v>14</v>
      </c>
      <c r="H367" s="1">
        <v>45182</v>
      </c>
      <c r="I367" t="s">
        <v>335</v>
      </c>
      <c r="J367" t="s">
        <v>61</v>
      </c>
      <c r="K367" t="s">
        <v>73</v>
      </c>
      <c r="L367">
        <v>2023</v>
      </c>
      <c r="M367" t="str">
        <f t="shared" si="20"/>
        <v>09</v>
      </c>
      <c r="N367" t="str">
        <f t="shared" si="21"/>
        <v>13</v>
      </c>
      <c r="O367" t="str">
        <f t="shared" si="22"/>
        <v>High</v>
      </c>
      <c r="P367" t="str">
        <f t="shared" si="23"/>
        <v>MEDIUM</v>
      </c>
    </row>
    <row r="368" spans="1:16" x14ac:dyDescent="0.35">
      <c r="A368" t="s">
        <v>1087</v>
      </c>
      <c r="B368">
        <v>594</v>
      </c>
      <c r="C368">
        <v>67</v>
      </c>
      <c r="D368">
        <v>19</v>
      </c>
      <c r="E368" t="s">
        <v>26</v>
      </c>
      <c r="F368" t="s">
        <v>54</v>
      </c>
      <c r="G368" t="s">
        <v>28</v>
      </c>
      <c r="H368" s="1">
        <v>45179</v>
      </c>
      <c r="I368" t="s">
        <v>1088</v>
      </c>
      <c r="J368" t="s">
        <v>22</v>
      </c>
      <c r="K368" t="s">
        <v>23</v>
      </c>
      <c r="L368">
        <v>2023</v>
      </c>
      <c r="M368" t="str">
        <f t="shared" si="20"/>
        <v>09</v>
      </c>
      <c r="N368" t="str">
        <f t="shared" si="21"/>
        <v>10</v>
      </c>
      <c r="O368" t="str">
        <f t="shared" si="22"/>
        <v>Low</v>
      </c>
      <c r="P368" t="str">
        <f t="shared" si="23"/>
        <v>LOW</v>
      </c>
    </row>
    <row r="369" spans="1:16" x14ac:dyDescent="0.35">
      <c r="A369" t="s">
        <v>611</v>
      </c>
      <c r="B369">
        <v>4852</v>
      </c>
      <c r="C369">
        <v>218</v>
      </c>
      <c r="D369">
        <v>2</v>
      </c>
      <c r="E369" t="s">
        <v>38</v>
      </c>
      <c r="F369" t="s">
        <v>39</v>
      </c>
      <c r="G369" t="s">
        <v>34</v>
      </c>
      <c r="H369" s="1">
        <v>45176</v>
      </c>
      <c r="I369" t="s">
        <v>614</v>
      </c>
      <c r="J369" t="s">
        <v>19</v>
      </c>
      <c r="K369" t="s">
        <v>53</v>
      </c>
      <c r="L369">
        <v>2023</v>
      </c>
      <c r="M369" t="str">
        <f t="shared" si="20"/>
        <v>09</v>
      </c>
      <c r="N369" t="str">
        <f t="shared" si="21"/>
        <v>07</v>
      </c>
      <c r="O369" t="str">
        <f t="shared" si="22"/>
        <v>Low</v>
      </c>
      <c r="P369" t="str">
        <f t="shared" si="23"/>
        <v>LOW</v>
      </c>
    </row>
    <row r="370" spans="1:16" x14ac:dyDescent="0.35">
      <c r="A370" t="s">
        <v>1166</v>
      </c>
      <c r="B370">
        <v>8752</v>
      </c>
      <c r="C370">
        <v>1686</v>
      </c>
      <c r="D370">
        <v>9</v>
      </c>
      <c r="E370" t="s">
        <v>38</v>
      </c>
      <c r="F370" t="s">
        <v>39</v>
      </c>
      <c r="G370" t="s">
        <v>28</v>
      </c>
      <c r="H370" s="1">
        <v>45173</v>
      </c>
      <c r="I370" t="s">
        <v>1168</v>
      </c>
      <c r="J370" t="s">
        <v>19</v>
      </c>
      <c r="K370" t="s">
        <v>136</v>
      </c>
      <c r="L370">
        <v>2023</v>
      </c>
      <c r="M370" t="str">
        <f t="shared" si="20"/>
        <v>09</v>
      </c>
      <c r="N370" t="str">
        <f t="shared" si="21"/>
        <v>04</v>
      </c>
      <c r="O370" t="str">
        <f t="shared" si="22"/>
        <v>High</v>
      </c>
      <c r="P370" t="str">
        <f t="shared" si="23"/>
        <v>MEDIUM</v>
      </c>
    </row>
    <row r="371" spans="1:16" x14ac:dyDescent="0.35">
      <c r="A371" t="s">
        <v>257</v>
      </c>
      <c r="B371">
        <v>9965</v>
      </c>
      <c r="C371">
        <v>3033</v>
      </c>
      <c r="D371">
        <v>16</v>
      </c>
      <c r="E371" t="s">
        <v>26</v>
      </c>
      <c r="F371" t="s">
        <v>48</v>
      </c>
      <c r="G371" t="s">
        <v>55</v>
      </c>
      <c r="H371" s="1">
        <v>45170</v>
      </c>
      <c r="I371" t="s">
        <v>259</v>
      </c>
      <c r="J371" t="s">
        <v>22</v>
      </c>
      <c r="K371" t="s">
        <v>23</v>
      </c>
      <c r="L371">
        <v>2023</v>
      </c>
      <c r="M371" t="str">
        <f t="shared" si="20"/>
        <v>09</v>
      </c>
      <c r="N371" t="str">
        <f t="shared" si="21"/>
        <v>01</v>
      </c>
      <c r="O371" t="str">
        <f t="shared" si="22"/>
        <v>High</v>
      </c>
      <c r="P371" t="str">
        <f t="shared" si="23"/>
        <v>HIGH</v>
      </c>
    </row>
    <row r="372" spans="1:16" x14ac:dyDescent="0.35">
      <c r="A372" t="s">
        <v>537</v>
      </c>
      <c r="B372">
        <v>6355</v>
      </c>
      <c r="C372">
        <v>1335</v>
      </c>
      <c r="D372">
        <v>15</v>
      </c>
      <c r="E372" t="s">
        <v>12</v>
      </c>
      <c r="F372" t="s">
        <v>13</v>
      </c>
      <c r="G372" t="s">
        <v>28</v>
      </c>
      <c r="H372" s="1">
        <v>45169</v>
      </c>
      <c r="I372" t="s">
        <v>538</v>
      </c>
      <c r="J372" t="s">
        <v>61</v>
      </c>
      <c r="K372" t="s">
        <v>73</v>
      </c>
      <c r="L372">
        <v>2023</v>
      </c>
      <c r="M372" t="str">
        <f t="shared" si="20"/>
        <v>08</v>
      </c>
      <c r="N372" t="str">
        <f t="shared" si="21"/>
        <v>31</v>
      </c>
      <c r="O372" t="str">
        <f t="shared" si="22"/>
        <v>High</v>
      </c>
      <c r="P372" t="str">
        <f t="shared" si="23"/>
        <v>MEDIUM</v>
      </c>
    </row>
    <row r="373" spans="1:16" x14ac:dyDescent="0.35">
      <c r="A373" t="s">
        <v>573</v>
      </c>
      <c r="B373">
        <v>5152</v>
      </c>
      <c r="C373">
        <v>2045</v>
      </c>
      <c r="D373">
        <v>14</v>
      </c>
      <c r="E373" t="s">
        <v>12</v>
      </c>
      <c r="F373" t="s">
        <v>69</v>
      </c>
      <c r="G373" t="s">
        <v>14</v>
      </c>
      <c r="H373" s="1">
        <v>45161</v>
      </c>
      <c r="I373" t="s">
        <v>576</v>
      </c>
      <c r="J373" t="s">
        <v>19</v>
      </c>
      <c r="K373" t="s">
        <v>20</v>
      </c>
      <c r="L373">
        <v>2023</v>
      </c>
      <c r="M373" t="str">
        <f t="shared" si="20"/>
        <v>08</v>
      </c>
      <c r="N373" t="str">
        <f t="shared" si="21"/>
        <v>23</v>
      </c>
      <c r="O373" t="str">
        <f t="shared" si="22"/>
        <v>High</v>
      </c>
      <c r="P373" t="str">
        <f t="shared" si="23"/>
        <v>MEDIUM</v>
      </c>
    </row>
    <row r="374" spans="1:16" x14ac:dyDescent="0.35">
      <c r="A374" t="s">
        <v>94</v>
      </c>
      <c r="B374">
        <v>8293</v>
      </c>
      <c r="C374">
        <v>2632</v>
      </c>
      <c r="D374">
        <v>8</v>
      </c>
      <c r="E374" t="s">
        <v>26</v>
      </c>
      <c r="F374" t="s">
        <v>66</v>
      </c>
      <c r="G374" t="s">
        <v>55</v>
      </c>
      <c r="H374" s="1">
        <v>45159</v>
      </c>
      <c r="I374" t="s">
        <v>98</v>
      </c>
      <c r="J374" t="s">
        <v>36</v>
      </c>
      <c r="K374" t="s">
        <v>37</v>
      </c>
      <c r="L374">
        <v>2023</v>
      </c>
      <c r="M374" t="str">
        <f t="shared" si="20"/>
        <v>08</v>
      </c>
      <c r="N374" t="str">
        <f t="shared" si="21"/>
        <v>21</v>
      </c>
      <c r="O374" t="str">
        <f t="shared" si="22"/>
        <v>High</v>
      </c>
      <c r="P374" t="str">
        <f t="shared" si="23"/>
        <v>HIGH</v>
      </c>
    </row>
    <row r="375" spans="1:16" x14ac:dyDescent="0.35">
      <c r="A375" t="s">
        <v>94</v>
      </c>
      <c r="B375">
        <v>2863</v>
      </c>
      <c r="C375">
        <v>205</v>
      </c>
      <c r="D375">
        <v>17</v>
      </c>
      <c r="E375" t="s">
        <v>12</v>
      </c>
      <c r="F375" t="s">
        <v>69</v>
      </c>
      <c r="G375" t="s">
        <v>14</v>
      </c>
      <c r="H375" s="1">
        <v>45159</v>
      </c>
      <c r="I375" t="s">
        <v>98</v>
      </c>
      <c r="J375" t="s">
        <v>36</v>
      </c>
      <c r="K375" t="s">
        <v>37</v>
      </c>
      <c r="L375">
        <v>2023</v>
      </c>
      <c r="M375" t="str">
        <f t="shared" si="20"/>
        <v>08</v>
      </c>
      <c r="N375" t="str">
        <f t="shared" si="21"/>
        <v>21</v>
      </c>
      <c r="O375" t="str">
        <f t="shared" si="22"/>
        <v>Low</v>
      </c>
      <c r="P375" t="str">
        <f t="shared" si="23"/>
        <v>LOW</v>
      </c>
    </row>
    <row r="376" spans="1:16" x14ac:dyDescent="0.35">
      <c r="A376" t="s">
        <v>433</v>
      </c>
      <c r="B376">
        <v>7684</v>
      </c>
      <c r="C376">
        <v>1157</v>
      </c>
      <c r="D376">
        <v>12</v>
      </c>
      <c r="E376" t="s">
        <v>38</v>
      </c>
      <c r="F376" t="s">
        <v>50</v>
      </c>
      <c r="G376" t="s">
        <v>55</v>
      </c>
      <c r="H376" s="1">
        <v>45159</v>
      </c>
      <c r="I376" t="s">
        <v>436</v>
      </c>
      <c r="J376" t="s">
        <v>81</v>
      </c>
      <c r="K376" t="s">
        <v>82</v>
      </c>
      <c r="L376">
        <v>2023</v>
      </c>
      <c r="M376" t="str">
        <f t="shared" si="20"/>
        <v>08</v>
      </c>
      <c r="N376" t="str">
        <f t="shared" si="21"/>
        <v>21</v>
      </c>
      <c r="O376" t="str">
        <f t="shared" si="22"/>
        <v>High</v>
      </c>
      <c r="P376" t="str">
        <f t="shared" si="23"/>
        <v>MEDIUM</v>
      </c>
    </row>
    <row r="377" spans="1:16" x14ac:dyDescent="0.35">
      <c r="A377" t="s">
        <v>1160</v>
      </c>
      <c r="B377">
        <v>670</v>
      </c>
      <c r="C377">
        <v>85</v>
      </c>
      <c r="D377">
        <v>9</v>
      </c>
      <c r="E377" t="s">
        <v>26</v>
      </c>
      <c r="F377" t="s">
        <v>27</v>
      </c>
      <c r="G377" t="s">
        <v>34</v>
      </c>
      <c r="H377" s="1">
        <v>45159</v>
      </c>
      <c r="I377" t="s">
        <v>1161</v>
      </c>
      <c r="J377" t="s">
        <v>61</v>
      </c>
      <c r="K377" t="s">
        <v>110</v>
      </c>
      <c r="L377">
        <v>2023</v>
      </c>
      <c r="M377" t="str">
        <f t="shared" si="20"/>
        <v>08</v>
      </c>
      <c r="N377" t="str">
        <f t="shared" si="21"/>
        <v>21</v>
      </c>
      <c r="O377" t="str">
        <f t="shared" si="22"/>
        <v>Low</v>
      </c>
      <c r="P377" t="str">
        <f t="shared" si="23"/>
        <v>LOW</v>
      </c>
    </row>
    <row r="378" spans="1:16" x14ac:dyDescent="0.35">
      <c r="A378" t="s">
        <v>1164</v>
      </c>
      <c r="B378">
        <v>8178</v>
      </c>
      <c r="C378">
        <v>2462</v>
      </c>
      <c r="D378">
        <v>10</v>
      </c>
      <c r="E378" t="s">
        <v>26</v>
      </c>
      <c r="F378" t="s">
        <v>27</v>
      </c>
      <c r="G378" t="s">
        <v>14</v>
      </c>
      <c r="H378" s="1">
        <v>45158</v>
      </c>
      <c r="I378" t="s">
        <v>1165</v>
      </c>
      <c r="J378" t="s">
        <v>36</v>
      </c>
      <c r="K378" t="s">
        <v>37</v>
      </c>
      <c r="L378">
        <v>2023</v>
      </c>
      <c r="M378" t="str">
        <f t="shared" si="20"/>
        <v>08</v>
      </c>
      <c r="N378" t="str">
        <f t="shared" si="21"/>
        <v>20</v>
      </c>
      <c r="O378" t="str">
        <f t="shared" si="22"/>
        <v>High</v>
      </c>
      <c r="P378" t="str">
        <f t="shared" si="23"/>
        <v>MEDIUM</v>
      </c>
    </row>
    <row r="379" spans="1:16" x14ac:dyDescent="0.35">
      <c r="A379" t="s">
        <v>1369</v>
      </c>
      <c r="B379">
        <v>6646</v>
      </c>
      <c r="C379">
        <v>848</v>
      </c>
      <c r="D379">
        <v>15</v>
      </c>
      <c r="E379" t="s">
        <v>38</v>
      </c>
      <c r="F379" t="s">
        <v>50</v>
      </c>
      <c r="G379" t="s">
        <v>28</v>
      </c>
      <c r="H379" s="1">
        <v>45157</v>
      </c>
      <c r="I379" t="s">
        <v>1370</v>
      </c>
      <c r="J379" t="s">
        <v>22</v>
      </c>
      <c r="K379" t="s">
        <v>44</v>
      </c>
      <c r="L379">
        <v>2023</v>
      </c>
      <c r="M379" t="str">
        <f t="shared" si="20"/>
        <v>08</v>
      </c>
      <c r="N379" t="str">
        <f t="shared" si="21"/>
        <v>19</v>
      </c>
      <c r="O379" t="str">
        <f t="shared" si="22"/>
        <v>Low</v>
      </c>
      <c r="P379" t="str">
        <f t="shared" si="23"/>
        <v>LOW</v>
      </c>
    </row>
    <row r="380" spans="1:16" x14ac:dyDescent="0.35">
      <c r="A380" t="s">
        <v>669</v>
      </c>
      <c r="B380">
        <v>7213</v>
      </c>
      <c r="C380">
        <v>508</v>
      </c>
      <c r="D380">
        <v>19</v>
      </c>
      <c r="E380" t="s">
        <v>12</v>
      </c>
      <c r="F380" t="s">
        <v>13</v>
      </c>
      <c r="G380" t="s">
        <v>28</v>
      </c>
      <c r="H380" s="1">
        <v>45155</v>
      </c>
      <c r="I380" t="s">
        <v>670</v>
      </c>
      <c r="J380" t="s">
        <v>61</v>
      </c>
      <c r="K380" t="s">
        <v>62</v>
      </c>
      <c r="L380">
        <v>2023</v>
      </c>
      <c r="M380" t="str">
        <f t="shared" si="20"/>
        <v>08</v>
      </c>
      <c r="N380" t="str">
        <f t="shared" si="21"/>
        <v>17</v>
      </c>
      <c r="O380" t="str">
        <f t="shared" si="22"/>
        <v>Low</v>
      </c>
      <c r="P380" t="str">
        <f t="shared" si="23"/>
        <v>LOW</v>
      </c>
    </row>
    <row r="381" spans="1:16" x14ac:dyDescent="0.35">
      <c r="A381" t="s">
        <v>669</v>
      </c>
      <c r="B381">
        <v>3176</v>
      </c>
      <c r="C381">
        <v>586</v>
      </c>
      <c r="D381">
        <v>9</v>
      </c>
      <c r="E381" t="s">
        <v>38</v>
      </c>
      <c r="F381" t="s">
        <v>39</v>
      </c>
      <c r="G381" t="s">
        <v>34</v>
      </c>
      <c r="H381" s="1">
        <v>45155</v>
      </c>
      <c r="I381" t="s">
        <v>670</v>
      </c>
      <c r="J381" t="s">
        <v>61</v>
      </c>
      <c r="K381" t="s">
        <v>62</v>
      </c>
      <c r="L381">
        <v>2023</v>
      </c>
      <c r="M381" t="str">
        <f t="shared" si="20"/>
        <v>08</v>
      </c>
      <c r="N381" t="str">
        <f t="shared" si="21"/>
        <v>17</v>
      </c>
      <c r="O381" t="str">
        <f t="shared" si="22"/>
        <v>Low</v>
      </c>
      <c r="P381" t="str">
        <f t="shared" si="23"/>
        <v>LOW</v>
      </c>
    </row>
    <row r="382" spans="1:16" x14ac:dyDescent="0.35">
      <c r="A382" t="s">
        <v>237</v>
      </c>
      <c r="B382">
        <v>5047</v>
      </c>
      <c r="C382">
        <v>2211</v>
      </c>
      <c r="D382">
        <v>13</v>
      </c>
      <c r="E382" t="s">
        <v>38</v>
      </c>
      <c r="F382" t="s">
        <v>50</v>
      </c>
      <c r="G382" t="s">
        <v>34</v>
      </c>
      <c r="H382" s="1">
        <v>45151</v>
      </c>
      <c r="I382" t="s">
        <v>238</v>
      </c>
      <c r="J382" t="s">
        <v>36</v>
      </c>
      <c r="K382" t="s">
        <v>77</v>
      </c>
      <c r="L382">
        <v>2023</v>
      </c>
      <c r="M382" t="str">
        <f t="shared" si="20"/>
        <v>08</v>
      </c>
      <c r="N382" t="str">
        <f t="shared" si="21"/>
        <v>13</v>
      </c>
      <c r="O382" t="str">
        <f t="shared" si="22"/>
        <v>High</v>
      </c>
      <c r="P382" t="str">
        <f t="shared" si="23"/>
        <v>MEDIUM</v>
      </c>
    </row>
    <row r="383" spans="1:16" x14ac:dyDescent="0.35">
      <c r="A383" t="s">
        <v>1239</v>
      </c>
      <c r="B383">
        <v>6669</v>
      </c>
      <c r="C383">
        <v>3063</v>
      </c>
      <c r="D383">
        <v>19</v>
      </c>
      <c r="E383" t="s">
        <v>12</v>
      </c>
      <c r="F383" t="s">
        <v>24</v>
      </c>
      <c r="G383" t="s">
        <v>14</v>
      </c>
      <c r="H383" s="1">
        <v>45150</v>
      </c>
      <c r="I383" t="s">
        <v>1240</v>
      </c>
      <c r="J383" t="s">
        <v>81</v>
      </c>
      <c r="K383" t="s">
        <v>88</v>
      </c>
      <c r="L383">
        <v>2023</v>
      </c>
      <c r="M383" t="str">
        <f t="shared" si="20"/>
        <v>08</v>
      </c>
      <c r="N383" t="str">
        <f t="shared" si="21"/>
        <v>12</v>
      </c>
      <c r="O383" t="str">
        <f t="shared" si="22"/>
        <v>High</v>
      </c>
      <c r="P383" t="str">
        <f t="shared" si="23"/>
        <v>HIGH</v>
      </c>
    </row>
    <row r="384" spans="1:16" x14ac:dyDescent="0.35">
      <c r="A384" t="s">
        <v>339</v>
      </c>
      <c r="B384">
        <v>907</v>
      </c>
      <c r="C384">
        <v>391</v>
      </c>
      <c r="D384">
        <v>9</v>
      </c>
      <c r="E384" t="s">
        <v>26</v>
      </c>
      <c r="F384" t="s">
        <v>27</v>
      </c>
      <c r="G384" t="s">
        <v>40</v>
      </c>
      <c r="H384" s="1">
        <v>45142</v>
      </c>
      <c r="I384" t="s">
        <v>340</v>
      </c>
      <c r="J384" t="s">
        <v>22</v>
      </c>
      <c r="K384" t="s">
        <v>44</v>
      </c>
      <c r="L384">
        <v>2023</v>
      </c>
      <c r="M384" t="str">
        <f t="shared" si="20"/>
        <v>08</v>
      </c>
      <c r="N384" t="str">
        <f t="shared" si="21"/>
        <v>04</v>
      </c>
      <c r="O384" t="str">
        <f t="shared" si="22"/>
        <v>Low</v>
      </c>
      <c r="P384" t="str">
        <f t="shared" si="23"/>
        <v>LOW</v>
      </c>
    </row>
    <row r="385" spans="1:16" x14ac:dyDescent="0.35">
      <c r="A385" t="s">
        <v>1148</v>
      </c>
      <c r="B385">
        <v>6017</v>
      </c>
      <c r="C385">
        <v>2230</v>
      </c>
      <c r="D385">
        <v>13</v>
      </c>
      <c r="E385" t="s">
        <v>12</v>
      </c>
      <c r="F385" t="s">
        <v>24</v>
      </c>
      <c r="G385" t="s">
        <v>28</v>
      </c>
      <c r="H385" s="1">
        <v>45142</v>
      </c>
      <c r="I385" t="s">
        <v>1149</v>
      </c>
      <c r="J385" t="s">
        <v>19</v>
      </c>
      <c r="K385" t="s">
        <v>136</v>
      </c>
      <c r="L385">
        <v>2023</v>
      </c>
      <c r="M385" t="str">
        <f t="shared" si="20"/>
        <v>08</v>
      </c>
      <c r="N385" t="str">
        <f t="shared" si="21"/>
        <v>04</v>
      </c>
      <c r="O385" t="str">
        <f t="shared" si="22"/>
        <v>High</v>
      </c>
      <c r="P385" t="str">
        <f t="shared" si="23"/>
        <v>MEDIUM</v>
      </c>
    </row>
    <row r="386" spans="1:16" x14ac:dyDescent="0.35">
      <c r="A386" t="s">
        <v>720</v>
      </c>
      <c r="B386">
        <v>4609</v>
      </c>
      <c r="C386">
        <v>1084</v>
      </c>
      <c r="D386">
        <v>8</v>
      </c>
      <c r="E386" t="s">
        <v>12</v>
      </c>
      <c r="F386" t="s">
        <v>24</v>
      </c>
      <c r="G386" t="s">
        <v>14</v>
      </c>
      <c r="H386" s="1">
        <v>45137</v>
      </c>
      <c r="I386" t="s">
        <v>721</v>
      </c>
      <c r="J386" t="s">
        <v>16</v>
      </c>
      <c r="K386" t="s">
        <v>30</v>
      </c>
      <c r="L386">
        <v>2023</v>
      </c>
      <c r="M386" t="str">
        <f t="shared" ref="M386:M449" si="24">TEXT(H386,"MM")</f>
        <v>07</v>
      </c>
      <c r="N386" t="str">
        <f t="shared" ref="N386:N449" si="25">TEXT(H386,"DD")</f>
        <v>30</v>
      </c>
      <c r="O386" t="str">
        <f t="shared" ref="O386:O449" si="26">IF(C386&gt;1000,"High","Low")</f>
        <v>High</v>
      </c>
      <c r="P386" t="str">
        <f t="shared" ref="P386:P449" si="27">IF(C386&gt;2500,"HIGH",IF(C386&gt;1000,"MEDIUM",IF(C386&lt;1000,"LOW",0)))</f>
        <v>MEDIUM</v>
      </c>
    </row>
    <row r="387" spans="1:16" x14ac:dyDescent="0.35">
      <c r="A387" t="s">
        <v>720</v>
      </c>
      <c r="B387">
        <v>2328</v>
      </c>
      <c r="C387">
        <v>788</v>
      </c>
      <c r="D387">
        <v>4</v>
      </c>
      <c r="E387" t="s">
        <v>26</v>
      </c>
      <c r="F387" t="s">
        <v>54</v>
      </c>
      <c r="G387" t="s">
        <v>14</v>
      </c>
      <c r="H387" s="1">
        <v>45137</v>
      </c>
      <c r="I387" t="s">
        <v>721</v>
      </c>
      <c r="J387" t="s">
        <v>16</v>
      </c>
      <c r="K387" t="s">
        <v>30</v>
      </c>
      <c r="L387">
        <v>2023</v>
      </c>
      <c r="M387" t="str">
        <f t="shared" si="24"/>
        <v>07</v>
      </c>
      <c r="N387" t="str">
        <f t="shared" si="25"/>
        <v>30</v>
      </c>
      <c r="O387" t="str">
        <f t="shared" si="26"/>
        <v>Low</v>
      </c>
      <c r="P387" t="str">
        <f t="shared" si="27"/>
        <v>LOW</v>
      </c>
    </row>
    <row r="388" spans="1:16" x14ac:dyDescent="0.35">
      <c r="A388" t="s">
        <v>720</v>
      </c>
      <c r="B388">
        <v>4734</v>
      </c>
      <c r="C388">
        <v>958</v>
      </c>
      <c r="D388">
        <v>7</v>
      </c>
      <c r="E388" t="s">
        <v>12</v>
      </c>
      <c r="F388" t="s">
        <v>24</v>
      </c>
      <c r="G388" t="s">
        <v>28</v>
      </c>
      <c r="H388" s="1">
        <v>45137</v>
      </c>
      <c r="I388" t="s">
        <v>721</v>
      </c>
      <c r="J388" t="s">
        <v>16</v>
      </c>
      <c r="K388" t="s">
        <v>30</v>
      </c>
      <c r="L388">
        <v>2023</v>
      </c>
      <c r="M388" t="str">
        <f t="shared" si="24"/>
        <v>07</v>
      </c>
      <c r="N388" t="str">
        <f t="shared" si="25"/>
        <v>30</v>
      </c>
      <c r="O388" t="str">
        <f t="shared" si="26"/>
        <v>Low</v>
      </c>
      <c r="P388" t="str">
        <f t="shared" si="27"/>
        <v>LOW</v>
      </c>
    </row>
    <row r="389" spans="1:16" x14ac:dyDescent="0.35">
      <c r="A389" t="s">
        <v>1116</v>
      </c>
      <c r="B389">
        <v>4026</v>
      </c>
      <c r="C389">
        <v>163</v>
      </c>
      <c r="D389">
        <v>6</v>
      </c>
      <c r="E389" t="s">
        <v>12</v>
      </c>
      <c r="F389" t="s">
        <v>69</v>
      </c>
      <c r="G389" t="s">
        <v>55</v>
      </c>
      <c r="H389" s="1">
        <v>45135</v>
      </c>
      <c r="I389" t="s">
        <v>1117</v>
      </c>
      <c r="J389" t="s">
        <v>22</v>
      </c>
      <c r="K389" t="s">
        <v>44</v>
      </c>
      <c r="L389">
        <v>2023</v>
      </c>
      <c r="M389" t="str">
        <f t="shared" si="24"/>
        <v>07</v>
      </c>
      <c r="N389" t="str">
        <f t="shared" si="25"/>
        <v>28</v>
      </c>
      <c r="O389" t="str">
        <f t="shared" si="26"/>
        <v>Low</v>
      </c>
      <c r="P389" t="str">
        <f t="shared" si="27"/>
        <v>LOW</v>
      </c>
    </row>
    <row r="390" spans="1:16" x14ac:dyDescent="0.35">
      <c r="A390" t="s">
        <v>1023</v>
      </c>
      <c r="B390">
        <v>8780</v>
      </c>
      <c r="C390">
        <v>3430</v>
      </c>
      <c r="D390">
        <v>4</v>
      </c>
      <c r="E390" t="s">
        <v>12</v>
      </c>
      <c r="F390" t="s">
        <v>13</v>
      </c>
      <c r="G390" t="s">
        <v>40</v>
      </c>
      <c r="H390" s="1">
        <v>45132</v>
      </c>
      <c r="I390" t="s">
        <v>1025</v>
      </c>
      <c r="J390" t="s">
        <v>61</v>
      </c>
      <c r="K390" t="s">
        <v>73</v>
      </c>
      <c r="L390">
        <v>2023</v>
      </c>
      <c r="M390" t="str">
        <f t="shared" si="24"/>
        <v>07</v>
      </c>
      <c r="N390" t="str">
        <f t="shared" si="25"/>
        <v>25</v>
      </c>
      <c r="O390" t="str">
        <f t="shared" si="26"/>
        <v>High</v>
      </c>
      <c r="P390" t="str">
        <f t="shared" si="27"/>
        <v>HIGH</v>
      </c>
    </row>
    <row r="391" spans="1:16" x14ac:dyDescent="0.35">
      <c r="A391" t="s">
        <v>982</v>
      </c>
      <c r="B391">
        <v>3877</v>
      </c>
      <c r="C391">
        <v>481</v>
      </c>
      <c r="D391">
        <v>16</v>
      </c>
      <c r="E391" t="s">
        <v>38</v>
      </c>
      <c r="F391" t="s">
        <v>42</v>
      </c>
      <c r="G391" t="s">
        <v>28</v>
      </c>
      <c r="H391" s="1">
        <v>45129</v>
      </c>
      <c r="I391" t="s">
        <v>983</v>
      </c>
      <c r="J391" t="s">
        <v>22</v>
      </c>
      <c r="K391" t="s">
        <v>58</v>
      </c>
      <c r="L391">
        <v>2023</v>
      </c>
      <c r="M391" t="str">
        <f t="shared" si="24"/>
        <v>07</v>
      </c>
      <c r="N391" t="str">
        <f t="shared" si="25"/>
        <v>22</v>
      </c>
      <c r="O391" t="str">
        <f t="shared" si="26"/>
        <v>Low</v>
      </c>
      <c r="P391" t="str">
        <f t="shared" si="27"/>
        <v>LOW</v>
      </c>
    </row>
    <row r="392" spans="1:16" x14ac:dyDescent="0.35">
      <c r="A392" t="s">
        <v>959</v>
      </c>
      <c r="B392">
        <v>7806</v>
      </c>
      <c r="C392">
        <v>1127</v>
      </c>
      <c r="D392">
        <v>1</v>
      </c>
      <c r="E392" t="s">
        <v>26</v>
      </c>
      <c r="F392" t="s">
        <v>48</v>
      </c>
      <c r="G392" t="s">
        <v>40</v>
      </c>
      <c r="H392" s="1">
        <v>45127</v>
      </c>
      <c r="I392" t="s">
        <v>960</v>
      </c>
      <c r="J392" t="s">
        <v>61</v>
      </c>
      <c r="K392" t="s">
        <v>62</v>
      </c>
      <c r="L392">
        <v>2023</v>
      </c>
      <c r="M392" t="str">
        <f t="shared" si="24"/>
        <v>07</v>
      </c>
      <c r="N392" t="str">
        <f t="shared" si="25"/>
        <v>20</v>
      </c>
      <c r="O392" t="str">
        <f t="shared" si="26"/>
        <v>High</v>
      </c>
      <c r="P392" t="str">
        <f t="shared" si="27"/>
        <v>MEDIUM</v>
      </c>
    </row>
    <row r="393" spans="1:16" x14ac:dyDescent="0.35">
      <c r="A393" t="s">
        <v>795</v>
      </c>
      <c r="B393">
        <v>9382</v>
      </c>
      <c r="C393">
        <v>1085</v>
      </c>
      <c r="D393">
        <v>3</v>
      </c>
      <c r="E393" t="s">
        <v>12</v>
      </c>
      <c r="F393" t="s">
        <v>24</v>
      </c>
      <c r="G393" t="s">
        <v>28</v>
      </c>
      <c r="H393" s="1">
        <v>45125</v>
      </c>
      <c r="I393" t="s">
        <v>796</v>
      </c>
      <c r="J393" t="s">
        <v>19</v>
      </c>
      <c r="K393" t="s">
        <v>20</v>
      </c>
      <c r="L393">
        <v>2023</v>
      </c>
      <c r="M393" t="str">
        <f t="shared" si="24"/>
        <v>07</v>
      </c>
      <c r="N393" t="str">
        <f t="shared" si="25"/>
        <v>18</v>
      </c>
      <c r="O393" t="str">
        <f t="shared" si="26"/>
        <v>High</v>
      </c>
      <c r="P393" t="str">
        <f t="shared" si="27"/>
        <v>MEDIUM</v>
      </c>
    </row>
    <row r="394" spans="1:16" x14ac:dyDescent="0.35">
      <c r="A394" t="s">
        <v>795</v>
      </c>
      <c r="B394">
        <v>4936</v>
      </c>
      <c r="C394">
        <v>576</v>
      </c>
      <c r="D394">
        <v>19</v>
      </c>
      <c r="E394" t="s">
        <v>38</v>
      </c>
      <c r="F394" t="s">
        <v>39</v>
      </c>
      <c r="G394" t="s">
        <v>55</v>
      </c>
      <c r="H394" s="1">
        <v>45125</v>
      </c>
      <c r="I394" t="s">
        <v>796</v>
      </c>
      <c r="J394" t="s">
        <v>19</v>
      </c>
      <c r="K394" t="s">
        <v>20</v>
      </c>
      <c r="L394">
        <v>2023</v>
      </c>
      <c r="M394" t="str">
        <f t="shared" si="24"/>
        <v>07</v>
      </c>
      <c r="N394" t="str">
        <f t="shared" si="25"/>
        <v>18</v>
      </c>
      <c r="O394" t="str">
        <f t="shared" si="26"/>
        <v>Low</v>
      </c>
      <c r="P394" t="str">
        <f t="shared" si="27"/>
        <v>LOW</v>
      </c>
    </row>
    <row r="395" spans="1:16" x14ac:dyDescent="0.35">
      <c r="A395" t="s">
        <v>1269</v>
      </c>
      <c r="B395">
        <v>6485</v>
      </c>
      <c r="C395">
        <v>3178</v>
      </c>
      <c r="D395">
        <v>18</v>
      </c>
      <c r="E395" t="s">
        <v>38</v>
      </c>
      <c r="F395" t="s">
        <v>50</v>
      </c>
      <c r="G395" t="s">
        <v>14</v>
      </c>
      <c r="H395" s="1">
        <v>45125</v>
      </c>
      <c r="I395" t="s">
        <v>1270</v>
      </c>
      <c r="J395" t="s">
        <v>81</v>
      </c>
      <c r="K395" t="s">
        <v>82</v>
      </c>
      <c r="L395">
        <v>2023</v>
      </c>
      <c r="M395" t="str">
        <f t="shared" si="24"/>
        <v>07</v>
      </c>
      <c r="N395" t="str">
        <f t="shared" si="25"/>
        <v>18</v>
      </c>
      <c r="O395" t="str">
        <f t="shared" si="26"/>
        <v>High</v>
      </c>
      <c r="P395" t="str">
        <f t="shared" si="27"/>
        <v>HIGH</v>
      </c>
    </row>
    <row r="396" spans="1:16" x14ac:dyDescent="0.35">
      <c r="A396" t="s">
        <v>803</v>
      </c>
      <c r="B396">
        <v>2514</v>
      </c>
      <c r="C396">
        <v>95</v>
      </c>
      <c r="D396">
        <v>8</v>
      </c>
      <c r="E396" t="s">
        <v>26</v>
      </c>
      <c r="F396" t="s">
        <v>27</v>
      </c>
      <c r="G396" t="s">
        <v>14</v>
      </c>
      <c r="H396" s="1">
        <v>45124</v>
      </c>
      <c r="I396" t="s">
        <v>804</v>
      </c>
      <c r="J396" t="s">
        <v>22</v>
      </c>
      <c r="K396" t="s">
        <v>58</v>
      </c>
      <c r="L396">
        <v>2023</v>
      </c>
      <c r="M396" t="str">
        <f t="shared" si="24"/>
        <v>07</v>
      </c>
      <c r="N396" t="str">
        <f t="shared" si="25"/>
        <v>17</v>
      </c>
      <c r="O396" t="str">
        <f t="shared" si="26"/>
        <v>Low</v>
      </c>
      <c r="P396" t="str">
        <f t="shared" si="27"/>
        <v>LOW</v>
      </c>
    </row>
    <row r="397" spans="1:16" x14ac:dyDescent="0.35">
      <c r="A397" t="s">
        <v>142</v>
      </c>
      <c r="B397">
        <v>5224</v>
      </c>
      <c r="C397">
        <v>1958</v>
      </c>
      <c r="D397">
        <v>16</v>
      </c>
      <c r="E397" t="s">
        <v>38</v>
      </c>
      <c r="F397" t="s">
        <v>42</v>
      </c>
      <c r="G397" t="s">
        <v>40</v>
      </c>
      <c r="H397" s="1">
        <v>45123</v>
      </c>
      <c r="I397" t="s">
        <v>143</v>
      </c>
      <c r="J397" t="s">
        <v>61</v>
      </c>
      <c r="K397" t="s">
        <v>110</v>
      </c>
      <c r="L397">
        <v>2023</v>
      </c>
      <c r="M397" t="str">
        <f t="shared" si="24"/>
        <v>07</v>
      </c>
      <c r="N397" t="str">
        <f t="shared" si="25"/>
        <v>16</v>
      </c>
      <c r="O397" t="str">
        <f t="shared" si="26"/>
        <v>High</v>
      </c>
      <c r="P397" t="str">
        <f t="shared" si="27"/>
        <v>MEDIUM</v>
      </c>
    </row>
    <row r="398" spans="1:16" x14ac:dyDescent="0.35">
      <c r="A398" t="s">
        <v>142</v>
      </c>
      <c r="B398">
        <v>5002</v>
      </c>
      <c r="C398">
        <v>1801</v>
      </c>
      <c r="D398">
        <v>11</v>
      </c>
      <c r="E398" t="s">
        <v>26</v>
      </c>
      <c r="F398" t="s">
        <v>48</v>
      </c>
      <c r="G398" t="s">
        <v>40</v>
      </c>
      <c r="H398" s="1">
        <v>45123</v>
      </c>
      <c r="I398" t="s">
        <v>143</v>
      </c>
      <c r="J398" t="s">
        <v>61</v>
      </c>
      <c r="K398" t="s">
        <v>110</v>
      </c>
      <c r="L398">
        <v>2023</v>
      </c>
      <c r="M398" t="str">
        <f t="shared" si="24"/>
        <v>07</v>
      </c>
      <c r="N398" t="str">
        <f t="shared" si="25"/>
        <v>16</v>
      </c>
      <c r="O398" t="str">
        <f t="shared" si="26"/>
        <v>High</v>
      </c>
      <c r="P398" t="str">
        <f t="shared" si="27"/>
        <v>MEDIUM</v>
      </c>
    </row>
    <row r="399" spans="1:16" x14ac:dyDescent="0.35">
      <c r="A399" t="s">
        <v>142</v>
      </c>
      <c r="B399">
        <v>7380</v>
      </c>
      <c r="C399">
        <v>1673</v>
      </c>
      <c r="D399">
        <v>18</v>
      </c>
      <c r="E399" t="s">
        <v>26</v>
      </c>
      <c r="F399" t="s">
        <v>48</v>
      </c>
      <c r="G399" t="s">
        <v>55</v>
      </c>
      <c r="H399" s="1">
        <v>45123</v>
      </c>
      <c r="I399" t="s">
        <v>143</v>
      </c>
      <c r="J399" t="s">
        <v>61</v>
      </c>
      <c r="K399" t="s">
        <v>110</v>
      </c>
      <c r="L399">
        <v>2023</v>
      </c>
      <c r="M399" t="str">
        <f t="shared" si="24"/>
        <v>07</v>
      </c>
      <c r="N399" t="str">
        <f t="shared" si="25"/>
        <v>16</v>
      </c>
      <c r="O399" t="str">
        <f t="shared" si="26"/>
        <v>High</v>
      </c>
      <c r="P399" t="str">
        <f t="shared" si="27"/>
        <v>MEDIUM</v>
      </c>
    </row>
    <row r="400" spans="1:16" x14ac:dyDescent="0.35">
      <c r="A400" t="s">
        <v>891</v>
      </c>
      <c r="B400">
        <v>5831</v>
      </c>
      <c r="C400">
        <v>1574</v>
      </c>
      <c r="D400">
        <v>17</v>
      </c>
      <c r="E400" t="s">
        <v>26</v>
      </c>
      <c r="F400" t="s">
        <v>27</v>
      </c>
      <c r="G400" t="s">
        <v>28</v>
      </c>
      <c r="H400" s="1">
        <v>45123</v>
      </c>
      <c r="I400" t="s">
        <v>894</v>
      </c>
      <c r="J400" t="s">
        <v>16</v>
      </c>
      <c r="K400" t="s">
        <v>17</v>
      </c>
      <c r="L400">
        <v>2023</v>
      </c>
      <c r="M400" t="str">
        <f t="shared" si="24"/>
        <v>07</v>
      </c>
      <c r="N400" t="str">
        <f t="shared" si="25"/>
        <v>16</v>
      </c>
      <c r="O400" t="str">
        <f t="shared" si="26"/>
        <v>High</v>
      </c>
      <c r="P400" t="str">
        <f t="shared" si="27"/>
        <v>MEDIUM</v>
      </c>
    </row>
    <row r="401" spans="1:16" x14ac:dyDescent="0.35">
      <c r="A401" t="s">
        <v>270</v>
      </c>
      <c r="B401">
        <v>9851</v>
      </c>
      <c r="C401">
        <v>2669</v>
      </c>
      <c r="D401">
        <v>19</v>
      </c>
      <c r="E401" t="s">
        <v>12</v>
      </c>
      <c r="F401" t="s">
        <v>13</v>
      </c>
      <c r="G401" t="s">
        <v>28</v>
      </c>
      <c r="H401" s="1">
        <v>45122</v>
      </c>
      <c r="I401" t="s">
        <v>272</v>
      </c>
      <c r="J401" t="s">
        <v>22</v>
      </c>
      <c r="K401" t="s">
        <v>23</v>
      </c>
      <c r="L401">
        <v>2023</v>
      </c>
      <c r="M401" t="str">
        <f t="shared" si="24"/>
        <v>07</v>
      </c>
      <c r="N401" t="str">
        <f t="shared" si="25"/>
        <v>15</v>
      </c>
      <c r="O401" t="str">
        <f t="shared" si="26"/>
        <v>High</v>
      </c>
      <c r="P401" t="str">
        <f t="shared" si="27"/>
        <v>HIGH</v>
      </c>
    </row>
    <row r="402" spans="1:16" x14ac:dyDescent="0.35">
      <c r="A402" t="s">
        <v>270</v>
      </c>
      <c r="B402">
        <v>9989</v>
      </c>
      <c r="C402">
        <v>3930</v>
      </c>
      <c r="D402">
        <v>14</v>
      </c>
      <c r="E402" t="s">
        <v>38</v>
      </c>
      <c r="F402" t="s">
        <v>39</v>
      </c>
      <c r="G402" t="s">
        <v>28</v>
      </c>
      <c r="H402" s="1">
        <v>45122</v>
      </c>
      <c r="I402" t="s">
        <v>272</v>
      </c>
      <c r="J402" t="s">
        <v>22</v>
      </c>
      <c r="K402" t="s">
        <v>23</v>
      </c>
      <c r="L402">
        <v>2023</v>
      </c>
      <c r="M402" t="str">
        <f t="shared" si="24"/>
        <v>07</v>
      </c>
      <c r="N402" t="str">
        <f t="shared" si="25"/>
        <v>15</v>
      </c>
      <c r="O402" t="str">
        <f t="shared" si="26"/>
        <v>High</v>
      </c>
      <c r="P402" t="str">
        <f t="shared" si="27"/>
        <v>HIGH</v>
      </c>
    </row>
    <row r="403" spans="1:16" x14ac:dyDescent="0.35">
      <c r="A403" t="s">
        <v>1369</v>
      </c>
      <c r="B403">
        <v>6646</v>
      </c>
      <c r="C403">
        <v>848</v>
      </c>
      <c r="D403">
        <v>15</v>
      </c>
      <c r="E403" t="s">
        <v>38</v>
      </c>
      <c r="F403" t="s">
        <v>50</v>
      </c>
      <c r="G403" t="s">
        <v>28</v>
      </c>
      <c r="H403" s="1">
        <v>45121</v>
      </c>
      <c r="I403" t="s">
        <v>1371</v>
      </c>
      <c r="J403" t="s">
        <v>22</v>
      </c>
      <c r="K403" t="s">
        <v>23</v>
      </c>
      <c r="L403">
        <v>2023</v>
      </c>
      <c r="M403" t="str">
        <f t="shared" si="24"/>
        <v>07</v>
      </c>
      <c r="N403" t="str">
        <f t="shared" si="25"/>
        <v>14</v>
      </c>
      <c r="O403" t="str">
        <f t="shared" si="26"/>
        <v>Low</v>
      </c>
      <c r="P403" t="str">
        <f t="shared" si="27"/>
        <v>LOW</v>
      </c>
    </row>
    <row r="404" spans="1:16" x14ac:dyDescent="0.35">
      <c r="A404" t="s">
        <v>122</v>
      </c>
      <c r="B404">
        <v>7533</v>
      </c>
      <c r="C404">
        <v>3508</v>
      </c>
      <c r="D404">
        <v>12</v>
      </c>
      <c r="E404" t="s">
        <v>38</v>
      </c>
      <c r="F404" t="s">
        <v>39</v>
      </c>
      <c r="G404" t="s">
        <v>14</v>
      </c>
      <c r="H404" s="1">
        <v>45120</v>
      </c>
      <c r="I404" t="s">
        <v>123</v>
      </c>
      <c r="J404" t="s">
        <v>36</v>
      </c>
      <c r="K404" t="s">
        <v>64</v>
      </c>
      <c r="L404">
        <v>2023</v>
      </c>
      <c r="M404" t="str">
        <f t="shared" si="24"/>
        <v>07</v>
      </c>
      <c r="N404" t="str">
        <f t="shared" si="25"/>
        <v>13</v>
      </c>
      <c r="O404" t="str">
        <f t="shared" si="26"/>
        <v>High</v>
      </c>
      <c r="P404" t="str">
        <f t="shared" si="27"/>
        <v>HIGH</v>
      </c>
    </row>
    <row r="405" spans="1:16" x14ac:dyDescent="0.35">
      <c r="A405" t="s">
        <v>122</v>
      </c>
      <c r="B405">
        <v>4734</v>
      </c>
      <c r="C405">
        <v>1178</v>
      </c>
      <c r="D405">
        <v>16</v>
      </c>
      <c r="E405" t="s">
        <v>26</v>
      </c>
      <c r="F405" t="s">
        <v>66</v>
      </c>
      <c r="G405" t="s">
        <v>40</v>
      </c>
      <c r="H405" s="1">
        <v>45120</v>
      </c>
      <c r="I405" t="s">
        <v>123</v>
      </c>
      <c r="J405" t="s">
        <v>36</v>
      </c>
      <c r="K405" t="s">
        <v>64</v>
      </c>
      <c r="L405">
        <v>2023</v>
      </c>
      <c r="M405" t="str">
        <f t="shared" si="24"/>
        <v>07</v>
      </c>
      <c r="N405" t="str">
        <f t="shared" si="25"/>
        <v>13</v>
      </c>
      <c r="O405" t="str">
        <f t="shared" si="26"/>
        <v>High</v>
      </c>
      <c r="P405" t="str">
        <f t="shared" si="27"/>
        <v>MEDIUM</v>
      </c>
    </row>
    <row r="406" spans="1:16" x14ac:dyDescent="0.35">
      <c r="A406" t="s">
        <v>122</v>
      </c>
      <c r="B406">
        <v>4074</v>
      </c>
      <c r="C406">
        <v>1175</v>
      </c>
      <c r="D406">
        <v>6</v>
      </c>
      <c r="E406" t="s">
        <v>12</v>
      </c>
      <c r="F406" t="s">
        <v>13</v>
      </c>
      <c r="G406" t="s">
        <v>28</v>
      </c>
      <c r="H406" s="1">
        <v>45120</v>
      </c>
      <c r="I406" t="s">
        <v>123</v>
      </c>
      <c r="J406" t="s">
        <v>36</v>
      </c>
      <c r="K406" t="s">
        <v>64</v>
      </c>
      <c r="L406">
        <v>2023</v>
      </c>
      <c r="M406" t="str">
        <f t="shared" si="24"/>
        <v>07</v>
      </c>
      <c r="N406" t="str">
        <f t="shared" si="25"/>
        <v>13</v>
      </c>
      <c r="O406" t="str">
        <f t="shared" si="26"/>
        <v>High</v>
      </c>
      <c r="P406" t="str">
        <f t="shared" si="27"/>
        <v>MEDIUM</v>
      </c>
    </row>
    <row r="407" spans="1:16" x14ac:dyDescent="0.35">
      <c r="A407" t="s">
        <v>122</v>
      </c>
      <c r="B407">
        <v>2334</v>
      </c>
      <c r="C407">
        <v>484</v>
      </c>
      <c r="D407">
        <v>3</v>
      </c>
      <c r="E407" t="s">
        <v>38</v>
      </c>
      <c r="F407" t="s">
        <v>50</v>
      </c>
      <c r="G407" t="s">
        <v>40</v>
      </c>
      <c r="H407" s="1">
        <v>45120</v>
      </c>
      <c r="I407" t="s">
        <v>123</v>
      </c>
      <c r="J407" t="s">
        <v>36</v>
      </c>
      <c r="K407" t="s">
        <v>64</v>
      </c>
      <c r="L407">
        <v>2023</v>
      </c>
      <c r="M407" t="str">
        <f t="shared" si="24"/>
        <v>07</v>
      </c>
      <c r="N407" t="str">
        <f t="shared" si="25"/>
        <v>13</v>
      </c>
      <c r="O407" t="str">
        <f t="shared" si="26"/>
        <v>Low</v>
      </c>
      <c r="P407" t="str">
        <f t="shared" si="27"/>
        <v>LOW</v>
      </c>
    </row>
    <row r="408" spans="1:16" x14ac:dyDescent="0.35">
      <c r="A408" t="s">
        <v>714</v>
      </c>
      <c r="B408">
        <v>7122</v>
      </c>
      <c r="C408">
        <v>1836</v>
      </c>
      <c r="D408">
        <v>6</v>
      </c>
      <c r="E408" t="s">
        <v>12</v>
      </c>
      <c r="F408" t="s">
        <v>69</v>
      </c>
      <c r="G408" t="s">
        <v>28</v>
      </c>
      <c r="H408" s="1">
        <v>45117</v>
      </c>
      <c r="I408" t="s">
        <v>717</v>
      </c>
      <c r="J408" t="s">
        <v>22</v>
      </c>
      <c r="K408" t="s">
        <v>44</v>
      </c>
      <c r="L408">
        <v>2023</v>
      </c>
      <c r="M408" t="str">
        <f t="shared" si="24"/>
        <v>07</v>
      </c>
      <c r="N408" t="str">
        <f t="shared" si="25"/>
        <v>10</v>
      </c>
      <c r="O408" t="str">
        <f t="shared" si="26"/>
        <v>High</v>
      </c>
      <c r="P408" t="str">
        <f t="shared" si="27"/>
        <v>MEDIUM</v>
      </c>
    </row>
    <row r="409" spans="1:16" x14ac:dyDescent="0.35">
      <c r="A409" t="s">
        <v>714</v>
      </c>
      <c r="B409">
        <v>7327</v>
      </c>
      <c r="C409">
        <v>2596</v>
      </c>
      <c r="D409">
        <v>15</v>
      </c>
      <c r="E409" t="s">
        <v>26</v>
      </c>
      <c r="F409" t="s">
        <v>48</v>
      </c>
      <c r="G409" t="s">
        <v>40</v>
      </c>
      <c r="H409" s="1">
        <v>45117</v>
      </c>
      <c r="I409" t="s">
        <v>717</v>
      </c>
      <c r="J409" t="s">
        <v>22</v>
      </c>
      <c r="K409" t="s">
        <v>44</v>
      </c>
      <c r="L409">
        <v>2023</v>
      </c>
      <c r="M409" t="str">
        <f t="shared" si="24"/>
        <v>07</v>
      </c>
      <c r="N409" t="str">
        <f t="shared" si="25"/>
        <v>10</v>
      </c>
      <c r="O409" t="str">
        <f t="shared" si="26"/>
        <v>High</v>
      </c>
      <c r="P409" t="str">
        <f t="shared" si="27"/>
        <v>HIGH</v>
      </c>
    </row>
    <row r="410" spans="1:16" x14ac:dyDescent="0.35">
      <c r="A410" t="s">
        <v>234</v>
      </c>
      <c r="B410">
        <v>8586</v>
      </c>
      <c r="C410">
        <v>3826</v>
      </c>
      <c r="D410">
        <v>7</v>
      </c>
      <c r="E410" t="s">
        <v>38</v>
      </c>
      <c r="F410" t="s">
        <v>89</v>
      </c>
      <c r="G410" t="s">
        <v>14</v>
      </c>
      <c r="H410" s="1">
        <v>45114</v>
      </c>
      <c r="I410" t="s">
        <v>236</v>
      </c>
      <c r="J410" t="s">
        <v>16</v>
      </c>
      <c r="K410" t="s">
        <v>120</v>
      </c>
      <c r="L410">
        <v>2023</v>
      </c>
      <c r="M410" t="str">
        <f t="shared" si="24"/>
        <v>07</v>
      </c>
      <c r="N410" t="str">
        <f t="shared" si="25"/>
        <v>07</v>
      </c>
      <c r="O410" t="str">
        <f t="shared" si="26"/>
        <v>High</v>
      </c>
      <c r="P410" t="str">
        <f t="shared" si="27"/>
        <v>HIGH</v>
      </c>
    </row>
    <row r="411" spans="1:16" x14ac:dyDescent="0.35">
      <c r="A411" t="s">
        <v>1048</v>
      </c>
      <c r="B411">
        <v>8572</v>
      </c>
      <c r="C411">
        <v>2041</v>
      </c>
      <c r="D411">
        <v>8</v>
      </c>
      <c r="E411" t="s">
        <v>38</v>
      </c>
      <c r="F411" t="s">
        <v>39</v>
      </c>
      <c r="G411" t="s">
        <v>34</v>
      </c>
      <c r="H411" s="1">
        <v>45112</v>
      </c>
      <c r="I411" t="s">
        <v>1050</v>
      </c>
      <c r="J411" t="s">
        <v>19</v>
      </c>
      <c r="K411" t="s">
        <v>53</v>
      </c>
      <c r="L411">
        <v>2023</v>
      </c>
      <c r="M411" t="str">
        <f t="shared" si="24"/>
        <v>07</v>
      </c>
      <c r="N411" t="str">
        <f t="shared" si="25"/>
        <v>05</v>
      </c>
      <c r="O411" t="str">
        <f t="shared" si="26"/>
        <v>High</v>
      </c>
      <c r="P411" t="str">
        <f t="shared" si="27"/>
        <v>MEDIUM</v>
      </c>
    </row>
    <row r="412" spans="1:16" x14ac:dyDescent="0.35">
      <c r="A412" t="s">
        <v>1048</v>
      </c>
      <c r="B412">
        <v>8059</v>
      </c>
      <c r="C412">
        <v>1834</v>
      </c>
      <c r="D412">
        <v>10</v>
      </c>
      <c r="E412" t="s">
        <v>12</v>
      </c>
      <c r="F412" t="s">
        <v>24</v>
      </c>
      <c r="G412" t="s">
        <v>40</v>
      </c>
      <c r="H412" s="1">
        <v>45112</v>
      </c>
      <c r="I412" t="s">
        <v>1050</v>
      </c>
      <c r="J412" t="s">
        <v>19</v>
      </c>
      <c r="K412" t="s">
        <v>53</v>
      </c>
      <c r="L412">
        <v>2023</v>
      </c>
      <c r="M412" t="str">
        <f t="shared" si="24"/>
        <v>07</v>
      </c>
      <c r="N412" t="str">
        <f t="shared" si="25"/>
        <v>05</v>
      </c>
      <c r="O412" t="str">
        <f t="shared" si="26"/>
        <v>High</v>
      </c>
      <c r="P412" t="str">
        <f t="shared" si="27"/>
        <v>MEDIUM</v>
      </c>
    </row>
    <row r="413" spans="1:16" x14ac:dyDescent="0.35">
      <c r="A413" t="s">
        <v>85</v>
      </c>
      <c r="B413">
        <v>4051</v>
      </c>
      <c r="C413">
        <v>1848</v>
      </c>
      <c r="D413">
        <v>12</v>
      </c>
      <c r="E413" t="s">
        <v>12</v>
      </c>
      <c r="F413" t="s">
        <v>69</v>
      </c>
      <c r="G413" t="s">
        <v>40</v>
      </c>
      <c r="H413" s="1">
        <v>45110</v>
      </c>
      <c r="I413" t="s">
        <v>86</v>
      </c>
      <c r="J413" t="s">
        <v>36</v>
      </c>
      <c r="K413" t="s">
        <v>64</v>
      </c>
      <c r="L413">
        <v>2023</v>
      </c>
      <c r="M413" t="str">
        <f t="shared" si="24"/>
        <v>07</v>
      </c>
      <c r="N413" t="str">
        <f t="shared" si="25"/>
        <v>03</v>
      </c>
      <c r="O413" t="str">
        <f t="shared" si="26"/>
        <v>High</v>
      </c>
      <c r="P413" t="str">
        <f t="shared" si="27"/>
        <v>MEDIUM</v>
      </c>
    </row>
    <row r="414" spans="1:16" x14ac:dyDescent="0.35">
      <c r="A414" t="s">
        <v>85</v>
      </c>
      <c r="B414">
        <v>5011</v>
      </c>
      <c r="C414">
        <v>866</v>
      </c>
      <c r="D414">
        <v>11</v>
      </c>
      <c r="E414" t="s">
        <v>38</v>
      </c>
      <c r="F414" t="s">
        <v>89</v>
      </c>
      <c r="G414" t="s">
        <v>40</v>
      </c>
      <c r="H414" s="1">
        <v>45110</v>
      </c>
      <c r="I414" t="s">
        <v>86</v>
      </c>
      <c r="J414" t="s">
        <v>36</v>
      </c>
      <c r="K414" t="s">
        <v>64</v>
      </c>
      <c r="L414">
        <v>2023</v>
      </c>
      <c r="M414" t="str">
        <f t="shared" si="24"/>
        <v>07</v>
      </c>
      <c r="N414" t="str">
        <f t="shared" si="25"/>
        <v>03</v>
      </c>
      <c r="O414" t="str">
        <f t="shared" si="26"/>
        <v>Low</v>
      </c>
      <c r="P414" t="str">
        <f t="shared" si="27"/>
        <v>LOW</v>
      </c>
    </row>
    <row r="415" spans="1:16" x14ac:dyDescent="0.35">
      <c r="A415" t="s">
        <v>1036</v>
      </c>
      <c r="B415">
        <v>4751</v>
      </c>
      <c r="C415">
        <v>781</v>
      </c>
      <c r="D415">
        <v>9</v>
      </c>
      <c r="E415" t="s">
        <v>26</v>
      </c>
      <c r="F415" t="s">
        <v>54</v>
      </c>
      <c r="G415" t="s">
        <v>34</v>
      </c>
      <c r="H415" s="1">
        <v>45109</v>
      </c>
      <c r="I415" t="s">
        <v>1037</v>
      </c>
      <c r="J415" t="s">
        <v>22</v>
      </c>
      <c r="K415" t="s">
        <v>23</v>
      </c>
      <c r="L415">
        <v>2023</v>
      </c>
      <c r="M415" t="str">
        <f t="shared" si="24"/>
        <v>07</v>
      </c>
      <c r="N415" t="str">
        <f t="shared" si="25"/>
        <v>02</v>
      </c>
      <c r="O415" t="str">
        <f t="shared" si="26"/>
        <v>Low</v>
      </c>
      <c r="P415" t="str">
        <f t="shared" si="27"/>
        <v>LOW</v>
      </c>
    </row>
    <row r="416" spans="1:16" x14ac:dyDescent="0.35">
      <c r="A416" t="s">
        <v>11</v>
      </c>
      <c r="B416">
        <v>9726</v>
      </c>
      <c r="C416">
        <v>1275</v>
      </c>
      <c r="D416">
        <v>5</v>
      </c>
      <c r="E416" t="s">
        <v>12</v>
      </c>
      <c r="F416" t="s">
        <v>13</v>
      </c>
      <c r="G416" t="s">
        <v>14</v>
      </c>
      <c r="H416" s="1">
        <v>45104</v>
      </c>
      <c r="I416" t="s">
        <v>15</v>
      </c>
      <c r="J416" t="s">
        <v>16</v>
      </c>
      <c r="K416" t="s">
        <v>17</v>
      </c>
      <c r="L416">
        <v>2023</v>
      </c>
      <c r="M416" t="str">
        <f t="shared" si="24"/>
        <v>06</v>
      </c>
      <c r="N416" t="str">
        <f t="shared" si="25"/>
        <v>27</v>
      </c>
      <c r="O416" t="str">
        <f t="shared" si="26"/>
        <v>High</v>
      </c>
      <c r="P416" t="str">
        <f t="shared" si="27"/>
        <v>MEDIUM</v>
      </c>
    </row>
    <row r="417" spans="1:16" x14ac:dyDescent="0.35">
      <c r="A417" t="s">
        <v>11</v>
      </c>
      <c r="B417">
        <v>9726</v>
      </c>
      <c r="C417">
        <v>1330</v>
      </c>
      <c r="D417">
        <v>14</v>
      </c>
      <c r="E417" t="s">
        <v>12</v>
      </c>
      <c r="F417" t="s">
        <v>24</v>
      </c>
      <c r="G417" t="s">
        <v>14</v>
      </c>
      <c r="H417" s="1">
        <v>45104</v>
      </c>
      <c r="I417" t="s">
        <v>15</v>
      </c>
      <c r="J417" t="s">
        <v>16</v>
      </c>
      <c r="K417" t="s">
        <v>17</v>
      </c>
      <c r="L417">
        <v>2023</v>
      </c>
      <c r="M417" t="str">
        <f t="shared" si="24"/>
        <v>06</v>
      </c>
      <c r="N417" t="str">
        <f t="shared" si="25"/>
        <v>27</v>
      </c>
      <c r="O417" t="str">
        <f t="shared" si="26"/>
        <v>High</v>
      </c>
      <c r="P417" t="str">
        <f t="shared" si="27"/>
        <v>MEDIUM</v>
      </c>
    </row>
    <row r="418" spans="1:16" x14ac:dyDescent="0.35">
      <c r="A418" t="s">
        <v>568</v>
      </c>
      <c r="B418">
        <v>2239</v>
      </c>
      <c r="C418">
        <v>828</v>
      </c>
      <c r="D418">
        <v>1</v>
      </c>
      <c r="E418" t="s">
        <v>12</v>
      </c>
      <c r="F418" t="s">
        <v>24</v>
      </c>
      <c r="G418" t="s">
        <v>14</v>
      </c>
      <c r="H418" s="1">
        <v>45103</v>
      </c>
      <c r="I418" t="s">
        <v>569</v>
      </c>
      <c r="J418" t="s">
        <v>36</v>
      </c>
      <c r="K418" t="s">
        <v>37</v>
      </c>
      <c r="L418">
        <v>2023</v>
      </c>
      <c r="M418" t="str">
        <f t="shared" si="24"/>
        <v>06</v>
      </c>
      <c r="N418" t="str">
        <f t="shared" si="25"/>
        <v>26</v>
      </c>
      <c r="O418" t="str">
        <f t="shared" si="26"/>
        <v>Low</v>
      </c>
      <c r="P418" t="str">
        <f t="shared" si="27"/>
        <v>LOW</v>
      </c>
    </row>
    <row r="419" spans="1:16" x14ac:dyDescent="0.35">
      <c r="A419" t="s">
        <v>568</v>
      </c>
      <c r="B419">
        <v>2450</v>
      </c>
      <c r="C419">
        <v>1002</v>
      </c>
      <c r="D419">
        <v>4</v>
      </c>
      <c r="E419" t="s">
        <v>12</v>
      </c>
      <c r="F419" t="s">
        <v>69</v>
      </c>
      <c r="G419" t="s">
        <v>28</v>
      </c>
      <c r="H419" s="1">
        <v>45103</v>
      </c>
      <c r="I419" t="s">
        <v>569</v>
      </c>
      <c r="J419" t="s">
        <v>36</v>
      </c>
      <c r="K419" t="s">
        <v>37</v>
      </c>
      <c r="L419">
        <v>2023</v>
      </c>
      <c r="M419" t="str">
        <f t="shared" si="24"/>
        <v>06</v>
      </c>
      <c r="N419" t="str">
        <f t="shared" si="25"/>
        <v>26</v>
      </c>
      <c r="O419" t="str">
        <f t="shared" si="26"/>
        <v>High</v>
      </c>
      <c r="P419" t="str">
        <f t="shared" si="27"/>
        <v>MEDIUM</v>
      </c>
    </row>
    <row r="420" spans="1:16" x14ac:dyDescent="0.35">
      <c r="A420" t="s">
        <v>975</v>
      </c>
      <c r="B420">
        <v>3281</v>
      </c>
      <c r="C420">
        <v>471</v>
      </c>
      <c r="D420">
        <v>7</v>
      </c>
      <c r="E420" t="s">
        <v>38</v>
      </c>
      <c r="F420" t="s">
        <v>50</v>
      </c>
      <c r="G420" t="s">
        <v>34</v>
      </c>
      <c r="H420" s="1">
        <v>45102</v>
      </c>
      <c r="I420" t="s">
        <v>977</v>
      </c>
      <c r="J420" t="s">
        <v>19</v>
      </c>
      <c r="K420" t="s">
        <v>136</v>
      </c>
      <c r="L420">
        <v>2023</v>
      </c>
      <c r="M420" t="str">
        <f t="shared" si="24"/>
        <v>06</v>
      </c>
      <c r="N420" t="str">
        <f t="shared" si="25"/>
        <v>25</v>
      </c>
      <c r="O420" t="str">
        <f t="shared" si="26"/>
        <v>Low</v>
      </c>
      <c r="P420" t="str">
        <f t="shared" si="27"/>
        <v>LOW</v>
      </c>
    </row>
    <row r="421" spans="1:16" x14ac:dyDescent="0.35">
      <c r="A421" t="s">
        <v>1304</v>
      </c>
      <c r="B421">
        <v>544</v>
      </c>
      <c r="C421">
        <v>272</v>
      </c>
      <c r="D421">
        <v>2</v>
      </c>
      <c r="E421" t="s">
        <v>12</v>
      </c>
      <c r="F421" t="s">
        <v>33</v>
      </c>
      <c r="G421" t="s">
        <v>28</v>
      </c>
      <c r="H421" s="1">
        <v>45102</v>
      </c>
      <c r="I421" t="s">
        <v>1306</v>
      </c>
      <c r="J421" t="s">
        <v>22</v>
      </c>
      <c r="K421" t="s">
        <v>23</v>
      </c>
      <c r="L421">
        <v>2023</v>
      </c>
      <c r="M421" t="str">
        <f t="shared" si="24"/>
        <v>06</v>
      </c>
      <c r="N421" t="str">
        <f t="shared" si="25"/>
        <v>25</v>
      </c>
      <c r="O421" t="str">
        <f t="shared" si="26"/>
        <v>Low</v>
      </c>
      <c r="P421" t="str">
        <f t="shared" si="27"/>
        <v>LOW</v>
      </c>
    </row>
    <row r="422" spans="1:16" x14ac:dyDescent="0.35">
      <c r="A422" t="s">
        <v>1372</v>
      </c>
      <c r="B422">
        <v>2553</v>
      </c>
      <c r="C422">
        <v>907</v>
      </c>
      <c r="D422">
        <v>6</v>
      </c>
      <c r="E422" t="s">
        <v>12</v>
      </c>
      <c r="F422" t="s">
        <v>33</v>
      </c>
      <c r="G422" t="s">
        <v>40</v>
      </c>
      <c r="H422" s="1">
        <v>45099</v>
      </c>
      <c r="I422" t="s">
        <v>1373</v>
      </c>
      <c r="J422" t="s">
        <v>61</v>
      </c>
      <c r="K422" t="s">
        <v>62</v>
      </c>
      <c r="L422">
        <v>2023</v>
      </c>
      <c r="M422" t="str">
        <f t="shared" si="24"/>
        <v>06</v>
      </c>
      <c r="N422" t="str">
        <f t="shared" si="25"/>
        <v>22</v>
      </c>
      <c r="O422" t="str">
        <f t="shared" si="26"/>
        <v>Low</v>
      </c>
      <c r="P422" t="str">
        <f t="shared" si="27"/>
        <v>LOW</v>
      </c>
    </row>
    <row r="423" spans="1:16" x14ac:dyDescent="0.35">
      <c r="A423" t="s">
        <v>470</v>
      </c>
      <c r="B423">
        <v>7664</v>
      </c>
      <c r="C423">
        <v>1753</v>
      </c>
      <c r="D423">
        <v>19</v>
      </c>
      <c r="E423" t="s">
        <v>12</v>
      </c>
      <c r="F423" t="s">
        <v>69</v>
      </c>
      <c r="G423" t="s">
        <v>28</v>
      </c>
      <c r="H423" s="1">
        <v>45092</v>
      </c>
      <c r="I423" t="s">
        <v>471</v>
      </c>
      <c r="J423" t="s">
        <v>81</v>
      </c>
      <c r="K423" t="s">
        <v>88</v>
      </c>
      <c r="L423">
        <v>2023</v>
      </c>
      <c r="M423" t="str">
        <f t="shared" si="24"/>
        <v>06</v>
      </c>
      <c r="N423" t="str">
        <f t="shared" si="25"/>
        <v>15</v>
      </c>
      <c r="O423" t="str">
        <f t="shared" si="26"/>
        <v>High</v>
      </c>
      <c r="P423" t="str">
        <f t="shared" si="27"/>
        <v>MEDIUM</v>
      </c>
    </row>
    <row r="424" spans="1:16" x14ac:dyDescent="0.35">
      <c r="A424" t="s">
        <v>260</v>
      </c>
      <c r="B424">
        <v>1523</v>
      </c>
      <c r="C424">
        <v>234</v>
      </c>
      <c r="D424">
        <v>3</v>
      </c>
      <c r="E424" t="s">
        <v>38</v>
      </c>
      <c r="F424" t="s">
        <v>50</v>
      </c>
      <c r="G424" t="s">
        <v>14</v>
      </c>
      <c r="H424" s="1">
        <v>45085</v>
      </c>
      <c r="I424" t="s">
        <v>261</v>
      </c>
      <c r="J424" t="s">
        <v>22</v>
      </c>
      <c r="K424" t="s">
        <v>58</v>
      </c>
      <c r="L424">
        <v>2023</v>
      </c>
      <c r="M424" t="str">
        <f t="shared" si="24"/>
        <v>06</v>
      </c>
      <c r="N424" t="str">
        <f t="shared" si="25"/>
        <v>08</v>
      </c>
      <c r="O424" t="str">
        <f t="shared" si="26"/>
        <v>Low</v>
      </c>
      <c r="P424" t="str">
        <f t="shared" si="27"/>
        <v>LOW</v>
      </c>
    </row>
    <row r="425" spans="1:16" x14ac:dyDescent="0.35">
      <c r="A425" t="s">
        <v>260</v>
      </c>
      <c r="B425">
        <v>9073</v>
      </c>
      <c r="C425">
        <v>424</v>
      </c>
      <c r="D425">
        <v>7</v>
      </c>
      <c r="E425" t="s">
        <v>12</v>
      </c>
      <c r="F425" t="s">
        <v>13</v>
      </c>
      <c r="G425" t="s">
        <v>28</v>
      </c>
      <c r="H425" s="1">
        <v>45085</v>
      </c>
      <c r="I425" t="s">
        <v>261</v>
      </c>
      <c r="J425" t="s">
        <v>22</v>
      </c>
      <c r="K425" t="s">
        <v>58</v>
      </c>
      <c r="L425">
        <v>2023</v>
      </c>
      <c r="M425" t="str">
        <f t="shared" si="24"/>
        <v>06</v>
      </c>
      <c r="N425" t="str">
        <f t="shared" si="25"/>
        <v>08</v>
      </c>
      <c r="O425" t="str">
        <f t="shared" si="26"/>
        <v>Low</v>
      </c>
      <c r="P425" t="str">
        <f t="shared" si="27"/>
        <v>LOW</v>
      </c>
    </row>
    <row r="426" spans="1:16" x14ac:dyDescent="0.35">
      <c r="A426" t="s">
        <v>850</v>
      </c>
      <c r="B426">
        <v>8218</v>
      </c>
      <c r="C426">
        <v>1430</v>
      </c>
      <c r="D426">
        <v>19</v>
      </c>
      <c r="E426" t="s">
        <v>38</v>
      </c>
      <c r="F426" t="s">
        <v>89</v>
      </c>
      <c r="G426" t="s">
        <v>40</v>
      </c>
      <c r="H426" s="1">
        <v>45085</v>
      </c>
      <c r="I426" t="s">
        <v>851</v>
      </c>
      <c r="J426" t="s">
        <v>36</v>
      </c>
      <c r="K426" t="s">
        <v>77</v>
      </c>
      <c r="L426">
        <v>2023</v>
      </c>
      <c r="M426" t="str">
        <f t="shared" si="24"/>
        <v>06</v>
      </c>
      <c r="N426" t="str">
        <f t="shared" si="25"/>
        <v>08</v>
      </c>
      <c r="O426" t="str">
        <f t="shared" si="26"/>
        <v>High</v>
      </c>
      <c r="P426" t="str">
        <f t="shared" si="27"/>
        <v>MEDIUM</v>
      </c>
    </row>
    <row r="427" spans="1:16" x14ac:dyDescent="0.35">
      <c r="A427" t="s">
        <v>909</v>
      </c>
      <c r="B427">
        <v>9879</v>
      </c>
      <c r="C427">
        <v>4930</v>
      </c>
      <c r="D427">
        <v>15</v>
      </c>
      <c r="E427" t="s">
        <v>12</v>
      </c>
      <c r="F427" t="s">
        <v>33</v>
      </c>
      <c r="G427" t="s">
        <v>28</v>
      </c>
      <c r="H427" s="1">
        <v>45085</v>
      </c>
      <c r="I427" t="s">
        <v>910</v>
      </c>
      <c r="J427" t="s">
        <v>22</v>
      </c>
      <c r="K427" t="s">
        <v>58</v>
      </c>
      <c r="L427">
        <v>2023</v>
      </c>
      <c r="M427" t="str">
        <f t="shared" si="24"/>
        <v>06</v>
      </c>
      <c r="N427" t="str">
        <f t="shared" si="25"/>
        <v>08</v>
      </c>
      <c r="O427" t="str">
        <f t="shared" si="26"/>
        <v>High</v>
      </c>
      <c r="P427" t="str">
        <f t="shared" si="27"/>
        <v>HIGH</v>
      </c>
    </row>
    <row r="428" spans="1:16" x14ac:dyDescent="0.35">
      <c r="A428" t="s">
        <v>1140</v>
      </c>
      <c r="B428">
        <v>5338</v>
      </c>
      <c r="C428">
        <v>1354</v>
      </c>
      <c r="D428">
        <v>16</v>
      </c>
      <c r="E428" t="s">
        <v>26</v>
      </c>
      <c r="F428" t="s">
        <v>48</v>
      </c>
      <c r="G428" t="s">
        <v>14</v>
      </c>
      <c r="H428" s="1">
        <v>45084</v>
      </c>
      <c r="I428" t="s">
        <v>1142</v>
      </c>
      <c r="J428" t="s">
        <v>22</v>
      </c>
      <c r="K428" t="s">
        <v>23</v>
      </c>
      <c r="L428">
        <v>2023</v>
      </c>
      <c r="M428" t="str">
        <f t="shared" si="24"/>
        <v>06</v>
      </c>
      <c r="N428" t="str">
        <f t="shared" si="25"/>
        <v>07</v>
      </c>
      <c r="O428" t="str">
        <f t="shared" si="26"/>
        <v>High</v>
      </c>
      <c r="P428" t="str">
        <f t="shared" si="27"/>
        <v>MEDIUM</v>
      </c>
    </row>
    <row r="429" spans="1:16" x14ac:dyDescent="0.35">
      <c r="A429" t="s">
        <v>1170</v>
      </c>
      <c r="B429">
        <v>8974</v>
      </c>
      <c r="C429">
        <v>4441</v>
      </c>
      <c r="D429">
        <v>16</v>
      </c>
      <c r="E429" t="s">
        <v>12</v>
      </c>
      <c r="F429" t="s">
        <v>24</v>
      </c>
      <c r="G429" t="s">
        <v>34</v>
      </c>
      <c r="H429" s="1">
        <v>45082</v>
      </c>
      <c r="I429" t="s">
        <v>1171</v>
      </c>
      <c r="J429" t="s">
        <v>22</v>
      </c>
      <c r="K429" t="s">
        <v>44</v>
      </c>
      <c r="L429">
        <v>2023</v>
      </c>
      <c r="M429" t="str">
        <f t="shared" si="24"/>
        <v>06</v>
      </c>
      <c r="N429" t="str">
        <f t="shared" si="25"/>
        <v>05</v>
      </c>
      <c r="O429" t="str">
        <f t="shared" si="26"/>
        <v>High</v>
      </c>
      <c r="P429" t="str">
        <f t="shared" si="27"/>
        <v>HIGH</v>
      </c>
    </row>
    <row r="430" spans="1:16" x14ac:dyDescent="0.35">
      <c r="A430" t="s">
        <v>600</v>
      </c>
      <c r="B430">
        <v>883</v>
      </c>
      <c r="C430">
        <v>127</v>
      </c>
      <c r="D430">
        <v>7</v>
      </c>
      <c r="E430" t="s">
        <v>38</v>
      </c>
      <c r="F430" t="s">
        <v>42</v>
      </c>
      <c r="G430" t="s">
        <v>55</v>
      </c>
      <c r="H430" s="1">
        <v>45081</v>
      </c>
      <c r="I430" t="s">
        <v>601</v>
      </c>
      <c r="J430" t="s">
        <v>36</v>
      </c>
      <c r="K430" t="s">
        <v>77</v>
      </c>
      <c r="L430">
        <v>2023</v>
      </c>
      <c r="M430" t="str">
        <f t="shared" si="24"/>
        <v>06</v>
      </c>
      <c r="N430" t="str">
        <f t="shared" si="25"/>
        <v>04</v>
      </c>
      <c r="O430" t="str">
        <f t="shared" si="26"/>
        <v>Low</v>
      </c>
      <c r="P430" t="str">
        <f t="shared" si="27"/>
        <v>LOW</v>
      </c>
    </row>
    <row r="431" spans="1:16" x14ac:dyDescent="0.35">
      <c r="A431" t="s">
        <v>600</v>
      </c>
      <c r="B431">
        <v>4539</v>
      </c>
      <c r="C431">
        <v>1155</v>
      </c>
      <c r="D431">
        <v>8</v>
      </c>
      <c r="E431" t="s">
        <v>38</v>
      </c>
      <c r="F431" t="s">
        <v>89</v>
      </c>
      <c r="G431" t="s">
        <v>28</v>
      </c>
      <c r="H431" s="1">
        <v>45081</v>
      </c>
      <c r="I431" t="s">
        <v>601</v>
      </c>
      <c r="J431" t="s">
        <v>36</v>
      </c>
      <c r="K431" t="s">
        <v>77</v>
      </c>
      <c r="L431">
        <v>2023</v>
      </c>
      <c r="M431" t="str">
        <f t="shared" si="24"/>
        <v>06</v>
      </c>
      <c r="N431" t="str">
        <f t="shared" si="25"/>
        <v>04</v>
      </c>
      <c r="O431" t="str">
        <f t="shared" si="26"/>
        <v>High</v>
      </c>
      <c r="P431" t="str">
        <f t="shared" si="27"/>
        <v>MEDIUM</v>
      </c>
    </row>
    <row r="432" spans="1:16" x14ac:dyDescent="0.35">
      <c r="A432" t="s">
        <v>600</v>
      </c>
      <c r="B432">
        <v>9659</v>
      </c>
      <c r="C432">
        <v>2226</v>
      </c>
      <c r="D432">
        <v>16</v>
      </c>
      <c r="E432" t="s">
        <v>26</v>
      </c>
      <c r="F432" t="s">
        <v>66</v>
      </c>
      <c r="G432" t="s">
        <v>28</v>
      </c>
      <c r="H432" s="1">
        <v>45081</v>
      </c>
      <c r="I432" t="s">
        <v>601</v>
      </c>
      <c r="J432" t="s">
        <v>36</v>
      </c>
      <c r="K432" t="s">
        <v>77</v>
      </c>
      <c r="L432">
        <v>2023</v>
      </c>
      <c r="M432" t="str">
        <f t="shared" si="24"/>
        <v>06</v>
      </c>
      <c r="N432" t="str">
        <f t="shared" si="25"/>
        <v>04</v>
      </c>
      <c r="O432" t="str">
        <f t="shared" si="26"/>
        <v>High</v>
      </c>
      <c r="P432" t="str">
        <f t="shared" si="27"/>
        <v>MEDIUM</v>
      </c>
    </row>
    <row r="433" spans="1:16" x14ac:dyDescent="0.35">
      <c r="A433" t="s">
        <v>622</v>
      </c>
      <c r="B433">
        <v>6252</v>
      </c>
      <c r="C433">
        <v>1377</v>
      </c>
      <c r="D433">
        <v>2</v>
      </c>
      <c r="E433" t="s">
        <v>12</v>
      </c>
      <c r="F433" t="s">
        <v>24</v>
      </c>
      <c r="G433" t="s">
        <v>34</v>
      </c>
      <c r="H433" s="1">
        <v>45078</v>
      </c>
      <c r="I433" t="s">
        <v>623</v>
      </c>
      <c r="J433" t="s">
        <v>19</v>
      </c>
      <c r="K433" t="s">
        <v>20</v>
      </c>
      <c r="L433">
        <v>2023</v>
      </c>
      <c r="M433" t="str">
        <f t="shared" si="24"/>
        <v>06</v>
      </c>
      <c r="N433" t="str">
        <f t="shared" si="25"/>
        <v>01</v>
      </c>
      <c r="O433" t="str">
        <f t="shared" si="26"/>
        <v>High</v>
      </c>
      <c r="P433" t="str">
        <f t="shared" si="27"/>
        <v>MEDIUM</v>
      </c>
    </row>
    <row r="434" spans="1:16" x14ac:dyDescent="0.35">
      <c r="A434" t="s">
        <v>1351</v>
      </c>
      <c r="B434">
        <v>7992</v>
      </c>
      <c r="C434">
        <v>893</v>
      </c>
      <c r="D434">
        <v>12</v>
      </c>
      <c r="E434" t="s">
        <v>12</v>
      </c>
      <c r="F434" t="s">
        <v>33</v>
      </c>
      <c r="G434" t="s">
        <v>40</v>
      </c>
      <c r="H434" s="1">
        <v>45077</v>
      </c>
      <c r="I434" t="s">
        <v>1354</v>
      </c>
      <c r="J434" t="s">
        <v>19</v>
      </c>
      <c r="K434" t="s">
        <v>20</v>
      </c>
      <c r="L434">
        <v>2023</v>
      </c>
      <c r="M434" t="str">
        <f t="shared" si="24"/>
        <v>05</v>
      </c>
      <c r="N434" t="str">
        <f t="shared" si="25"/>
        <v>31</v>
      </c>
      <c r="O434" t="str">
        <f t="shared" si="26"/>
        <v>Low</v>
      </c>
      <c r="P434" t="str">
        <f t="shared" si="27"/>
        <v>LOW</v>
      </c>
    </row>
    <row r="435" spans="1:16" x14ac:dyDescent="0.35">
      <c r="A435" t="s">
        <v>481</v>
      </c>
      <c r="B435">
        <v>874</v>
      </c>
      <c r="C435">
        <v>235</v>
      </c>
      <c r="D435">
        <v>15</v>
      </c>
      <c r="E435" t="s">
        <v>26</v>
      </c>
      <c r="F435" t="s">
        <v>66</v>
      </c>
      <c r="G435" t="s">
        <v>28</v>
      </c>
      <c r="H435" s="1">
        <v>45075</v>
      </c>
      <c r="I435" t="s">
        <v>482</v>
      </c>
      <c r="J435" t="s">
        <v>22</v>
      </c>
      <c r="K435" t="s">
        <v>58</v>
      </c>
      <c r="L435">
        <v>2023</v>
      </c>
      <c r="M435" t="str">
        <f t="shared" si="24"/>
        <v>05</v>
      </c>
      <c r="N435" t="str">
        <f t="shared" si="25"/>
        <v>29</v>
      </c>
      <c r="O435" t="str">
        <f t="shared" si="26"/>
        <v>Low</v>
      </c>
      <c r="P435" t="str">
        <f t="shared" si="27"/>
        <v>LOW</v>
      </c>
    </row>
    <row r="436" spans="1:16" x14ac:dyDescent="0.35">
      <c r="A436" t="s">
        <v>99</v>
      </c>
      <c r="B436">
        <v>3090</v>
      </c>
      <c r="C436">
        <v>573</v>
      </c>
      <c r="D436">
        <v>6</v>
      </c>
      <c r="E436" t="s">
        <v>38</v>
      </c>
      <c r="F436" t="s">
        <v>39</v>
      </c>
      <c r="G436" t="s">
        <v>34</v>
      </c>
      <c r="H436" s="1">
        <v>45073</v>
      </c>
      <c r="I436" t="s">
        <v>102</v>
      </c>
      <c r="J436" t="s">
        <v>61</v>
      </c>
      <c r="K436" t="s">
        <v>73</v>
      </c>
      <c r="L436">
        <v>2023</v>
      </c>
      <c r="M436" t="str">
        <f t="shared" si="24"/>
        <v>05</v>
      </c>
      <c r="N436" t="str">
        <f t="shared" si="25"/>
        <v>27</v>
      </c>
      <c r="O436" t="str">
        <f t="shared" si="26"/>
        <v>Low</v>
      </c>
      <c r="P436" t="str">
        <f t="shared" si="27"/>
        <v>LOW</v>
      </c>
    </row>
    <row r="437" spans="1:16" x14ac:dyDescent="0.35">
      <c r="A437" t="s">
        <v>99</v>
      </c>
      <c r="B437">
        <v>9683</v>
      </c>
      <c r="C437">
        <v>1014</v>
      </c>
      <c r="D437">
        <v>5</v>
      </c>
      <c r="E437" t="s">
        <v>12</v>
      </c>
      <c r="F437" t="s">
        <v>24</v>
      </c>
      <c r="G437" t="s">
        <v>14</v>
      </c>
      <c r="H437" s="1">
        <v>45073</v>
      </c>
      <c r="I437" t="s">
        <v>102</v>
      </c>
      <c r="J437" t="s">
        <v>61</v>
      </c>
      <c r="K437" t="s">
        <v>73</v>
      </c>
      <c r="L437">
        <v>2023</v>
      </c>
      <c r="M437" t="str">
        <f t="shared" si="24"/>
        <v>05</v>
      </c>
      <c r="N437" t="str">
        <f t="shared" si="25"/>
        <v>27</v>
      </c>
      <c r="O437" t="str">
        <f t="shared" si="26"/>
        <v>High</v>
      </c>
      <c r="P437" t="str">
        <f t="shared" si="27"/>
        <v>MEDIUM</v>
      </c>
    </row>
    <row r="438" spans="1:16" x14ac:dyDescent="0.35">
      <c r="A438" t="s">
        <v>495</v>
      </c>
      <c r="B438">
        <v>6488</v>
      </c>
      <c r="C438">
        <v>1591</v>
      </c>
      <c r="D438">
        <v>18</v>
      </c>
      <c r="E438" t="s">
        <v>12</v>
      </c>
      <c r="F438" t="s">
        <v>24</v>
      </c>
      <c r="G438" t="s">
        <v>34</v>
      </c>
      <c r="H438" s="1">
        <v>45070</v>
      </c>
      <c r="I438" t="s">
        <v>496</v>
      </c>
      <c r="J438" t="s">
        <v>61</v>
      </c>
      <c r="K438" t="s">
        <v>62</v>
      </c>
      <c r="L438">
        <v>2023</v>
      </c>
      <c r="M438" t="str">
        <f t="shared" si="24"/>
        <v>05</v>
      </c>
      <c r="N438" t="str">
        <f t="shared" si="25"/>
        <v>24</v>
      </c>
      <c r="O438" t="str">
        <f t="shared" si="26"/>
        <v>High</v>
      </c>
      <c r="P438" t="str">
        <f t="shared" si="27"/>
        <v>MEDIUM</v>
      </c>
    </row>
    <row r="439" spans="1:16" x14ac:dyDescent="0.35">
      <c r="A439" t="s">
        <v>1205</v>
      </c>
      <c r="B439">
        <v>5994</v>
      </c>
      <c r="C439">
        <v>2826</v>
      </c>
      <c r="D439">
        <v>9</v>
      </c>
      <c r="E439" t="s">
        <v>38</v>
      </c>
      <c r="F439" t="s">
        <v>89</v>
      </c>
      <c r="G439" t="s">
        <v>34</v>
      </c>
      <c r="H439" s="1">
        <v>45070</v>
      </c>
      <c r="I439" t="s">
        <v>1206</v>
      </c>
      <c r="J439" t="s">
        <v>36</v>
      </c>
      <c r="K439" t="s">
        <v>77</v>
      </c>
      <c r="L439">
        <v>2023</v>
      </c>
      <c r="M439" t="str">
        <f t="shared" si="24"/>
        <v>05</v>
      </c>
      <c r="N439" t="str">
        <f t="shared" si="25"/>
        <v>24</v>
      </c>
      <c r="O439" t="str">
        <f t="shared" si="26"/>
        <v>High</v>
      </c>
      <c r="P439" t="str">
        <f t="shared" si="27"/>
        <v>HIGH</v>
      </c>
    </row>
    <row r="440" spans="1:16" x14ac:dyDescent="0.35">
      <c r="A440" t="s">
        <v>941</v>
      </c>
      <c r="B440">
        <v>798</v>
      </c>
      <c r="C440">
        <v>308</v>
      </c>
      <c r="D440">
        <v>10</v>
      </c>
      <c r="E440" t="s">
        <v>12</v>
      </c>
      <c r="F440" t="s">
        <v>69</v>
      </c>
      <c r="G440" t="s">
        <v>28</v>
      </c>
      <c r="H440" s="1">
        <v>45065</v>
      </c>
      <c r="I440" t="s">
        <v>943</v>
      </c>
      <c r="J440" t="s">
        <v>81</v>
      </c>
      <c r="K440" t="s">
        <v>96</v>
      </c>
      <c r="L440">
        <v>2023</v>
      </c>
      <c r="M440" t="str">
        <f t="shared" si="24"/>
        <v>05</v>
      </c>
      <c r="N440" t="str">
        <f t="shared" si="25"/>
        <v>19</v>
      </c>
      <c r="O440" t="str">
        <f t="shared" si="26"/>
        <v>Low</v>
      </c>
      <c r="P440" t="str">
        <f t="shared" si="27"/>
        <v>LOW</v>
      </c>
    </row>
    <row r="441" spans="1:16" x14ac:dyDescent="0.35">
      <c r="A441" t="s">
        <v>941</v>
      </c>
      <c r="B441">
        <v>7967</v>
      </c>
      <c r="C441">
        <v>2504</v>
      </c>
      <c r="D441">
        <v>13</v>
      </c>
      <c r="E441" t="s">
        <v>12</v>
      </c>
      <c r="F441" t="s">
        <v>24</v>
      </c>
      <c r="G441" t="s">
        <v>34</v>
      </c>
      <c r="H441" s="1">
        <v>45065</v>
      </c>
      <c r="I441" t="s">
        <v>943</v>
      </c>
      <c r="J441" t="s">
        <v>81</v>
      </c>
      <c r="K441" t="s">
        <v>96</v>
      </c>
      <c r="L441">
        <v>2023</v>
      </c>
      <c r="M441" t="str">
        <f t="shared" si="24"/>
        <v>05</v>
      </c>
      <c r="N441" t="str">
        <f t="shared" si="25"/>
        <v>19</v>
      </c>
      <c r="O441" t="str">
        <f t="shared" si="26"/>
        <v>High</v>
      </c>
      <c r="P441" t="str">
        <f t="shared" si="27"/>
        <v>HIGH</v>
      </c>
    </row>
    <row r="442" spans="1:16" x14ac:dyDescent="0.35">
      <c r="A442" t="s">
        <v>878</v>
      </c>
      <c r="B442">
        <v>5250</v>
      </c>
      <c r="C442">
        <v>187</v>
      </c>
      <c r="D442">
        <v>1</v>
      </c>
      <c r="E442" t="s">
        <v>26</v>
      </c>
      <c r="F442" t="s">
        <v>66</v>
      </c>
      <c r="G442" t="s">
        <v>55</v>
      </c>
      <c r="H442" s="1">
        <v>45060</v>
      </c>
      <c r="I442" t="s">
        <v>880</v>
      </c>
      <c r="J442" t="s">
        <v>61</v>
      </c>
      <c r="K442" t="s">
        <v>110</v>
      </c>
      <c r="L442">
        <v>2023</v>
      </c>
      <c r="M442" t="str">
        <f t="shared" si="24"/>
        <v>05</v>
      </c>
      <c r="N442" t="str">
        <f t="shared" si="25"/>
        <v>14</v>
      </c>
      <c r="O442" t="str">
        <f t="shared" si="26"/>
        <v>Low</v>
      </c>
      <c r="P442" t="str">
        <f t="shared" si="27"/>
        <v>LOW</v>
      </c>
    </row>
    <row r="443" spans="1:16" x14ac:dyDescent="0.35">
      <c r="A443" t="s">
        <v>1078</v>
      </c>
      <c r="B443">
        <v>3918</v>
      </c>
      <c r="C443">
        <v>749</v>
      </c>
      <c r="D443">
        <v>8</v>
      </c>
      <c r="E443" t="s">
        <v>12</v>
      </c>
      <c r="F443" t="s">
        <v>33</v>
      </c>
      <c r="G443" t="s">
        <v>40</v>
      </c>
      <c r="H443" s="1">
        <v>45056</v>
      </c>
      <c r="I443" t="s">
        <v>1079</v>
      </c>
      <c r="J443" t="s">
        <v>36</v>
      </c>
      <c r="K443" t="s">
        <v>64</v>
      </c>
      <c r="L443">
        <v>2023</v>
      </c>
      <c r="M443" t="str">
        <f t="shared" si="24"/>
        <v>05</v>
      </c>
      <c r="N443" t="str">
        <f t="shared" si="25"/>
        <v>10</v>
      </c>
      <c r="O443" t="str">
        <f t="shared" si="26"/>
        <v>Low</v>
      </c>
      <c r="P443" t="str">
        <f t="shared" si="27"/>
        <v>LOW</v>
      </c>
    </row>
    <row r="444" spans="1:16" x14ac:dyDescent="0.35">
      <c r="A444" t="s">
        <v>159</v>
      </c>
      <c r="B444">
        <v>2478</v>
      </c>
      <c r="C444">
        <v>92</v>
      </c>
      <c r="D444">
        <v>12</v>
      </c>
      <c r="E444" t="s">
        <v>38</v>
      </c>
      <c r="F444" t="s">
        <v>89</v>
      </c>
      <c r="G444" t="s">
        <v>55</v>
      </c>
      <c r="H444" s="1">
        <v>45054</v>
      </c>
      <c r="I444" t="s">
        <v>160</v>
      </c>
      <c r="J444" t="s">
        <v>36</v>
      </c>
      <c r="K444" t="s">
        <v>77</v>
      </c>
      <c r="L444">
        <v>2023</v>
      </c>
      <c r="M444" t="str">
        <f t="shared" si="24"/>
        <v>05</v>
      </c>
      <c r="N444" t="str">
        <f t="shared" si="25"/>
        <v>08</v>
      </c>
      <c r="O444" t="str">
        <f t="shared" si="26"/>
        <v>Low</v>
      </c>
      <c r="P444" t="str">
        <f t="shared" si="27"/>
        <v>LOW</v>
      </c>
    </row>
    <row r="445" spans="1:16" x14ac:dyDescent="0.35">
      <c r="A445" t="s">
        <v>459</v>
      </c>
      <c r="B445">
        <v>7930</v>
      </c>
      <c r="C445">
        <v>1981</v>
      </c>
      <c r="D445">
        <v>13</v>
      </c>
      <c r="E445" t="s">
        <v>38</v>
      </c>
      <c r="F445" t="s">
        <v>42</v>
      </c>
      <c r="G445" t="s">
        <v>40</v>
      </c>
      <c r="H445" s="1">
        <v>45050</v>
      </c>
      <c r="I445" t="s">
        <v>460</v>
      </c>
      <c r="J445" t="s">
        <v>81</v>
      </c>
      <c r="K445" t="s">
        <v>96</v>
      </c>
      <c r="L445">
        <v>2023</v>
      </c>
      <c r="M445" t="str">
        <f t="shared" si="24"/>
        <v>05</v>
      </c>
      <c r="N445" t="str">
        <f t="shared" si="25"/>
        <v>04</v>
      </c>
      <c r="O445" t="str">
        <f t="shared" si="26"/>
        <v>High</v>
      </c>
      <c r="P445" t="str">
        <f t="shared" si="27"/>
        <v>MEDIUM</v>
      </c>
    </row>
    <row r="446" spans="1:16" x14ac:dyDescent="0.35">
      <c r="A446" t="s">
        <v>955</v>
      </c>
      <c r="B446">
        <v>2401</v>
      </c>
      <c r="C446">
        <v>1163</v>
      </c>
      <c r="D446">
        <v>10</v>
      </c>
      <c r="E446" t="s">
        <v>38</v>
      </c>
      <c r="F446" t="s">
        <v>89</v>
      </c>
      <c r="G446" t="s">
        <v>14</v>
      </c>
      <c r="H446" s="1">
        <v>45050</v>
      </c>
      <c r="I446" t="s">
        <v>956</v>
      </c>
      <c r="J446" t="s">
        <v>81</v>
      </c>
      <c r="K446" t="s">
        <v>96</v>
      </c>
      <c r="L446">
        <v>2023</v>
      </c>
      <c r="M446" t="str">
        <f t="shared" si="24"/>
        <v>05</v>
      </c>
      <c r="N446" t="str">
        <f t="shared" si="25"/>
        <v>04</v>
      </c>
      <c r="O446" t="str">
        <f t="shared" si="26"/>
        <v>High</v>
      </c>
      <c r="P446" t="str">
        <f t="shared" si="27"/>
        <v>MEDIUM</v>
      </c>
    </row>
    <row r="447" spans="1:16" x14ac:dyDescent="0.35">
      <c r="A447" t="s">
        <v>955</v>
      </c>
      <c r="B447">
        <v>1045</v>
      </c>
      <c r="C447">
        <v>267</v>
      </c>
      <c r="D447">
        <v>11</v>
      </c>
      <c r="E447" t="s">
        <v>12</v>
      </c>
      <c r="F447" t="s">
        <v>69</v>
      </c>
      <c r="G447" t="s">
        <v>28</v>
      </c>
      <c r="H447" s="1">
        <v>45050</v>
      </c>
      <c r="I447" t="s">
        <v>956</v>
      </c>
      <c r="J447" t="s">
        <v>81</v>
      </c>
      <c r="K447" t="s">
        <v>96</v>
      </c>
      <c r="L447">
        <v>2023</v>
      </c>
      <c r="M447" t="str">
        <f t="shared" si="24"/>
        <v>05</v>
      </c>
      <c r="N447" t="str">
        <f t="shared" si="25"/>
        <v>04</v>
      </c>
      <c r="O447" t="str">
        <f t="shared" si="26"/>
        <v>Low</v>
      </c>
      <c r="P447" t="str">
        <f t="shared" si="27"/>
        <v>LOW</v>
      </c>
    </row>
    <row r="448" spans="1:16" x14ac:dyDescent="0.35">
      <c r="A448" t="s">
        <v>1351</v>
      </c>
      <c r="B448">
        <v>7992</v>
      </c>
      <c r="C448">
        <v>893</v>
      </c>
      <c r="D448">
        <v>12</v>
      </c>
      <c r="E448" t="s">
        <v>12</v>
      </c>
      <c r="F448" t="s">
        <v>33</v>
      </c>
      <c r="G448" t="s">
        <v>40</v>
      </c>
      <c r="H448" s="1">
        <v>45050</v>
      </c>
      <c r="I448" t="s">
        <v>1353</v>
      </c>
      <c r="J448" t="s">
        <v>22</v>
      </c>
      <c r="K448" t="s">
        <v>44</v>
      </c>
      <c r="L448">
        <v>2023</v>
      </c>
      <c r="M448" t="str">
        <f t="shared" si="24"/>
        <v>05</v>
      </c>
      <c r="N448" t="str">
        <f t="shared" si="25"/>
        <v>04</v>
      </c>
      <c r="O448" t="str">
        <f t="shared" si="26"/>
        <v>Low</v>
      </c>
      <c r="P448" t="str">
        <f t="shared" si="27"/>
        <v>LOW</v>
      </c>
    </row>
    <row r="449" spans="1:16" x14ac:dyDescent="0.35">
      <c r="A449" t="s">
        <v>698</v>
      </c>
      <c r="B449">
        <v>2804</v>
      </c>
      <c r="C449">
        <v>936</v>
      </c>
      <c r="D449">
        <v>10</v>
      </c>
      <c r="E449" t="s">
        <v>12</v>
      </c>
      <c r="F449" t="s">
        <v>13</v>
      </c>
      <c r="G449" t="s">
        <v>40</v>
      </c>
      <c r="H449" s="1">
        <v>45049</v>
      </c>
      <c r="I449" t="s">
        <v>701</v>
      </c>
      <c r="J449" t="s">
        <v>16</v>
      </c>
      <c r="K449" t="s">
        <v>120</v>
      </c>
      <c r="L449">
        <v>2023</v>
      </c>
      <c r="M449" t="str">
        <f t="shared" si="24"/>
        <v>05</v>
      </c>
      <c r="N449" t="str">
        <f t="shared" si="25"/>
        <v>03</v>
      </c>
      <c r="O449" t="str">
        <f t="shared" si="26"/>
        <v>Low</v>
      </c>
      <c r="P449" t="str">
        <f t="shared" si="27"/>
        <v>LOW</v>
      </c>
    </row>
    <row r="450" spans="1:16" x14ac:dyDescent="0.35">
      <c r="A450" t="s">
        <v>811</v>
      </c>
      <c r="B450">
        <v>6596</v>
      </c>
      <c r="C450">
        <v>1439</v>
      </c>
      <c r="D450">
        <v>9</v>
      </c>
      <c r="E450" t="s">
        <v>26</v>
      </c>
      <c r="F450" t="s">
        <v>54</v>
      </c>
      <c r="G450" t="s">
        <v>28</v>
      </c>
      <c r="H450" s="1">
        <v>45049</v>
      </c>
      <c r="I450" t="s">
        <v>812</v>
      </c>
      <c r="J450" t="s">
        <v>81</v>
      </c>
      <c r="K450" t="s">
        <v>88</v>
      </c>
      <c r="L450">
        <v>2023</v>
      </c>
      <c r="M450" t="str">
        <f t="shared" ref="M450:M513" si="28">TEXT(H450,"MM")</f>
        <v>05</v>
      </c>
      <c r="N450" t="str">
        <f t="shared" ref="N450:N513" si="29">TEXT(H450,"DD")</f>
        <v>03</v>
      </c>
      <c r="O450" t="str">
        <f t="shared" ref="O450:O513" si="30">IF(C450&gt;1000,"High","Low")</f>
        <v>High</v>
      </c>
      <c r="P450" t="str">
        <f t="shared" ref="P450:P513" si="31">IF(C450&gt;2500,"HIGH",IF(C450&gt;1000,"MEDIUM",IF(C450&lt;1000,"LOW",0)))</f>
        <v>MEDIUM</v>
      </c>
    </row>
    <row r="451" spans="1:16" x14ac:dyDescent="0.35">
      <c r="A451" t="s">
        <v>285</v>
      </c>
      <c r="B451">
        <v>738</v>
      </c>
      <c r="C451">
        <v>342</v>
      </c>
      <c r="D451">
        <v>2</v>
      </c>
      <c r="E451" t="s">
        <v>38</v>
      </c>
      <c r="F451" t="s">
        <v>42</v>
      </c>
      <c r="G451" t="s">
        <v>28</v>
      </c>
      <c r="H451" s="1">
        <v>45044</v>
      </c>
      <c r="I451" t="s">
        <v>286</v>
      </c>
      <c r="J451" t="s">
        <v>81</v>
      </c>
      <c r="K451" t="s">
        <v>88</v>
      </c>
      <c r="L451">
        <v>2023</v>
      </c>
      <c r="M451" t="str">
        <f t="shared" si="28"/>
        <v>04</v>
      </c>
      <c r="N451" t="str">
        <f t="shared" si="29"/>
        <v>28</v>
      </c>
      <c r="O451" t="str">
        <f t="shared" si="30"/>
        <v>Low</v>
      </c>
      <c r="P451" t="str">
        <f t="shared" si="31"/>
        <v>LOW</v>
      </c>
    </row>
    <row r="452" spans="1:16" x14ac:dyDescent="0.35">
      <c r="A452" t="s">
        <v>993</v>
      </c>
      <c r="B452">
        <v>5317</v>
      </c>
      <c r="C452">
        <v>1345</v>
      </c>
      <c r="D452">
        <v>18</v>
      </c>
      <c r="E452" t="s">
        <v>38</v>
      </c>
      <c r="F452" t="s">
        <v>42</v>
      </c>
      <c r="G452" t="s">
        <v>28</v>
      </c>
      <c r="H452" s="1">
        <v>45044</v>
      </c>
      <c r="I452" t="s">
        <v>995</v>
      </c>
      <c r="J452" t="s">
        <v>16</v>
      </c>
      <c r="K452" t="s">
        <v>30</v>
      </c>
      <c r="L452">
        <v>2023</v>
      </c>
      <c r="M452" t="str">
        <f t="shared" si="28"/>
        <v>04</v>
      </c>
      <c r="N452" t="str">
        <f t="shared" si="29"/>
        <v>28</v>
      </c>
      <c r="O452" t="str">
        <f t="shared" si="30"/>
        <v>High</v>
      </c>
      <c r="P452" t="str">
        <f t="shared" si="31"/>
        <v>MEDIUM</v>
      </c>
    </row>
    <row r="453" spans="1:16" x14ac:dyDescent="0.35">
      <c r="A453" t="s">
        <v>993</v>
      </c>
      <c r="B453">
        <v>6304</v>
      </c>
      <c r="C453">
        <v>766</v>
      </c>
      <c r="D453">
        <v>14</v>
      </c>
      <c r="E453" t="s">
        <v>38</v>
      </c>
      <c r="F453" t="s">
        <v>39</v>
      </c>
      <c r="G453" t="s">
        <v>34</v>
      </c>
      <c r="H453" s="1">
        <v>45044</v>
      </c>
      <c r="I453" t="s">
        <v>995</v>
      </c>
      <c r="J453" t="s">
        <v>16</v>
      </c>
      <c r="K453" t="s">
        <v>30</v>
      </c>
      <c r="L453">
        <v>2023</v>
      </c>
      <c r="M453" t="str">
        <f t="shared" si="28"/>
        <v>04</v>
      </c>
      <c r="N453" t="str">
        <f t="shared" si="29"/>
        <v>28</v>
      </c>
      <c r="O453" t="str">
        <f t="shared" si="30"/>
        <v>Low</v>
      </c>
      <c r="P453" t="str">
        <f t="shared" si="31"/>
        <v>LOW</v>
      </c>
    </row>
    <row r="454" spans="1:16" x14ac:dyDescent="0.35">
      <c r="A454" t="s">
        <v>1295</v>
      </c>
      <c r="B454">
        <v>9840</v>
      </c>
      <c r="C454">
        <v>3870</v>
      </c>
      <c r="D454">
        <v>11</v>
      </c>
      <c r="E454" t="s">
        <v>12</v>
      </c>
      <c r="F454" t="s">
        <v>24</v>
      </c>
      <c r="G454" t="s">
        <v>28</v>
      </c>
      <c r="H454" s="1">
        <v>45041</v>
      </c>
      <c r="I454" t="s">
        <v>1296</v>
      </c>
      <c r="J454" t="s">
        <v>61</v>
      </c>
      <c r="K454" t="s">
        <v>73</v>
      </c>
      <c r="L454">
        <v>2023</v>
      </c>
      <c r="M454" t="str">
        <f t="shared" si="28"/>
        <v>04</v>
      </c>
      <c r="N454" t="str">
        <f t="shared" si="29"/>
        <v>25</v>
      </c>
      <c r="O454" t="str">
        <f t="shared" si="30"/>
        <v>High</v>
      </c>
      <c r="P454" t="str">
        <f t="shared" si="31"/>
        <v>HIGH</v>
      </c>
    </row>
    <row r="455" spans="1:16" x14ac:dyDescent="0.35">
      <c r="A455" t="s">
        <v>159</v>
      </c>
      <c r="B455">
        <v>2478</v>
      </c>
      <c r="C455">
        <v>92</v>
      </c>
      <c r="D455">
        <v>12</v>
      </c>
      <c r="E455" t="s">
        <v>38</v>
      </c>
      <c r="F455" t="s">
        <v>89</v>
      </c>
      <c r="G455" t="s">
        <v>55</v>
      </c>
      <c r="H455" s="1">
        <v>45040</v>
      </c>
      <c r="I455" t="s">
        <v>163</v>
      </c>
      <c r="J455" t="s">
        <v>81</v>
      </c>
      <c r="K455" t="s">
        <v>96</v>
      </c>
      <c r="L455">
        <v>2023</v>
      </c>
      <c r="M455" t="str">
        <f t="shared" si="28"/>
        <v>04</v>
      </c>
      <c r="N455" t="str">
        <f t="shared" si="29"/>
        <v>24</v>
      </c>
      <c r="O455" t="str">
        <f t="shared" si="30"/>
        <v>Low</v>
      </c>
      <c r="P455" t="str">
        <f t="shared" si="31"/>
        <v>LOW</v>
      </c>
    </row>
    <row r="456" spans="1:16" x14ac:dyDescent="0.35">
      <c r="A456" t="s">
        <v>726</v>
      </c>
      <c r="B456">
        <v>9438</v>
      </c>
      <c r="C456">
        <v>1801</v>
      </c>
      <c r="D456">
        <v>4</v>
      </c>
      <c r="E456" t="s">
        <v>12</v>
      </c>
      <c r="F456" t="s">
        <v>13</v>
      </c>
      <c r="G456" t="s">
        <v>55</v>
      </c>
      <c r="H456" s="1">
        <v>45035</v>
      </c>
      <c r="I456" t="s">
        <v>727</v>
      </c>
      <c r="J456" t="s">
        <v>16</v>
      </c>
      <c r="K456" t="s">
        <v>30</v>
      </c>
      <c r="L456">
        <v>2023</v>
      </c>
      <c r="M456" t="str">
        <f t="shared" si="28"/>
        <v>04</v>
      </c>
      <c r="N456" t="str">
        <f t="shared" si="29"/>
        <v>19</v>
      </c>
      <c r="O456" t="str">
        <f t="shared" si="30"/>
        <v>High</v>
      </c>
      <c r="P456" t="str">
        <f t="shared" si="31"/>
        <v>MEDIUM</v>
      </c>
    </row>
    <row r="457" spans="1:16" x14ac:dyDescent="0.35">
      <c r="A457" t="s">
        <v>226</v>
      </c>
      <c r="B457">
        <v>8346</v>
      </c>
      <c r="C457">
        <v>1176</v>
      </c>
      <c r="D457">
        <v>1</v>
      </c>
      <c r="E457" t="s">
        <v>12</v>
      </c>
      <c r="F457" t="s">
        <v>69</v>
      </c>
      <c r="G457" t="s">
        <v>55</v>
      </c>
      <c r="H457" s="1">
        <v>45033</v>
      </c>
      <c r="I457" t="s">
        <v>228</v>
      </c>
      <c r="J457" t="s">
        <v>19</v>
      </c>
      <c r="K457" t="s">
        <v>20</v>
      </c>
      <c r="L457">
        <v>2023</v>
      </c>
      <c r="M457" t="str">
        <f t="shared" si="28"/>
        <v>04</v>
      </c>
      <c r="N457" t="str">
        <f t="shared" si="29"/>
        <v>17</v>
      </c>
      <c r="O457" t="str">
        <f t="shared" si="30"/>
        <v>High</v>
      </c>
      <c r="P457" t="str">
        <f t="shared" si="31"/>
        <v>MEDIUM</v>
      </c>
    </row>
    <row r="458" spans="1:16" x14ac:dyDescent="0.35">
      <c r="A458" t="s">
        <v>226</v>
      </c>
      <c r="B458">
        <v>6218</v>
      </c>
      <c r="C458">
        <v>1125</v>
      </c>
      <c r="D458">
        <v>5</v>
      </c>
      <c r="E458" t="s">
        <v>38</v>
      </c>
      <c r="F458" t="s">
        <v>39</v>
      </c>
      <c r="G458" t="s">
        <v>28</v>
      </c>
      <c r="H458" s="1">
        <v>45033</v>
      </c>
      <c r="I458" t="s">
        <v>228</v>
      </c>
      <c r="J458" t="s">
        <v>19</v>
      </c>
      <c r="K458" t="s">
        <v>20</v>
      </c>
      <c r="L458">
        <v>2023</v>
      </c>
      <c r="M458" t="str">
        <f t="shared" si="28"/>
        <v>04</v>
      </c>
      <c r="N458" t="str">
        <f t="shared" si="29"/>
        <v>17</v>
      </c>
      <c r="O458" t="str">
        <f t="shared" si="30"/>
        <v>High</v>
      </c>
      <c r="P458" t="str">
        <f t="shared" si="31"/>
        <v>MEDIUM</v>
      </c>
    </row>
    <row r="459" spans="1:16" x14ac:dyDescent="0.35">
      <c r="A459" t="s">
        <v>226</v>
      </c>
      <c r="B459">
        <v>5167</v>
      </c>
      <c r="C459">
        <v>253</v>
      </c>
      <c r="D459">
        <v>14</v>
      </c>
      <c r="E459" t="s">
        <v>12</v>
      </c>
      <c r="F459" t="s">
        <v>24</v>
      </c>
      <c r="G459" t="s">
        <v>40</v>
      </c>
      <c r="H459" s="1">
        <v>45033</v>
      </c>
      <c r="I459" t="s">
        <v>228</v>
      </c>
      <c r="J459" t="s">
        <v>19</v>
      </c>
      <c r="K459" t="s">
        <v>20</v>
      </c>
      <c r="L459">
        <v>2023</v>
      </c>
      <c r="M459" t="str">
        <f t="shared" si="28"/>
        <v>04</v>
      </c>
      <c r="N459" t="str">
        <f t="shared" si="29"/>
        <v>17</v>
      </c>
      <c r="O459" t="str">
        <f t="shared" si="30"/>
        <v>Low</v>
      </c>
      <c r="P459" t="str">
        <f t="shared" si="31"/>
        <v>LOW</v>
      </c>
    </row>
    <row r="460" spans="1:16" x14ac:dyDescent="0.35">
      <c r="A460" t="s">
        <v>226</v>
      </c>
      <c r="B460">
        <v>2799</v>
      </c>
      <c r="C460">
        <v>1239</v>
      </c>
      <c r="D460">
        <v>5</v>
      </c>
      <c r="E460" t="s">
        <v>38</v>
      </c>
      <c r="F460" t="s">
        <v>50</v>
      </c>
      <c r="G460" t="s">
        <v>28</v>
      </c>
      <c r="H460" s="1">
        <v>45033</v>
      </c>
      <c r="I460" t="s">
        <v>228</v>
      </c>
      <c r="J460" t="s">
        <v>19</v>
      </c>
      <c r="K460" t="s">
        <v>20</v>
      </c>
      <c r="L460">
        <v>2023</v>
      </c>
      <c r="M460" t="str">
        <f t="shared" si="28"/>
        <v>04</v>
      </c>
      <c r="N460" t="str">
        <f t="shared" si="29"/>
        <v>17</v>
      </c>
      <c r="O460" t="str">
        <f t="shared" si="30"/>
        <v>High</v>
      </c>
      <c r="P460" t="str">
        <f t="shared" si="31"/>
        <v>MEDIUM</v>
      </c>
    </row>
    <row r="461" spans="1:16" x14ac:dyDescent="0.35">
      <c r="A461" t="s">
        <v>751</v>
      </c>
      <c r="B461">
        <v>4007</v>
      </c>
      <c r="C461">
        <v>201</v>
      </c>
      <c r="D461">
        <v>13</v>
      </c>
      <c r="E461" t="s">
        <v>38</v>
      </c>
      <c r="F461" t="s">
        <v>89</v>
      </c>
      <c r="G461" t="s">
        <v>55</v>
      </c>
      <c r="H461" s="1">
        <v>45033</v>
      </c>
      <c r="I461" t="s">
        <v>753</v>
      </c>
      <c r="J461" t="s">
        <v>61</v>
      </c>
      <c r="K461" t="s">
        <v>62</v>
      </c>
      <c r="L461">
        <v>2023</v>
      </c>
      <c r="M461" t="str">
        <f t="shared" si="28"/>
        <v>04</v>
      </c>
      <c r="N461" t="str">
        <f t="shared" si="29"/>
        <v>17</v>
      </c>
      <c r="O461" t="str">
        <f t="shared" si="30"/>
        <v>Low</v>
      </c>
      <c r="P461" t="str">
        <f t="shared" si="31"/>
        <v>LOW</v>
      </c>
    </row>
    <row r="462" spans="1:16" x14ac:dyDescent="0.35">
      <c r="A462" t="s">
        <v>1273</v>
      </c>
      <c r="B462">
        <v>3333</v>
      </c>
      <c r="C462">
        <v>700</v>
      </c>
      <c r="D462">
        <v>18</v>
      </c>
      <c r="E462" t="s">
        <v>12</v>
      </c>
      <c r="F462" t="s">
        <v>24</v>
      </c>
      <c r="G462" t="s">
        <v>55</v>
      </c>
      <c r="H462" s="1">
        <v>45033</v>
      </c>
      <c r="I462" t="s">
        <v>1274</v>
      </c>
      <c r="J462" t="s">
        <v>16</v>
      </c>
      <c r="K462" t="s">
        <v>17</v>
      </c>
      <c r="L462">
        <v>2023</v>
      </c>
      <c r="M462" t="str">
        <f t="shared" si="28"/>
        <v>04</v>
      </c>
      <c r="N462" t="str">
        <f t="shared" si="29"/>
        <v>17</v>
      </c>
      <c r="O462" t="str">
        <f t="shared" si="30"/>
        <v>Low</v>
      </c>
      <c r="P462" t="str">
        <f t="shared" si="31"/>
        <v>LOW</v>
      </c>
    </row>
    <row r="463" spans="1:16" x14ac:dyDescent="0.35">
      <c r="A463" t="s">
        <v>1330</v>
      </c>
      <c r="B463">
        <v>2101</v>
      </c>
      <c r="C463">
        <v>287</v>
      </c>
      <c r="D463">
        <v>8</v>
      </c>
      <c r="E463" t="s">
        <v>26</v>
      </c>
      <c r="F463" t="s">
        <v>27</v>
      </c>
      <c r="G463" t="s">
        <v>55</v>
      </c>
      <c r="H463" s="1">
        <v>45025</v>
      </c>
      <c r="I463" t="s">
        <v>1331</v>
      </c>
      <c r="J463" t="s">
        <v>19</v>
      </c>
      <c r="K463" t="s">
        <v>20</v>
      </c>
      <c r="L463">
        <v>2023</v>
      </c>
      <c r="M463" t="str">
        <f t="shared" si="28"/>
        <v>04</v>
      </c>
      <c r="N463" t="str">
        <f t="shared" si="29"/>
        <v>09</v>
      </c>
      <c r="O463" t="str">
        <f t="shared" si="30"/>
        <v>Low</v>
      </c>
      <c r="P463" t="str">
        <f t="shared" si="31"/>
        <v>LOW</v>
      </c>
    </row>
    <row r="464" spans="1:16" x14ac:dyDescent="0.35">
      <c r="A464" t="s">
        <v>656</v>
      </c>
      <c r="B464">
        <v>4171</v>
      </c>
      <c r="C464">
        <v>1450</v>
      </c>
      <c r="D464">
        <v>18</v>
      </c>
      <c r="E464" t="s">
        <v>26</v>
      </c>
      <c r="F464" t="s">
        <v>48</v>
      </c>
      <c r="G464" t="s">
        <v>55</v>
      </c>
      <c r="H464" s="1">
        <v>45023</v>
      </c>
      <c r="I464" t="s">
        <v>657</v>
      </c>
      <c r="J464" t="s">
        <v>61</v>
      </c>
      <c r="K464" t="s">
        <v>62</v>
      </c>
      <c r="L464">
        <v>2023</v>
      </c>
      <c r="M464" t="str">
        <f t="shared" si="28"/>
        <v>04</v>
      </c>
      <c r="N464" t="str">
        <f t="shared" si="29"/>
        <v>07</v>
      </c>
      <c r="O464" t="str">
        <f t="shared" si="30"/>
        <v>High</v>
      </c>
      <c r="P464" t="str">
        <f t="shared" si="31"/>
        <v>MEDIUM</v>
      </c>
    </row>
    <row r="465" spans="1:16" x14ac:dyDescent="0.35">
      <c r="A465" t="s">
        <v>113</v>
      </c>
      <c r="B465">
        <v>953</v>
      </c>
      <c r="C465">
        <v>93</v>
      </c>
      <c r="D465">
        <v>2</v>
      </c>
      <c r="E465" t="s">
        <v>26</v>
      </c>
      <c r="F465" t="s">
        <v>54</v>
      </c>
      <c r="G465" t="s">
        <v>28</v>
      </c>
      <c r="H465" s="1">
        <v>45022</v>
      </c>
      <c r="I465" t="s">
        <v>115</v>
      </c>
      <c r="J465" t="s">
        <v>36</v>
      </c>
      <c r="K465" t="s">
        <v>37</v>
      </c>
      <c r="L465">
        <v>2023</v>
      </c>
      <c r="M465" t="str">
        <f t="shared" si="28"/>
        <v>04</v>
      </c>
      <c r="N465" t="str">
        <f t="shared" si="29"/>
        <v>06</v>
      </c>
      <c r="O465" t="str">
        <f t="shared" si="30"/>
        <v>Low</v>
      </c>
      <c r="P465" t="str">
        <f t="shared" si="31"/>
        <v>LOW</v>
      </c>
    </row>
    <row r="466" spans="1:16" x14ac:dyDescent="0.35">
      <c r="A466" t="s">
        <v>113</v>
      </c>
      <c r="B466">
        <v>7355</v>
      </c>
      <c r="C466">
        <v>1034</v>
      </c>
      <c r="D466">
        <v>3</v>
      </c>
      <c r="E466" t="s">
        <v>38</v>
      </c>
      <c r="F466" t="s">
        <v>50</v>
      </c>
      <c r="G466" t="s">
        <v>55</v>
      </c>
      <c r="H466" s="1">
        <v>45022</v>
      </c>
      <c r="I466" t="s">
        <v>115</v>
      </c>
      <c r="J466" t="s">
        <v>36</v>
      </c>
      <c r="K466" t="s">
        <v>37</v>
      </c>
      <c r="L466">
        <v>2023</v>
      </c>
      <c r="M466" t="str">
        <f t="shared" si="28"/>
        <v>04</v>
      </c>
      <c r="N466" t="str">
        <f t="shared" si="29"/>
        <v>06</v>
      </c>
      <c r="O466" t="str">
        <f t="shared" si="30"/>
        <v>High</v>
      </c>
      <c r="P466" t="str">
        <f t="shared" si="31"/>
        <v>MEDIUM</v>
      </c>
    </row>
    <row r="467" spans="1:16" x14ac:dyDescent="0.35">
      <c r="A467" t="s">
        <v>113</v>
      </c>
      <c r="B467">
        <v>1843</v>
      </c>
      <c r="C467">
        <v>248</v>
      </c>
      <c r="D467">
        <v>3</v>
      </c>
      <c r="E467" t="s">
        <v>12</v>
      </c>
      <c r="F467" t="s">
        <v>69</v>
      </c>
      <c r="G467" t="s">
        <v>40</v>
      </c>
      <c r="H467" s="1">
        <v>45022</v>
      </c>
      <c r="I467" t="s">
        <v>115</v>
      </c>
      <c r="J467" t="s">
        <v>36</v>
      </c>
      <c r="K467" t="s">
        <v>37</v>
      </c>
      <c r="L467">
        <v>2023</v>
      </c>
      <c r="M467" t="str">
        <f t="shared" si="28"/>
        <v>04</v>
      </c>
      <c r="N467" t="str">
        <f t="shared" si="29"/>
        <v>06</v>
      </c>
      <c r="O467" t="str">
        <f t="shared" si="30"/>
        <v>Low</v>
      </c>
      <c r="P467" t="str">
        <f t="shared" si="31"/>
        <v>LOW</v>
      </c>
    </row>
    <row r="468" spans="1:16" x14ac:dyDescent="0.35">
      <c r="A468" t="s">
        <v>113</v>
      </c>
      <c r="B468">
        <v>1603</v>
      </c>
      <c r="C468">
        <v>361</v>
      </c>
      <c r="D468">
        <v>10</v>
      </c>
      <c r="E468" t="s">
        <v>26</v>
      </c>
      <c r="F468" t="s">
        <v>27</v>
      </c>
      <c r="G468" t="s">
        <v>28</v>
      </c>
      <c r="H468" s="1">
        <v>45022</v>
      </c>
      <c r="I468" t="s">
        <v>115</v>
      </c>
      <c r="J468" t="s">
        <v>36</v>
      </c>
      <c r="K468" t="s">
        <v>37</v>
      </c>
      <c r="L468">
        <v>2023</v>
      </c>
      <c r="M468" t="str">
        <f t="shared" si="28"/>
        <v>04</v>
      </c>
      <c r="N468" t="str">
        <f t="shared" si="29"/>
        <v>06</v>
      </c>
      <c r="O468" t="str">
        <f t="shared" si="30"/>
        <v>Low</v>
      </c>
      <c r="P468" t="str">
        <f t="shared" si="31"/>
        <v>LOW</v>
      </c>
    </row>
    <row r="469" spans="1:16" x14ac:dyDescent="0.35">
      <c r="A469" t="s">
        <v>1103</v>
      </c>
      <c r="B469">
        <v>6089</v>
      </c>
      <c r="C469">
        <v>139</v>
      </c>
      <c r="D469">
        <v>19</v>
      </c>
      <c r="E469" t="s">
        <v>38</v>
      </c>
      <c r="F469" t="s">
        <v>39</v>
      </c>
      <c r="G469" t="s">
        <v>28</v>
      </c>
      <c r="H469" s="1">
        <v>45021</v>
      </c>
      <c r="I469" t="s">
        <v>1106</v>
      </c>
      <c r="J469" t="s">
        <v>19</v>
      </c>
      <c r="K469" t="s">
        <v>20</v>
      </c>
      <c r="L469">
        <v>2023</v>
      </c>
      <c r="M469" t="str">
        <f t="shared" si="28"/>
        <v>04</v>
      </c>
      <c r="N469" t="str">
        <f t="shared" si="29"/>
        <v>05</v>
      </c>
      <c r="O469" t="str">
        <f t="shared" si="30"/>
        <v>Low</v>
      </c>
      <c r="P469" t="str">
        <f t="shared" si="31"/>
        <v>LOW</v>
      </c>
    </row>
    <row r="470" spans="1:16" x14ac:dyDescent="0.35">
      <c r="A470" t="s">
        <v>1103</v>
      </c>
      <c r="B470">
        <v>2586</v>
      </c>
      <c r="C470">
        <v>800</v>
      </c>
      <c r="D470">
        <v>16</v>
      </c>
      <c r="E470" t="s">
        <v>38</v>
      </c>
      <c r="F470" t="s">
        <v>39</v>
      </c>
      <c r="G470" t="s">
        <v>14</v>
      </c>
      <c r="H470" s="1">
        <v>45021</v>
      </c>
      <c r="I470" t="s">
        <v>1106</v>
      </c>
      <c r="J470" t="s">
        <v>19</v>
      </c>
      <c r="K470" t="s">
        <v>20</v>
      </c>
      <c r="L470">
        <v>2023</v>
      </c>
      <c r="M470" t="str">
        <f t="shared" si="28"/>
        <v>04</v>
      </c>
      <c r="N470" t="str">
        <f t="shared" si="29"/>
        <v>05</v>
      </c>
      <c r="O470" t="str">
        <f t="shared" si="30"/>
        <v>Low</v>
      </c>
      <c r="P470" t="str">
        <f t="shared" si="31"/>
        <v>LOW</v>
      </c>
    </row>
    <row r="471" spans="1:16" x14ac:dyDescent="0.35">
      <c r="A471" t="s">
        <v>1103</v>
      </c>
      <c r="B471">
        <v>3757</v>
      </c>
      <c r="C471">
        <v>1626</v>
      </c>
      <c r="D471">
        <v>9</v>
      </c>
      <c r="E471" t="s">
        <v>26</v>
      </c>
      <c r="F471" t="s">
        <v>54</v>
      </c>
      <c r="G471" t="s">
        <v>14</v>
      </c>
      <c r="H471" s="1">
        <v>45021</v>
      </c>
      <c r="I471" t="s">
        <v>1106</v>
      </c>
      <c r="J471" t="s">
        <v>19</v>
      </c>
      <c r="K471" t="s">
        <v>20</v>
      </c>
      <c r="L471">
        <v>2023</v>
      </c>
      <c r="M471" t="str">
        <f t="shared" si="28"/>
        <v>04</v>
      </c>
      <c r="N471" t="str">
        <f t="shared" si="29"/>
        <v>05</v>
      </c>
      <c r="O471" t="str">
        <f t="shared" si="30"/>
        <v>High</v>
      </c>
      <c r="P471" t="str">
        <f t="shared" si="31"/>
        <v>MEDIUM</v>
      </c>
    </row>
    <row r="472" spans="1:16" x14ac:dyDescent="0.35">
      <c r="A472" t="s">
        <v>819</v>
      </c>
      <c r="B472">
        <v>4629</v>
      </c>
      <c r="C472">
        <v>1660</v>
      </c>
      <c r="D472">
        <v>16</v>
      </c>
      <c r="E472" t="s">
        <v>26</v>
      </c>
      <c r="F472" t="s">
        <v>48</v>
      </c>
      <c r="G472" t="s">
        <v>34</v>
      </c>
      <c r="H472" s="1">
        <v>45018</v>
      </c>
      <c r="I472" t="s">
        <v>820</v>
      </c>
      <c r="J472" t="s">
        <v>36</v>
      </c>
      <c r="K472" t="s">
        <v>64</v>
      </c>
      <c r="L472">
        <v>2023</v>
      </c>
      <c r="M472" t="str">
        <f t="shared" si="28"/>
        <v>04</v>
      </c>
      <c r="N472" t="str">
        <f t="shared" si="29"/>
        <v>02</v>
      </c>
      <c r="O472" t="str">
        <f t="shared" si="30"/>
        <v>High</v>
      </c>
      <c r="P472" t="str">
        <f t="shared" si="31"/>
        <v>MEDIUM</v>
      </c>
    </row>
    <row r="473" spans="1:16" x14ac:dyDescent="0.35">
      <c r="A473" t="s">
        <v>905</v>
      </c>
      <c r="B473">
        <v>4037</v>
      </c>
      <c r="C473">
        <v>1494</v>
      </c>
      <c r="D473">
        <v>15</v>
      </c>
      <c r="E473" t="s">
        <v>38</v>
      </c>
      <c r="F473" t="s">
        <v>42</v>
      </c>
      <c r="G473" t="s">
        <v>34</v>
      </c>
      <c r="H473" s="1">
        <v>45017</v>
      </c>
      <c r="I473" t="s">
        <v>906</v>
      </c>
      <c r="J473" t="s">
        <v>36</v>
      </c>
      <c r="K473" t="s">
        <v>77</v>
      </c>
      <c r="L473">
        <v>2023</v>
      </c>
      <c r="M473" t="str">
        <f t="shared" si="28"/>
        <v>04</v>
      </c>
      <c r="N473" t="str">
        <f t="shared" si="29"/>
        <v>01</v>
      </c>
      <c r="O473" t="str">
        <f t="shared" si="30"/>
        <v>High</v>
      </c>
      <c r="P473" t="str">
        <f t="shared" si="31"/>
        <v>MEDIUM</v>
      </c>
    </row>
    <row r="474" spans="1:16" x14ac:dyDescent="0.35">
      <c r="A474" t="s">
        <v>311</v>
      </c>
      <c r="B474">
        <v>8200</v>
      </c>
      <c r="C474">
        <v>257</v>
      </c>
      <c r="D474">
        <v>19</v>
      </c>
      <c r="E474" t="s">
        <v>12</v>
      </c>
      <c r="F474" t="s">
        <v>33</v>
      </c>
      <c r="G474" t="s">
        <v>55</v>
      </c>
      <c r="H474" s="1">
        <v>45006</v>
      </c>
      <c r="I474" t="s">
        <v>312</v>
      </c>
      <c r="J474" t="s">
        <v>81</v>
      </c>
      <c r="K474" t="s">
        <v>88</v>
      </c>
      <c r="L474">
        <v>2023</v>
      </c>
      <c r="M474" t="str">
        <f t="shared" si="28"/>
        <v>03</v>
      </c>
      <c r="N474" t="str">
        <f t="shared" si="29"/>
        <v>21</v>
      </c>
      <c r="O474" t="str">
        <f t="shared" si="30"/>
        <v>Low</v>
      </c>
      <c r="P474" t="str">
        <f t="shared" si="31"/>
        <v>LOW</v>
      </c>
    </row>
    <row r="475" spans="1:16" x14ac:dyDescent="0.35">
      <c r="A475" t="s">
        <v>311</v>
      </c>
      <c r="B475">
        <v>9316</v>
      </c>
      <c r="C475">
        <v>3003</v>
      </c>
      <c r="D475">
        <v>13</v>
      </c>
      <c r="E475" t="s">
        <v>38</v>
      </c>
      <c r="F475" t="s">
        <v>50</v>
      </c>
      <c r="G475" t="s">
        <v>40</v>
      </c>
      <c r="H475" s="1">
        <v>45006</v>
      </c>
      <c r="I475" t="s">
        <v>312</v>
      </c>
      <c r="J475" t="s">
        <v>81</v>
      </c>
      <c r="K475" t="s">
        <v>88</v>
      </c>
      <c r="L475">
        <v>2023</v>
      </c>
      <c r="M475" t="str">
        <f t="shared" si="28"/>
        <v>03</v>
      </c>
      <c r="N475" t="str">
        <f t="shared" si="29"/>
        <v>21</v>
      </c>
      <c r="O475" t="str">
        <f t="shared" si="30"/>
        <v>High</v>
      </c>
      <c r="P475" t="str">
        <f t="shared" si="31"/>
        <v>HIGH</v>
      </c>
    </row>
    <row r="476" spans="1:16" x14ac:dyDescent="0.35">
      <c r="A476" t="s">
        <v>311</v>
      </c>
      <c r="B476">
        <v>6379</v>
      </c>
      <c r="C476">
        <v>3128</v>
      </c>
      <c r="D476">
        <v>15</v>
      </c>
      <c r="E476" t="s">
        <v>12</v>
      </c>
      <c r="F476" t="s">
        <v>13</v>
      </c>
      <c r="G476" t="s">
        <v>55</v>
      </c>
      <c r="H476" s="1">
        <v>45006</v>
      </c>
      <c r="I476" t="s">
        <v>312</v>
      </c>
      <c r="J476" t="s">
        <v>81</v>
      </c>
      <c r="K476" t="s">
        <v>88</v>
      </c>
      <c r="L476">
        <v>2023</v>
      </c>
      <c r="M476" t="str">
        <f t="shared" si="28"/>
        <v>03</v>
      </c>
      <c r="N476" t="str">
        <f t="shared" si="29"/>
        <v>21</v>
      </c>
      <c r="O476" t="str">
        <f t="shared" si="30"/>
        <v>High</v>
      </c>
      <c r="P476" t="str">
        <f t="shared" si="31"/>
        <v>HIGH</v>
      </c>
    </row>
    <row r="477" spans="1:16" x14ac:dyDescent="0.35">
      <c r="A477" t="s">
        <v>848</v>
      </c>
      <c r="B477">
        <v>8526</v>
      </c>
      <c r="C477">
        <v>1704</v>
      </c>
      <c r="D477">
        <v>4</v>
      </c>
      <c r="E477" t="s">
        <v>26</v>
      </c>
      <c r="F477" t="s">
        <v>66</v>
      </c>
      <c r="G477" t="s">
        <v>28</v>
      </c>
      <c r="H477" s="1">
        <v>45006</v>
      </c>
      <c r="I477" t="s">
        <v>849</v>
      </c>
      <c r="J477" t="s">
        <v>61</v>
      </c>
      <c r="K477" t="s">
        <v>73</v>
      </c>
      <c r="L477">
        <v>2023</v>
      </c>
      <c r="M477" t="str">
        <f t="shared" si="28"/>
        <v>03</v>
      </c>
      <c r="N477" t="str">
        <f t="shared" si="29"/>
        <v>21</v>
      </c>
      <c r="O477" t="str">
        <f t="shared" si="30"/>
        <v>High</v>
      </c>
      <c r="P477" t="str">
        <f t="shared" si="31"/>
        <v>MEDIUM</v>
      </c>
    </row>
    <row r="478" spans="1:16" x14ac:dyDescent="0.35">
      <c r="A478" t="s">
        <v>935</v>
      </c>
      <c r="B478">
        <v>9869</v>
      </c>
      <c r="C478">
        <v>4299</v>
      </c>
      <c r="D478">
        <v>12</v>
      </c>
      <c r="E478" t="s">
        <v>12</v>
      </c>
      <c r="F478" t="s">
        <v>24</v>
      </c>
      <c r="G478" t="s">
        <v>28</v>
      </c>
      <c r="H478" s="1">
        <v>45006</v>
      </c>
      <c r="I478" t="s">
        <v>936</v>
      </c>
      <c r="J478" t="s">
        <v>36</v>
      </c>
      <c r="K478" t="s">
        <v>64</v>
      </c>
      <c r="L478">
        <v>2023</v>
      </c>
      <c r="M478" t="str">
        <f t="shared" si="28"/>
        <v>03</v>
      </c>
      <c r="N478" t="str">
        <f t="shared" si="29"/>
        <v>21</v>
      </c>
      <c r="O478" t="str">
        <f t="shared" si="30"/>
        <v>High</v>
      </c>
      <c r="P478" t="str">
        <f t="shared" si="31"/>
        <v>HIGH</v>
      </c>
    </row>
    <row r="479" spans="1:16" x14ac:dyDescent="0.35">
      <c r="A479" t="s">
        <v>1374</v>
      </c>
      <c r="B479">
        <v>8490</v>
      </c>
      <c r="C479">
        <v>3485</v>
      </c>
      <c r="D479">
        <v>3</v>
      </c>
      <c r="E479" t="s">
        <v>12</v>
      </c>
      <c r="F479" t="s">
        <v>69</v>
      </c>
      <c r="G479" t="s">
        <v>40</v>
      </c>
      <c r="H479" s="1">
        <v>45006</v>
      </c>
      <c r="I479" t="s">
        <v>1375</v>
      </c>
      <c r="J479" t="s">
        <v>22</v>
      </c>
      <c r="K479" t="s">
        <v>44</v>
      </c>
      <c r="L479">
        <v>2023</v>
      </c>
      <c r="M479" t="str">
        <f t="shared" si="28"/>
        <v>03</v>
      </c>
      <c r="N479" t="str">
        <f t="shared" si="29"/>
        <v>21</v>
      </c>
      <c r="O479" t="str">
        <f t="shared" si="30"/>
        <v>High</v>
      </c>
      <c r="P479" t="str">
        <f t="shared" si="31"/>
        <v>HIGH</v>
      </c>
    </row>
    <row r="480" spans="1:16" x14ac:dyDescent="0.35">
      <c r="A480" t="s">
        <v>534</v>
      </c>
      <c r="B480">
        <v>6385</v>
      </c>
      <c r="C480">
        <v>2656</v>
      </c>
      <c r="D480">
        <v>11</v>
      </c>
      <c r="E480" t="s">
        <v>12</v>
      </c>
      <c r="F480" t="s">
        <v>24</v>
      </c>
      <c r="G480" t="s">
        <v>40</v>
      </c>
      <c r="H480" s="1">
        <v>45003</v>
      </c>
      <c r="I480" t="s">
        <v>535</v>
      </c>
      <c r="J480" t="s">
        <v>16</v>
      </c>
      <c r="K480" t="s">
        <v>30</v>
      </c>
      <c r="L480">
        <v>2023</v>
      </c>
      <c r="M480" t="str">
        <f t="shared" si="28"/>
        <v>03</v>
      </c>
      <c r="N480" t="str">
        <f t="shared" si="29"/>
        <v>18</v>
      </c>
      <c r="O480" t="str">
        <f t="shared" si="30"/>
        <v>High</v>
      </c>
      <c r="P480" t="str">
        <f t="shared" si="31"/>
        <v>HIGH</v>
      </c>
    </row>
    <row r="481" spans="1:16" x14ac:dyDescent="0.35">
      <c r="A481" t="s">
        <v>1321</v>
      </c>
      <c r="B481">
        <v>3560</v>
      </c>
      <c r="C481">
        <v>1335</v>
      </c>
      <c r="D481">
        <v>15</v>
      </c>
      <c r="E481" t="s">
        <v>12</v>
      </c>
      <c r="F481" t="s">
        <v>13</v>
      </c>
      <c r="G481" t="s">
        <v>55</v>
      </c>
      <c r="H481" s="1">
        <v>45001</v>
      </c>
      <c r="I481" t="s">
        <v>1323</v>
      </c>
      <c r="J481" t="s">
        <v>19</v>
      </c>
      <c r="K481" t="s">
        <v>53</v>
      </c>
      <c r="L481">
        <v>2023</v>
      </c>
      <c r="M481" t="str">
        <f t="shared" si="28"/>
        <v>03</v>
      </c>
      <c r="N481" t="str">
        <f t="shared" si="29"/>
        <v>16</v>
      </c>
      <c r="O481" t="str">
        <f t="shared" si="30"/>
        <v>High</v>
      </c>
      <c r="P481" t="str">
        <f t="shared" si="31"/>
        <v>MEDIUM</v>
      </c>
    </row>
    <row r="482" spans="1:16" x14ac:dyDescent="0.35">
      <c r="A482" t="s">
        <v>963</v>
      </c>
      <c r="B482">
        <v>6147</v>
      </c>
      <c r="C482">
        <v>2526</v>
      </c>
      <c r="D482">
        <v>6</v>
      </c>
      <c r="E482" t="s">
        <v>26</v>
      </c>
      <c r="F482" t="s">
        <v>27</v>
      </c>
      <c r="G482" t="s">
        <v>28</v>
      </c>
      <c r="H482" s="1">
        <v>44999</v>
      </c>
      <c r="I482" t="s">
        <v>964</v>
      </c>
      <c r="J482" t="s">
        <v>61</v>
      </c>
      <c r="K482" t="s">
        <v>62</v>
      </c>
      <c r="L482">
        <v>2023</v>
      </c>
      <c r="M482" t="str">
        <f t="shared" si="28"/>
        <v>03</v>
      </c>
      <c r="N482" t="str">
        <f t="shared" si="29"/>
        <v>14</v>
      </c>
      <c r="O482" t="str">
        <f t="shared" si="30"/>
        <v>High</v>
      </c>
      <c r="P482" t="str">
        <f t="shared" si="31"/>
        <v>HIGH</v>
      </c>
    </row>
    <row r="483" spans="1:16" x14ac:dyDescent="0.35">
      <c r="A483" t="s">
        <v>714</v>
      </c>
      <c r="B483">
        <v>7122</v>
      </c>
      <c r="C483">
        <v>1836</v>
      </c>
      <c r="D483">
        <v>6</v>
      </c>
      <c r="E483" t="s">
        <v>12</v>
      </c>
      <c r="F483" t="s">
        <v>69</v>
      </c>
      <c r="G483" t="s">
        <v>28</v>
      </c>
      <c r="H483" s="1">
        <v>44995</v>
      </c>
      <c r="I483" t="s">
        <v>716</v>
      </c>
      <c r="J483" t="s">
        <v>61</v>
      </c>
      <c r="K483" t="s">
        <v>110</v>
      </c>
      <c r="L483">
        <v>2023</v>
      </c>
      <c r="M483" t="str">
        <f t="shared" si="28"/>
        <v>03</v>
      </c>
      <c r="N483" t="str">
        <f t="shared" si="29"/>
        <v>10</v>
      </c>
      <c r="O483" t="str">
        <f t="shared" si="30"/>
        <v>High</v>
      </c>
      <c r="P483" t="str">
        <f t="shared" si="31"/>
        <v>MEDIUM</v>
      </c>
    </row>
    <row r="484" spans="1:16" x14ac:dyDescent="0.35">
      <c r="A484" t="s">
        <v>714</v>
      </c>
      <c r="B484">
        <v>7327</v>
      </c>
      <c r="C484">
        <v>2596</v>
      </c>
      <c r="D484">
        <v>15</v>
      </c>
      <c r="E484" t="s">
        <v>26</v>
      </c>
      <c r="F484" t="s">
        <v>48</v>
      </c>
      <c r="G484" t="s">
        <v>40</v>
      </c>
      <c r="H484" s="1">
        <v>44995</v>
      </c>
      <c r="I484" t="s">
        <v>716</v>
      </c>
      <c r="J484" t="s">
        <v>61</v>
      </c>
      <c r="K484" t="s">
        <v>110</v>
      </c>
      <c r="L484">
        <v>2023</v>
      </c>
      <c r="M484" t="str">
        <f t="shared" si="28"/>
        <v>03</v>
      </c>
      <c r="N484" t="str">
        <f t="shared" si="29"/>
        <v>10</v>
      </c>
      <c r="O484" t="str">
        <f t="shared" si="30"/>
        <v>High</v>
      </c>
      <c r="P484" t="str">
        <f t="shared" si="31"/>
        <v>HIGH</v>
      </c>
    </row>
    <row r="485" spans="1:16" x14ac:dyDescent="0.35">
      <c r="A485" t="s">
        <v>1317</v>
      </c>
      <c r="B485">
        <v>9952</v>
      </c>
      <c r="C485">
        <v>3301</v>
      </c>
      <c r="D485">
        <v>15</v>
      </c>
      <c r="E485" t="s">
        <v>12</v>
      </c>
      <c r="F485" t="s">
        <v>13</v>
      </c>
      <c r="G485" t="s">
        <v>28</v>
      </c>
      <c r="H485" s="1">
        <v>44995</v>
      </c>
      <c r="I485" t="s">
        <v>1318</v>
      </c>
      <c r="J485" t="s">
        <v>61</v>
      </c>
      <c r="K485" t="s">
        <v>62</v>
      </c>
      <c r="L485">
        <v>2023</v>
      </c>
      <c r="M485" t="str">
        <f t="shared" si="28"/>
        <v>03</v>
      </c>
      <c r="N485" t="str">
        <f t="shared" si="29"/>
        <v>10</v>
      </c>
      <c r="O485" t="str">
        <f t="shared" si="30"/>
        <v>High</v>
      </c>
      <c r="P485" t="str">
        <f t="shared" si="31"/>
        <v>HIGH</v>
      </c>
    </row>
    <row r="486" spans="1:16" x14ac:dyDescent="0.35">
      <c r="A486" t="s">
        <v>1175</v>
      </c>
      <c r="B486">
        <v>5427</v>
      </c>
      <c r="C486">
        <v>728</v>
      </c>
      <c r="D486">
        <v>3</v>
      </c>
      <c r="E486" t="s">
        <v>12</v>
      </c>
      <c r="F486" t="s">
        <v>69</v>
      </c>
      <c r="G486" t="s">
        <v>14</v>
      </c>
      <c r="H486" s="1">
        <v>44994</v>
      </c>
      <c r="I486" t="s">
        <v>1176</v>
      </c>
      <c r="J486" t="s">
        <v>16</v>
      </c>
      <c r="K486" t="s">
        <v>17</v>
      </c>
      <c r="L486">
        <v>2023</v>
      </c>
      <c r="M486" t="str">
        <f t="shared" si="28"/>
        <v>03</v>
      </c>
      <c r="N486" t="str">
        <f t="shared" si="29"/>
        <v>09</v>
      </c>
      <c r="O486" t="str">
        <f t="shared" si="30"/>
        <v>Low</v>
      </c>
      <c r="P486" t="str">
        <f t="shared" si="31"/>
        <v>LOW</v>
      </c>
    </row>
    <row r="487" spans="1:16" x14ac:dyDescent="0.35">
      <c r="A487" t="s">
        <v>196</v>
      </c>
      <c r="B487">
        <v>770</v>
      </c>
      <c r="C487">
        <v>241</v>
      </c>
      <c r="D487">
        <v>11</v>
      </c>
      <c r="E487" t="s">
        <v>38</v>
      </c>
      <c r="F487" t="s">
        <v>50</v>
      </c>
      <c r="G487" t="s">
        <v>55</v>
      </c>
      <c r="H487" s="1">
        <v>44989</v>
      </c>
      <c r="I487" t="s">
        <v>198</v>
      </c>
      <c r="J487" t="s">
        <v>81</v>
      </c>
      <c r="K487" t="s">
        <v>88</v>
      </c>
      <c r="L487">
        <v>2023</v>
      </c>
      <c r="M487" t="str">
        <f t="shared" si="28"/>
        <v>03</v>
      </c>
      <c r="N487" t="str">
        <f t="shared" si="29"/>
        <v>04</v>
      </c>
      <c r="O487" t="str">
        <f t="shared" si="30"/>
        <v>Low</v>
      </c>
      <c r="P487" t="str">
        <f t="shared" si="31"/>
        <v>LOW</v>
      </c>
    </row>
    <row r="488" spans="1:16" x14ac:dyDescent="0.35">
      <c r="A488" t="s">
        <v>431</v>
      </c>
      <c r="B488">
        <v>1676</v>
      </c>
      <c r="C488">
        <v>330</v>
      </c>
      <c r="D488">
        <v>14</v>
      </c>
      <c r="E488" t="s">
        <v>12</v>
      </c>
      <c r="F488" t="s">
        <v>33</v>
      </c>
      <c r="G488" t="s">
        <v>34</v>
      </c>
      <c r="H488" s="1">
        <v>44986</v>
      </c>
      <c r="I488" t="s">
        <v>432</v>
      </c>
      <c r="J488" t="s">
        <v>81</v>
      </c>
      <c r="K488" t="s">
        <v>96</v>
      </c>
      <c r="L488">
        <v>2023</v>
      </c>
      <c r="M488" t="str">
        <f t="shared" si="28"/>
        <v>03</v>
      </c>
      <c r="N488" t="str">
        <f t="shared" si="29"/>
        <v>01</v>
      </c>
      <c r="O488" t="str">
        <f t="shared" si="30"/>
        <v>Low</v>
      </c>
      <c r="P488" t="str">
        <f t="shared" si="31"/>
        <v>LOW</v>
      </c>
    </row>
    <row r="489" spans="1:16" x14ac:dyDescent="0.35">
      <c r="A489" t="s">
        <v>431</v>
      </c>
      <c r="B489">
        <v>3927</v>
      </c>
      <c r="C489">
        <v>1133</v>
      </c>
      <c r="D489">
        <v>12</v>
      </c>
      <c r="E489" t="s">
        <v>38</v>
      </c>
      <c r="F489" t="s">
        <v>89</v>
      </c>
      <c r="G489" t="s">
        <v>55</v>
      </c>
      <c r="H489" s="1">
        <v>44986</v>
      </c>
      <c r="I489" t="s">
        <v>432</v>
      </c>
      <c r="J489" t="s">
        <v>81</v>
      </c>
      <c r="K489" t="s">
        <v>96</v>
      </c>
      <c r="L489">
        <v>2023</v>
      </c>
      <c r="M489" t="str">
        <f t="shared" si="28"/>
        <v>03</v>
      </c>
      <c r="N489" t="str">
        <f t="shared" si="29"/>
        <v>01</v>
      </c>
      <c r="O489" t="str">
        <f t="shared" si="30"/>
        <v>High</v>
      </c>
      <c r="P489" t="str">
        <f t="shared" si="31"/>
        <v>MEDIUM</v>
      </c>
    </row>
    <row r="490" spans="1:16" x14ac:dyDescent="0.35">
      <c r="A490" t="s">
        <v>431</v>
      </c>
      <c r="B490">
        <v>2776</v>
      </c>
      <c r="C490">
        <v>887</v>
      </c>
      <c r="D490">
        <v>9</v>
      </c>
      <c r="E490" t="s">
        <v>12</v>
      </c>
      <c r="F490" t="s">
        <v>69</v>
      </c>
      <c r="G490" t="s">
        <v>28</v>
      </c>
      <c r="H490" s="1">
        <v>44986</v>
      </c>
      <c r="I490" t="s">
        <v>432</v>
      </c>
      <c r="J490" t="s">
        <v>81</v>
      </c>
      <c r="K490" t="s">
        <v>96</v>
      </c>
      <c r="L490">
        <v>2023</v>
      </c>
      <c r="M490" t="str">
        <f t="shared" si="28"/>
        <v>03</v>
      </c>
      <c r="N490" t="str">
        <f t="shared" si="29"/>
        <v>01</v>
      </c>
      <c r="O490" t="str">
        <f t="shared" si="30"/>
        <v>Low</v>
      </c>
      <c r="P490" t="str">
        <f t="shared" si="31"/>
        <v>LOW</v>
      </c>
    </row>
    <row r="491" spans="1:16" x14ac:dyDescent="0.35">
      <c r="A491" t="s">
        <v>183</v>
      </c>
      <c r="B491">
        <v>3428</v>
      </c>
      <c r="C491">
        <v>350</v>
      </c>
      <c r="D491">
        <v>1</v>
      </c>
      <c r="E491" t="s">
        <v>38</v>
      </c>
      <c r="F491" t="s">
        <v>42</v>
      </c>
      <c r="G491" t="s">
        <v>40</v>
      </c>
      <c r="H491" s="1">
        <v>44985</v>
      </c>
      <c r="I491" t="s">
        <v>184</v>
      </c>
      <c r="J491" t="s">
        <v>19</v>
      </c>
      <c r="K491" t="s">
        <v>53</v>
      </c>
      <c r="L491">
        <v>2023</v>
      </c>
      <c r="M491" t="str">
        <f t="shared" si="28"/>
        <v>02</v>
      </c>
      <c r="N491" t="str">
        <f t="shared" si="29"/>
        <v>28</v>
      </c>
      <c r="O491" t="str">
        <f t="shared" si="30"/>
        <v>Low</v>
      </c>
      <c r="P491" t="str">
        <f t="shared" si="31"/>
        <v>LOW</v>
      </c>
    </row>
    <row r="492" spans="1:16" x14ac:dyDescent="0.35">
      <c r="A492" t="s">
        <v>183</v>
      </c>
      <c r="B492">
        <v>7223</v>
      </c>
      <c r="C492">
        <v>2433</v>
      </c>
      <c r="D492">
        <v>12</v>
      </c>
      <c r="E492" t="s">
        <v>26</v>
      </c>
      <c r="F492" t="s">
        <v>66</v>
      </c>
      <c r="G492" t="s">
        <v>40</v>
      </c>
      <c r="H492" s="1">
        <v>44985</v>
      </c>
      <c r="I492" t="s">
        <v>184</v>
      </c>
      <c r="J492" t="s">
        <v>19</v>
      </c>
      <c r="K492" t="s">
        <v>53</v>
      </c>
      <c r="L492">
        <v>2023</v>
      </c>
      <c r="M492" t="str">
        <f t="shared" si="28"/>
        <v>02</v>
      </c>
      <c r="N492" t="str">
        <f t="shared" si="29"/>
        <v>28</v>
      </c>
      <c r="O492" t="str">
        <f t="shared" si="30"/>
        <v>High</v>
      </c>
      <c r="P492" t="str">
        <f t="shared" si="31"/>
        <v>MEDIUM</v>
      </c>
    </row>
    <row r="493" spans="1:16" x14ac:dyDescent="0.35">
      <c r="A493" t="s">
        <v>183</v>
      </c>
      <c r="B493">
        <v>3731</v>
      </c>
      <c r="C493">
        <v>647</v>
      </c>
      <c r="D493">
        <v>1</v>
      </c>
      <c r="E493" t="s">
        <v>26</v>
      </c>
      <c r="F493" t="s">
        <v>27</v>
      </c>
      <c r="G493" t="s">
        <v>40</v>
      </c>
      <c r="H493" s="1">
        <v>44985</v>
      </c>
      <c r="I493" t="s">
        <v>184</v>
      </c>
      <c r="J493" t="s">
        <v>19</v>
      </c>
      <c r="K493" t="s">
        <v>53</v>
      </c>
      <c r="L493">
        <v>2023</v>
      </c>
      <c r="M493" t="str">
        <f t="shared" si="28"/>
        <v>02</v>
      </c>
      <c r="N493" t="str">
        <f t="shared" si="29"/>
        <v>28</v>
      </c>
      <c r="O493" t="str">
        <f t="shared" si="30"/>
        <v>Low</v>
      </c>
      <c r="P493" t="str">
        <f t="shared" si="31"/>
        <v>LOW</v>
      </c>
    </row>
    <row r="494" spans="1:16" x14ac:dyDescent="0.35">
      <c r="A494" t="s">
        <v>709</v>
      </c>
      <c r="B494">
        <v>1732</v>
      </c>
      <c r="C494">
        <v>766</v>
      </c>
      <c r="D494">
        <v>7</v>
      </c>
      <c r="E494" t="s">
        <v>26</v>
      </c>
      <c r="F494" t="s">
        <v>66</v>
      </c>
      <c r="G494" t="s">
        <v>14</v>
      </c>
      <c r="H494" s="1">
        <v>44985</v>
      </c>
      <c r="I494" t="s">
        <v>710</v>
      </c>
      <c r="J494" t="s">
        <v>22</v>
      </c>
      <c r="K494" t="s">
        <v>44</v>
      </c>
      <c r="L494">
        <v>2023</v>
      </c>
      <c r="M494" t="str">
        <f t="shared" si="28"/>
        <v>02</v>
      </c>
      <c r="N494" t="str">
        <f t="shared" si="29"/>
        <v>28</v>
      </c>
      <c r="O494" t="str">
        <f t="shared" si="30"/>
        <v>Low</v>
      </c>
      <c r="P494" t="str">
        <f t="shared" si="31"/>
        <v>LOW</v>
      </c>
    </row>
    <row r="495" spans="1:16" x14ac:dyDescent="0.35">
      <c r="A495" t="s">
        <v>709</v>
      </c>
      <c r="B495">
        <v>8788</v>
      </c>
      <c r="C495">
        <v>3944</v>
      </c>
      <c r="D495">
        <v>19</v>
      </c>
      <c r="E495" t="s">
        <v>26</v>
      </c>
      <c r="F495" t="s">
        <v>54</v>
      </c>
      <c r="G495" t="s">
        <v>34</v>
      </c>
      <c r="H495" s="1">
        <v>44985</v>
      </c>
      <c r="I495" t="s">
        <v>710</v>
      </c>
      <c r="J495" t="s">
        <v>22</v>
      </c>
      <c r="K495" t="s">
        <v>44</v>
      </c>
      <c r="L495">
        <v>2023</v>
      </c>
      <c r="M495" t="str">
        <f t="shared" si="28"/>
        <v>02</v>
      </c>
      <c r="N495" t="str">
        <f t="shared" si="29"/>
        <v>28</v>
      </c>
      <c r="O495" t="str">
        <f t="shared" si="30"/>
        <v>High</v>
      </c>
      <c r="P495" t="str">
        <f t="shared" si="31"/>
        <v>HIGH</v>
      </c>
    </row>
    <row r="496" spans="1:16" x14ac:dyDescent="0.35">
      <c r="A496" t="s">
        <v>651</v>
      </c>
      <c r="B496">
        <v>1133</v>
      </c>
      <c r="C496">
        <v>73</v>
      </c>
      <c r="D496">
        <v>17</v>
      </c>
      <c r="E496" t="s">
        <v>38</v>
      </c>
      <c r="F496" t="s">
        <v>42</v>
      </c>
      <c r="G496" t="s">
        <v>14</v>
      </c>
      <c r="H496" s="1">
        <v>44980</v>
      </c>
      <c r="I496" t="s">
        <v>652</v>
      </c>
      <c r="J496" t="s">
        <v>81</v>
      </c>
      <c r="K496" t="s">
        <v>96</v>
      </c>
      <c r="L496">
        <v>2023</v>
      </c>
      <c r="M496" t="str">
        <f t="shared" si="28"/>
        <v>02</v>
      </c>
      <c r="N496" t="str">
        <f t="shared" si="29"/>
        <v>23</v>
      </c>
      <c r="O496" t="str">
        <f t="shared" si="30"/>
        <v>Low</v>
      </c>
      <c r="P496" t="str">
        <f t="shared" si="31"/>
        <v>LOW</v>
      </c>
    </row>
    <row r="497" spans="1:16" x14ac:dyDescent="0.35">
      <c r="A497" t="s">
        <v>651</v>
      </c>
      <c r="B497">
        <v>6248</v>
      </c>
      <c r="C497">
        <v>1168</v>
      </c>
      <c r="D497">
        <v>19</v>
      </c>
      <c r="E497" t="s">
        <v>38</v>
      </c>
      <c r="F497" t="s">
        <v>89</v>
      </c>
      <c r="G497" t="s">
        <v>55</v>
      </c>
      <c r="H497" s="1">
        <v>44980</v>
      </c>
      <c r="I497" t="s">
        <v>652</v>
      </c>
      <c r="J497" t="s">
        <v>81</v>
      </c>
      <c r="K497" t="s">
        <v>96</v>
      </c>
      <c r="L497">
        <v>2023</v>
      </c>
      <c r="M497" t="str">
        <f t="shared" si="28"/>
        <v>02</v>
      </c>
      <c r="N497" t="str">
        <f t="shared" si="29"/>
        <v>23</v>
      </c>
      <c r="O497" t="str">
        <f t="shared" si="30"/>
        <v>High</v>
      </c>
      <c r="P497" t="str">
        <f t="shared" si="31"/>
        <v>MEDIUM</v>
      </c>
    </row>
    <row r="498" spans="1:16" x14ac:dyDescent="0.35">
      <c r="A498" t="s">
        <v>1095</v>
      </c>
      <c r="B498">
        <v>3747</v>
      </c>
      <c r="C498">
        <v>410</v>
      </c>
      <c r="D498">
        <v>5</v>
      </c>
      <c r="E498" t="s">
        <v>26</v>
      </c>
      <c r="F498" t="s">
        <v>48</v>
      </c>
      <c r="G498" t="s">
        <v>40</v>
      </c>
      <c r="H498" s="1">
        <v>44974</v>
      </c>
      <c r="I498" t="s">
        <v>1099</v>
      </c>
      <c r="J498" t="s">
        <v>19</v>
      </c>
      <c r="K498" t="s">
        <v>20</v>
      </c>
      <c r="L498">
        <v>2023</v>
      </c>
      <c r="M498" t="str">
        <f t="shared" si="28"/>
        <v>02</v>
      </c>
      <c r="N498" t="str">
        <f t="shared" si="29"/>
        <v>17</v>
      </c>
      <c r="O498" t="str">
        <f t="shared" si="30"/>
        <v>Low</v>
      </c>
      <c r="P498" t="str">
        <f t="shared" si="31"/>
        <v>LOW</v>
      </c>
    </row>
    <row r="499" spans="1:16" x14ac:dyDescent="0.35">
      <c r="A499" t="s">
        <v>1095</v>
      </c>
      <c r="B499">
        <v>3194</v>
      </c>
      <c r="C499">
        <v>534</v>
      </c>
      <c r="D499">
        <v>4</v>
      </c>
      <c r="E499" t="s">
        <v>26</v>
      </c>
      <c r="F499" t="s">
        <v>66</v>
      </c>
      <c r="G499" t="s">
        <v>14</v>
      </c>
      <c r="H499" s="1">
        <v>44974</v>
      </c>
      <c r="I499" t="s">
        <v>1099</v>
      </c>
      <c r="J499" t="s">
        <v>19</v>
      </c>
      <c r="K499" t="s">
        <v>20</v>
      </c>
      <c r="L499">
        <v>2023</v>
      </c>
      <c r="M499" t="str">
        <f t="shared" si="28"/>
        <v>02</v>
      </c>
      <c r="N499" t="str">
        <f t="shared" si="29"/>
        <v>17</v>
      </c>
      <c r="O499" t="str">
        <f t="shared" si="30"/>
        <v>Low</v>
      </c>
      <c r="P499" t="str">
        <f t="shared" si="31"/>
        <v>LOW</v>
      </c>
    </row>
    <row r="500" spans="1:16" x14ac:dyDescent="0.35">
      <c r="A500" t="s">
        <v>74</v>
      </c>
      <c r="B500">
        <v>5219</v>
      </c>
      <c r="C500">
        <v>1180</v>
      </c>
      <c r="D500">
        <v>20</v>
      </c>
      <c r="E500" t="s">
        <v>26</v>
      </c>
      <c r="F500" t="s">
        <v>66</v>
      </c>
      <c r="G500" t="s">
        <v>55</v>
      </c>
      <c r="H500" s="1">
        <v>44960</v>
      </c>
      <c r="I500" t="s">
        <v>76</v>
      </c>
      <c r="J500" t="s">
        <v>36</v>
      </c>
      <c r="K500" t="s">
        <v>77</v>
      </c>
      <c r="L500">
        <v>2023</v>
      </c>
      <c r="M500" t="str">
        <f t="shared" si="28"/>
        <v>02</v>
      </c>
      <c r="N500" t="str">
        <f t="shared" si="29"/>
        <v>03</v>
      </c>
      <c r="O500" t="str">
        <f t="shared" si="30"/>
        <v>High</v>
      </c>
      <c r="P500" t="str">
        <f t="shared" si="31"/>
        <v>MEDIUM</v>
      </c>
    </row>
    <row r="501" spans="1:16" x14ac:dyDescent="0.35">
      <c r="A501" t="s">
        <v>993</v>
      </c>
      <c r="B501">
        <v>5317</v>
      </c>
      <c r="C501">
        <v>1345</v>
      </c>
      <c r="D501">
        <v>18</v>
      </c>
      <c r="E501" t="s">
        <v>38</v>
      </c>
      <c r="F501" t="s">
        <v>42</v>
      </c>
      <c r="G501" t="s">
        <v>28</v>
      </c>
      <c r="H501" s="1">
        <v>44960</v>
      </c>
      <c r="I501" t="s">
        <v>994</v>
      </c>
      <c r="J501" t="s">
        <v>81</v>
      </c>
      <c r="K501" t="s">
        <v>82</v>
      </c>
      <c r="L501">
        <v>2023</v>
      </c>
      <c r="M501" t="str">
        <f t="shared" si="28"/>
        <v>02</v>
      </c>
      <c r="N501" t="str">
        <f t="shared" si="29"/>
        <v>03</v>
      </c>
      <c r="O501" t="str">
        <f t="shared" si="30"/>
        <v>High</v>
      </c>
      <c r="P501" t="str">
        <f t="shared" si="31"/>
        <v>MEDIUM</v>
      </c>
    </row>
    <row r="502" spans="1:16" x14ac:dyDescent="0.35">
      <c r="A502" t="s">
        <v>993</v>
      </c>
      <c r="B502">
        <v>6304</v>
      </c>
      <c r="C502">
        <v>766</v>
      </c>
      <c r="D502">
        <v>14</v>
      </c>
      <c r="E502" t="s">
        <v>38</v>
      </c>
      <c r="F502" t="s">
        <v>39</v>
      </c>
      <c r="G502" t="s">
        <v>34</v>
      </c>
      <c r="H502" s="1">
        <v>44960</v>
      </c>
      <c r="I502" t="s">
        <v>994</v>
      </c>
      <c r="J502" t="s">
        <v>81</v>
      </c>
      <c r="K502" t="s">
        <v>82</v>
      </c>
      <c r="L502">
        <v>2023</v>
      </c>
      <c r="M502" t="str">
        <f t="shared" si="28"/>
        <v>02</v>
      </c>
      <c r="N502" t="str">
        <f t="shared" si="29"/>
        <v>03</v>
      </c>
      <c r="O502" t="str">
        <f t="shared" si="30"/>
        <v>Low</v>
      </c>
      <c r="P502" t="str">
        <f t="shared" si="31"/>
        <v>LOW</v>
      </c>
    </row>
    <row r="503" spans="1:16" x14ac:dyDescent="0.35">
      <c r="A503" t="s">
        <v>1228</v>
      </c>
      <c r="B503">
        <v>4918</v>
      </c>
      <c r="C503">
        <v>1485</v>
      </c>
      <c r="D503">
        <v>7</v>
      </c>
      <c r="E503" t="s">
        <v>12</v>
      </c>
      <c r="F503" t="s">
        <v>69</v>
      </c>
      <c r="G503" t="s">
        <v>14</v>
      </c>
      <c r="H503" s="1">
        <v>44959</v>
      </c>
      <c r="I503" t="s">
        <v>1229</v>
      </c>
      <c r="J503" t="s">
        <v>16</v>
      </c>
      <c r="K503" t="s">
        <v>120</v>
      </c>
      <c r="L503">
        <v>2023</v>
      </c>
      <c r="M503" t="str">
        <f t="shared" si="28"/>
        <v>02</v>
      </c>
      <c r="N503" t="str">
        <f t="shared" si="29"/>
        <v>02</v>
      </c>
      <c r="O503" t="str">
        <f t="shared" si="30"/>
        <v>High</v>
      </c>
      <c r="P503" t="str">
        <f t="shared" si="31"/>
        <v>MEDIUM</v>
      </c>
    </row>
    <row r="504" spans="1:16" x14ac:dyDescent="0.35">
      <c r="A504" t="s">
        <v>274</v>
      </c>
      <c r="B504">
        <v>7421</v>
      </c>
      <c r="C504">
        <v>958</v>
      </c>
      <c r="D504">
        <v>10</v>
      </c>
      <c r="E504" t="s">
        <v>38</v>
      </c>
      <c r="F504" t="s">
        <v>39</v>
      </c>
      <c r="G504" t="s">
        <v>55</v>
      </c>
      <c r="H504" s="1">
        <v>44955</v>
      </c>
      <c r="I504" t="s">
        <v>277</v>
      </c>
      <c r="J504" t="s">
        <v>61</v>
      </c>
      <c r="K504" t="s">
        <v>62</v>
      </c>
      <c r="L504">
        <v>2023</v>
      </c>
      <c r="M504" t="str">
        <f t="shared" si="28"/>
        <v>01</v>
      </c>
      <c r="N504" t="str">
        <f t="shared" si="29"/>
        <v>29</v>
      </c>
      <c r="O504" t="str">
        <f t="shared" si="30"/>
        <v>Low</v>
      </c>
      <c r="P504" t="str">
        <f t="shared" si="31"/>
        <v>LOW</v>
      </c>
    </row>
    <row r="505" spans="1:16" x14ac:dyDescent="0.35">
      <c r="A505" t="s">
        <v>316</v>
      </c>
      <c r="B505">
        <v>1760</v>
      </c>
      <c r="C505">
        <v>619</v>
      </c>
      <c r="D505">
        <v>16</v>
      </c>
      <c r="E505" t="s">
        <v>38</v>
      </c>
      <c r="F505" t="s">
        <v>50</v>
      </c>
      <c r="G505" t="s">
        <v>28</v>
      </c>
      <c r="H505" s="1">
        <v>44954</v>
      </c>
      <c r="I505" t="s">
        <v>318</v>
      </c>
      <c r="J505" t="s">
        <v>61</v>
      </c>
      <c r="K505" t="s">
        <v>110</v>
      </c>
      <c r="L505">
        <v>2023</v>
      </c>
      <c r="M505" t="str">
        <f t="shared" si="28"/>
        <v>01</v>
      </c>
      <c r="N505" t="str">
        <f t="shared" si="29"/>
        <v>28</v>
      </c>
      <c r="O505" t="str">
        <f t="shared" si="30"/>
        <v>Low</v>
      </c>
      <c r="P505" t="str">
        <f t="shared" si="31"/>
        <v>LOW</v>
      </c>
    </row>
    <row r="506" spans="1:16" x14ac:dyDescent="0.35">
      <c r="A506" t="s">
        <v>316</v>
      </c>
      <c r="B506">
        <v>6351</v>
      </c>
      <c r="C506">
        <v>986</v>
      </c>
      <c r="D506">
        <v>15</v>
      </c>
      <c r="E506" t="s">
        <v>12</v>
      </c>
      <c r="F506" t="s">
        <v>24</v>
      </c>
      <c r="G506" t="s">
        <v>14</v>
      </c>
      <c r="H506" s="1">
        <v>44954</v>
      </c>
      <c r="I506" t="s">
        <v>318</v>
      </c>
      <c r="J506" t="s">
        <v>61</v>
      </c>
      <c r="K506" t="s">
        <v>110</v>
      </c>
      <c r="L506">
        <v>2023</v>
      </c>
      <c r="M506" t="str">
        <f t="shared" si="28"/>
        <v>01</v>
      </c>
      <c r="N506" t="str">
        <f t="shared" si="29"/>
        <v>28</v>
      </c>
      <c r="O506" t="str">
        <f t="shared" si="30"/>
        <v>Low</v>
      </c>
      <c r="P506" t="str">
        <f t="shared" si="31"/>
        <v>LOW</v>
      </c>
    </row>
    <row r="507" spans="1:16" x14ac:dyDescent="0.35">
      <c r="A507" t="s">
        <v>1052</v>
      </c>
      <c r="B507">
        <v>3661</v>
      </c>
      <c r="C507">
        <v>436</v>
      </c>
      <c r="D507">
        <v>13</v>
      </c>
      <c r="E507" t="s">
        <v>38</v>
      </c>
      <c r="F507" t="s">
        <v>50</v>
      </c>
      <c r="G507" t="s">
        <v>34</v>
      </c>
      <c r="H507" s="1">
        <v>44952</v>
      </c>
      <c r="I507" t="s">
        <v>1053</v>
      </c>
      <c r="J507" t="s">
        <v>61</v>
      </c>
      <c r="K507" t="s">
        <v>73</v>
      </c>
      <c r="L507">
        <v>2023</v>
      </c>
      <c r="M507" t="str">
        <f t="shared" si="28"/>
        <v>01</v>
      </c>
      <c r="N507" t="str">
        <f t="shared" si="29"/>
        <v>26</v>
      </c>
      <c r="O507" t="str">
        <f t="shared" si="30"/>
        <v>Low</v>
      </c>
      <c r="P507" t="str">
        <f t="shared" si="31"/>
        <v>LOW</v>
      </c>
    </row>
    <row r="508" spans="1:16" x14ac:dyDescent="0.35">
      <c r="A508" t="s">
        <v>604</v>
      </c>
      <c r="B508">
        <v>4688</v>
      </c>
      <c r="C508">
        <v>1841</v>
      </c>
      <c r="D508">
        <v>3</v>
      </c>
      <c r="E508" t="s">
        <v>12</v>
      </c>
      <c r="F508" t="s">
        <v>33</v>
      </c>
      <c r="G508" t="s">
        <v>40</v>
      </c>
      <c r="H508" s="1">
        <v>44949</v>
      </c>
      <c r="I508" t="s">
        <v>605</v>
      </c>
      <c r="J508" t="s">
        <v>36</v>
      </c>
      <c r="K508" t="s">
        <v>77</v>
      </c>
      <c r="L508">
        <v>2023</v>
      </c>
      <c r="M508" t="str">
        <f t="shared" si="28"/>
        <v>01</v>
      </c>
      <c r="N508" t="str">
        <f t="shared" si="29"/>
        <v>23</v>
      </c>
      <c r="O508" t="str">
        <f t="shared" si="30"/>
        <v>High</v>
      </c>
      <c r="P508" t="str">
        <f t="shared" si="31"/>
        <v>MEDIUM</v>
      </c>
    </row>
    <row r="509" spans="1:16" x14ac:dyDescent="0.35">
      <c r="A509" t="s">
        <v>491</v>
      </c>
      <c r="B509">
        <v>5564</v>
      </c>
      <c r="C509">
        <v>175</v>
      </c>
      <c r="D509">
        <v>11</v>
      </c>
      <c r="E509" t="s">
        <v>12</v>
      </c>
      <c r="F509" t="s">
        <v>33</v>
      </c>
      <c r="G509" t="s">
        <v>55</v>
      </c>
      <c r="H509" s="1">
        <v>44948</v>
      </c>
      <c r="I509" t="s">
        <v>492</v>
      </c>
      <c r="J509" t="s">
        <v>19</v>
      </c>
      <c r="K509" t="s">
        <v>20</v>
      </c>
      <c r="L509">
        <v>2023</v>
      </c>
      <c r="M509" t="str">
        <f t="shared" si="28"/>
        <v>01</v>
      </c>
      <c r="N509" t="str">
        <f t="shared" si="29"/>
        <v>22</v>
      </c>
      <c r="O509" t="str">
        <f t="shared" si="30"/>
        <v>Low</v>
      </c>
      <c r="P509" t="str">
        <f t="shared" si="31"/>
        <v>LOW</v>
      </c>
    </row>
    <row r="510" spans="1:16" x14ac:dyDescent="0.35">
      <c r="A510" t="s">
        <v>491</v>
      </c>
      <c r="B510">
        <v>3953</v>
      </c>
      <c r="C510">
        <v>1776</v>
      </c>
      <c r="D510">
        <v>15</v>
      </c>
      <c r="E510" t="s">
        <v>12</v>
      </c>
      <c r="F510" t="s">
        <v>13</v>
      </c>
      <c r="G510" t="s">
        <v>14</v>
      </c>
      <c r="H510" s="1">
        <v>44948</v>
      </c>
      <c r="I510" t="s">
        <v>492</v>
      </c>
      <c r="J510" t="s">
        <v>19</v>
      </c>
      <c r="K510" t="s">
        <v>20</v>
      </c>
      <c r="L510">
        <v>2023</v>
      </c>
      <c r="M510" t="str">
        <f t="shared" si="28"/>
        <v>01</v>
      </c>
      <c r="N510" t="str">
        <f t="shared" si="29"/>
        <v>22</v>
      </c>
      <c r="O510" t="str">
        <f t="shared" si="30"/>
        <v>High</v>
      </c>
      <c r="P510" t="str">
        <f t="shared" si="31"/>
        <v>MEDIUM</v>
      </c>
    </row>
    <row r="511" spans="1:16" x14ac:dyDescent="0.35">
      <c r="A511" t="s">
        <v>828</v>
      </c>
      <c r="B511">
        <v>8769</v>
      </c>
      <c r="C511">
        <v>3178</v>
      </c>
      <c r="D511">
        <v>16</v>
      </c>
      <c r="E511" t="s">
        <v>26</v>
      </c>
      <c r="F511" t="s">
        <v>48</v>
      </c>
      <c r="G511" t="s">
        <v>28</v>
      </c>
      <c r="H511" s="1">
        <v>44946</v>
      </c>
      <c r="I511" t="s">
        <v>829</v>
      </c>
      <c r="J511" t="s">
        <v>19</v>
      </c>
      <c r="K511" t="s">
        <v>20</v>
      </c>
      <c r="L511">
        <v>2023</v>
      </c>
      <c r="M511" t="str">
        <f t="shared" si="28"/>
        <v>01</v>
      </c>
      <c r="N511" t="str">
        <f t="shared" si="29"/>
        <v>20</v>
      </c>
      <c r="O511" t="str">
        <f t="shared" si="30"/>
        <v>High</v>
      </c>
      <c r="P511" t="str">
        <f t="shared" si="31"/>
        <v>HIGH</v>
      </c>
    </row>
    <row r="512" spans="1:16" x14ac:dyDescent="0.35">
      <c r="A512" t="s">
        <v>950</v>
      </c>
      <c r="B512">
        <v>714</v>
      </c>
      <c r="C512">
        <v>232</v>
      </c>
      <c r="D512">
        <v>14</v>
      </c>
      <c r="E512" t="s">
        <v>38</v>
      </c>
      <c r="F512" t="s">
        <v>39</v>
      </c>
      <c r="G512" t="s">
        <v>14</v>
      </c>
      <c r="H512" s="1">
        <v>44944</v>
      </c>
      <c r="I512" t="s">
        <v>951</v>
      </c>
      <c r="J512" t="s">
        <v>81</v>
      </c>
      <c r="K512" t="s">
        <v>82</v>
      </c>
      <c r="L512">
        <v>2023</v>
      </c>
      <c r="M512" t="str">
        <f t="shared" si="28"/>
        <v>01</v>
      </c>
      <c r="N512" t="str">
        <f t="shared" si="29"/>
        <v>18</v>
      </c>
      <c r="O512" t="str">
        <f t="shared" si="30"/>
        <v>Low</v>
      </c>
      <c r="P512" t="str">
        <f t="shared" si="31"/>
        <v>LOW</v>
      </c>
    </row>
    <row r="513" spans="1:16" x14ac:dyDescent="0.35">
      <c r="A513" t="s">
        <v>1249</v>
      </c>
      <c r="B513">
        <v>847</v>
      </c>
      <c r="C513">
        <v>355</v>
      </c>
      <c r="D513">
        <v>17</v>
      </c>
      <c r="E513" t="s">
        <v>38</v>
      </c>
      <c r="F513" t="s">
        <v>39</v>
      </c>
      <c r="G513" t="s">
        <v>55</v>
      </c>
      <c r="H513" s="1">
        <v>44944</v>
      </c>
      <c r="I513" t="s">
        <v>1252</v>
      </c>
      <c r="J513" t="s">
        <v>36</v>
      </c>
      <c r="K513" t="s">
        <v>77</v>
      </c>
      <c r="L513">
        <v>2023</v>
      </c>
      <c r="M513" t="str">
        <f t="shared" si="28"/>
        <v>01</v>
      </c>
      <c r="N513" t="str">
        <f t="shared" si="29"/>
        <v>18</v>
      </c>
      <c r="O513" t="str">
        <f t="shared" si="30"/>
        <v>Low</v>
      </c>
      <c r="P513" t="str">
        <f t="shared" si="31"/>
        <v>LOW</v>
      </c>
    </row>
    <row r="514" spans="1:16" x14ac:dyDescent="0.35">
      <c r="A514" t="s">
        <v>367</v>
      </c>
      <c r="B514">
        <v>1231</v>
      </c>
      <c r="C514">
        <v>214</v>
      </c>
      <c r="D514">
        <v>20</v>
      </c>
      <c r="E514" t="s">
        <v>12</v>
      </c>
      <c r="F514" t="s">
        <v>33</v>
      </c>
      <c r="G514" t="s">
        <v>28</v>
      </c>
      <c r="H514" s="1">
        <v>44943</v>
      </c>
      <c r="I514" t="s">
        <v>368</v>
      </c>
      <c r="J514" t="s">
        <v>81</v>
      </c>
      <c r="K514" t="s">
        <v>82</v>
      </c>
      <c r="L514">
        <v>2023</v>
      </c>
      <c r="M514" t="str">
        <f t="shared" ref="M514:M577" si="32">TEXT(H514,"MM")</f>
        <v>01</v>
      </c>
      <c r="N514" t="str">
        <f t="shared" ref="N514:N577" si="33">TEXT(H514,"DD")</f>
        <v>17</v>
      </c>
      <c r="O514" t="str">
        <f t="shared" ref="O514:O577" si="34">IF(C514&gt;1000,"High","Low")</f>
        <v>Low</v>
      </c>
      <c r="P514" t="str">
        <f t="shared" ref="P514:P577" si="35">IF(C514&gt;2500,"HIGH",IF(C514&gt;1000,"MEDIUM",IF(C514&lt;1000,"LOW",0)))</f>
        <v>LOW</v>
      </c>
    </row>
    <row r="515" spans="1:16" x14ac:dyDescent="0.35">
      <c r="A515" t="s">
        <v>941</v>
      </c>
      <c r="B515">
        <v>798</v>
      </c>
      <c r="C515">
        <v>308</v>
      </c>
      <c r="D515">
        <v>10</v>
      </c>
      <c r="E515" t="s">
        <v>12</v>
      </c>
      <c r="F515" t="s">
        <v>69</v>
      </c>
      <c r="G515" t="s">
        <v>28</v>
      </c>
      <c r="H515" s="1">
        <v>44938</v>
      </c>
      <c r="I515" t="s">
        <v>942</v>
      </c>
      <c r="J515" t="s">
        <v>22</v>
      </c>
      <c r="K515" t="s">
        <v>23</v>
      </c>
      <c r="L515">
        <v>2023</v>
      </c>
      <c r="M515" t="str">
        <f t="shared" si="32"/>
        <v>01</v>
      </c>
      <c r="N515" t="str">
        <f t="shared" si="33"/>
        <v>12</v>
      </c>
      <c r="O515" t="str">
        <f t="shared" si="34"/>
        <v>Low</v>
      </c>
      <c r="P515" t="str">
        <f t="shared" si="35"/>
        <v>LOW</v>
      </c>
    </row>
    <row r="516" spans="1:16" x14ac:dyDescent="0.35">
      <c r="A516" t="s">
        <v>941</v>
      </c>
      <c r="B516">
        <v>7967</v>
      </c>
      <c r="C516">
        <v>2504</v>
      </c>
      <c r="D516">
        <v>13</v>
      </c>
      <c r="E516" t="s">
        <v>12</v>
      </c>
      <c r="F516" t="s">
        <v>24</v>
      </c>
      <c r="G516" t="s">
        <v>34</v>
      </c>
      <c r="H516" s="1">
        <v>44938</v>
      </c>
      <c r="I516" t="s">
        <v>942</v>
      </c>
      <c r="J516" t="s">
        <v>22</v>
      </c>
      <c r="K516" t="s">
        <v>23</v>
      </c>
      <c r="L516">
        <v>2023</v>
      </c>
      <c r="M516" t="str">
        <f t="shared" si="32"/>
        <v>01</v>
      </c>
      <c r="N516" t="str">
        <f t="shared" si="33"/>
        <v>12</v>
      </c>
      <c r="O516" t="str">
        <f t="shared" si="34"/>
        <v>High</v>
      </c>
      <c r="P516" t="str">
        <f t="shared" si="35"/>
        <v>HIGH</v>
      </c>
    </row>
    <row r="517" spans="1:16" x14ac:dyDescent="0.35">
      <c r="A517" t="s">
        <v>454</v>
      </c>
      <c r="B517">
        <v>2901</v>
      </c>
      <c r="C517">
        <v>1411</v>
      </c>
      <c r="D517">
        <v>2</v>
      </c>
      <c r="E517" t="s">
        <v>26</v>
      </c>
      <c r="F517" t="s">
        <v>54</v>
      </c>
      <c r="G517" t="s">
        <v>28</v>
      </c>
      <c r="H517" s="1">
        <v>44937</v>
      </c>
      <c r="I517" t="s">
        <v>456</v>
      </c>
      <c r="J517" t="s">
        <v>36</v>
      </c>
      <c r="K517" t="s">
        <v>37</v>
      </c>
      <c r="L517">
        <v>2023</v>
      </c>
      <c r="M517" t="str">
        <f t="shared" si="32"/>
        <v>01</v>
      </c>
      <c r="N517" t="str">
        <f t="shared" si="33"/>
        <v>11</v>
      </c>
      <c r="O517" t="str">
        <f t="shared" si="34"/>
        <v>High</v>
      </c>
      <c r="P517" t="str">
        <f t="shared" si="35"/>
        <v>MEDIUM</v>
      </c>
    </row>
    <row r="518" spans="1:16" x14ac:dyDescent="0.35">
      <c r="A518" t="s">
        <v>454</v>
      </c>
      <c r="B518">
        <v>6934</v>
      </c>
      <c r="C518">
        <v>1152</v>
      </c>
      <c r="D518">
        <v>6</v>
      </c>
      <c r="E518" t="s">
        <v>26</v>
      </c>
      <c r="F518" t="s">
        <v>27</v>
      </c>
      <c r="G518" t="s">
        <v>40</v>
      </c>
      <c r="H518" s="1">
        <v>44937</v>
      </c>
      <c r="I518" t="s">
        <v>456</v>
      </c>
      <c r="J518" t="s">
        <v>36</v>
      </c>
      <c r="K518" t="s">
        <v>37</v>
      </c>
      <c r="L518">
        <v>2023</v>
      </c>
      <c r="M518" t="str">
        <f t="shared" si="32"/>
        <v>01</v>
      </c>
      <c r="N518" t="str">
        <f t="shared" si="33"/>
        <v>11</v>
      </c>
      <c r="O518" t="str">
        <f t="shared" si="34"/>
        <v>High</v>
      </c>
      <c r="P518" t="str">
        <f t="shared" si="35"/>
        <v>MEDIUM</v>
      </c>
    </row>
    <row r="519" spans="1:16" x14ac:dyDescent="0.35">
      <c r="A519" t="s">
        <v>1201</v>
      </c>
      <c r="B519">
        <v>762</v>
      </c>
      <c r="C519">
        <v>92</v>
      </c>
      <c r="D519">
        <v>11</v>
      </c>
      <c r="E519" t="s">
        <v>12</v>
      </c>
      <c r="F519" t="s">
        <v>24</v>
      </c>
      <c r="G519" t="s">
        <v>55</v>
      </c>
      <c r="H519" s="1">
        <v>44932</v>
      </c>
      <c r="I519" t="s">
        <v>1202</v>
      </c>
      <c r="J519" t="s">
        <v>19</v>
      </c>
      <c r="K519" t="s">
        <v>53</v>
      </c>
      <c r="L519">
        <v>2023</v>
      </c>
      <c r="M519" t="str">
        <f t="shared" si="32"/>
        <v>01</v>
      </c>
      <c r="N519" t="str">
        <f t="shared" si="33"/>
        <v>06</v>
      </c>
      <c r="O519" t="str">
        <f t="shared" si="34"/>
        <v>Low</v>
      </c>
      <c r="P519" t="str">
        <f t="shared" si="35"/>
        <v>LOW</v>
      </c>
    </row>
    <row r="520" spans="1:16" x14ac:dyDescent="0.35">
      <c r="A520" t="s">
        <v>858</v>
      </c>
      <c r="B520">
        <v>3776</v>
      </c>
      <c r="C520">
        <v>1100</v>
      </c>
      <c r="D520">
        <v>9</v>
      </c>
      <c r="E520" t="s">
        <v>12</v>
      </c>
      <c r="F520" t="s">
        <v>13</v>
      </c>
      <c r="G520" t="s">
        <v>34</v>
      </c>
      <c r="H520" s="1">
        <v>44923</v>
      </c>
      <c r="I520" t="s">
        <v>860</v>
      </c>
      <c r="J520" t="s">
        <v>19</v>
      </c>
      <c r="K520" t="s">
        <v>136</v>
      </c>
      <c r="L520">
        <v>2022</v>
      </c>
      <c r="M520" t="str">
        <f t="shared" si="32"/>
        <v>12</v>
      </c>
      <c r="N520" t="str">
        <f t="shared" si="33"/>
        <v>28</v>
      </c>
      <c r="O520" t="str">
        <f t="shared" si="34"/>
        <v>High</v>
      </c>
      <c r="P520" t="str">
        <f t="shared" si="35"/>
        <v>MEDIUM</v>
      </c>
    </row>
    <row r="521" spans="1:16" x14ac:dyDescent="0.35">
      <c r="A521" t="s">
        <v>484</v>
      </c>
      <c r="B521">
        <v>1248</v>
      </c>
      <c r="C521">
        <v>584</v>
      </c>
      <c r="D521">
        <v>13</v>
      </c>
      <c r="E521" t="s">
        <v>26</v>
      </c>
      <c r="F521" t="s">
        <v>27</v>
      </c>
      <c r="G521" t="s">
        <v>34</v>
      </c>
      <c r="H521" s="1">
        <v>44922</v>
      </c>
      <c r="I521" t="s">
        <v>486</v>
      </c>
      <c r="J521" t="s">
        <v>36</v>
      </c>
      <c r="K521" t="s">
        <v>77</v>
      </c>
      <c r="L521">
        <v>2022</v>
      </c>
      <c r="M521" t="str">
        <f t="shared" si="32"/>
        <v>12</v>
      </c>
      <c r="N521" t="str">
        <f t="shared" si="33"/>
        <v>27</v>
      </c>
      <c r="O521" t="str">
        <f t="shared" si="34"/>
        <v>Low</v>
      </c>
      <c r="P521" t="str">
        <f t="shared" si="35"/>
        <v>LOW</v>
      </c>
    </row>
    <row r="522" spans="1:16" x14ac:dyDescent="0.35">
      <c r="A522" t="s">
        <v>484</v>
      </c>
      <c r="B522">
        <v>3669</v>
      </c>
      <c r="C522">
        <v>154</v>
      </c>
      <c r="D522">
        <v>14</v>
      </c>
      <c r="E522" t="s">
        <v>26</v>
      </c>
      <c r="F522" t="s">
        <v>48</v>
      </c>
      <c r="G522" t="s">
        <v>34</v>
      </c>
      <c r="H522" s="1">
        <v>44922</v>
      </c>
      <c r="I522" t="s">
        <v>486</v>
      </c>
      <c r="J522" t="s">
        <v>36</v>
      </c>
      <c r="K522" t="s">
        <v>77</v>
      </c>
      <c r="L522">
        <v>2022</v>
      </c>
      <c r="M522" t="str">
        <f t="shared" si="32"/>
        <v>12</v>
      </c>
      <c r="N522" t="str">
        <f t="shared" si="33"/>
        <v>27</v>
      </c>
      <c r="O522" t="str">
        <f t="shared" si="34"/>
        <v>Low</v>
      </c>
      <c r="P522" t="str">
        <f t="shared" si="35"/>
        <v>LOW</v>
      </c>
    </row>
    <row r="523" spans="1:16" x14ac:dyDescent="0.35">
      <c r="A523" t="s">
        <v>484</v>
      </c>
      <c r="B523">
        <v>514</v>
      </c>
      <c r="C523">
        <v>109</v>
      </c>
      <c r="D523">
        <v>15</v>
      </c>
      <c r="E523" t="s">
        <v>26</v>
      </c>
      <c r="F523" t="s">
        <v>54</v>
      </c>
      <c r="G523" t="s">
        <v>28</v>
      </c>
      <c r="H523" s="1">
        <v>44922</v>
      </c>
      <c r="I523" t="s">
        <v>486</v>
      </c>
      <c r="J523" t="s">
        <v>36</v>
      </c>
      <c r="K523" t="s">
        <v>77</v>
      </c>
      <c r="L523">
        <v>2022</v>
      </c>
      <c r="M523" t="str">
        <f t="shared" si="32"/>
        <v>12</v>
      </c>
      <c r="N523" t="str">
        <f t="shared" si="33"/>
        <v>27</v>
      </c>
      <c r="O523" t="str">
        <f t="shared" si="34"/>
        <v>Low</v>
      </c>
      <c r="P523" t="str">
        <f t="shared" si="35"/>
        <v>LOW</v>
      </c>
    </row>
    <row r="524" spans="1:16" x14ac:dyDescent="0.35">
      <c r="A524" t="s">
        <v>548</v>
      </c>
      <c r="B524">
        <v>7792</v>
      </c>
      <c r="C524">
        <v>1403</v>
      </c>
      <c r="D524">
        <v>13</v>
      </c>
      <c r="E524" t="s">
        <v>26</v>
      </c>
      <c r="F524" t="s">
        <v>54</v>
      </c>
      <c r="G524" t="s">
        <v>14</v>
      </c>
      <c r="H524" s="1">
        <v>44922</v>
      </c>
      <c r="I524" t="s">
        <v>550</v>
      </c>
      <c r="J524" t="s">
        <v>22</v>
      </c>
      <c r="K524" t="s">
        <v>58</v>
      </c>
      <c r="L524">
        <v>2022</v>
      </c>
      <c r="M524" t="str">
        <f t="shared" si="32"/>
        <v>12</v>
      </c>
      <c r="N524" t="str">
        <f t="shared" si="33"/>
        <v>27</v>
      </c>
      <c r="O524" t="str">
        <f t="shared" si="34"/>
        <v>High</v>
      </c>
      <c r="P524" t="str">
        <f t="shared" si="35"/>
        <v>MEDIUM</v>
      </c>
    </row>
    <row r="525" spans="1:16" x14ac:dyDescent="0.35">
      <c r="A525" t="s">
        <v>548</v>
      </c>
      <c r="B525">
        <v>2346</v>
      </c>
      <c r="C525">
        <v>388</v>
      </c>
      <c r="D525">
        <v>14</v>
      </c>
      <c r="E525" t="s">
        <v>38</v>
      </c>
      <c r="F525" t="s">
        <v>42</v>
      </c>
      <c r="G525" t="s">
        <v>28</v>
      </c>
      <c r="H525" s="1">
        <v>44922</v>
      </c>
      <c r="I525" t="s">
        <v>550</v>
      </c>
      <c r="J525" t="s">
        <v>22</v>
      </c>
      <c r="K525" t="s">
        <v>58</v>
      </c>
      <c r="L525">
        <v>2022</v>
      </c>
      <c r="M525" t="str">
        <f t="shared" si="32"/>
        <v>12</v>
      </c>
      <c r="N525" t="str">
        <f t="shared" si="33"/>
        <v>27</v>
      </c>
      <c r="O525" t="str">
        <f t="shared" si="34"/>
        <v>Low</v>
      </c>
      <c r="P525" t="str">
        <f t="shared" si="35"/>
        <v>LOW</v>
      </c>
    </row>
    <row r="526" spans="1:16" x14ac:dyDescent="0.35">
      <c r="A526" t="s">
        <v>842</v>
      </c>
      <c r="B526">
        <v>2944</v>
      </c>
      <c r="C526">
        <v>249</v>
      </c>
      <c r="D526">
        <v>5</v>
      </c>
      <c r="E526" t="s">
        <v>26</v>
      </c>
      <c r="F526" t="s">
        <v>66</v>
      </c>
      <c r="G526" t="s">
        <v>40</v>
      </c>
      <c r="H526" s="1">
        <v>44921</v>
      </c>
      <c r="I526" t="s">
        <v>844</v>
      </c>
      <c r="J526" t="s">
        <v>61</v>
      </c>
      <c r="K526" t="s">
        <v>62</v>
      </c>
      <c r="L526">
        <v>2022</v>
      </c>
      <c r="M526" t="str">
        <f t="shared" si="32"/>
        <v>12</v>
      </c>
      <c r="N526" t="str">
        <f t="shared" si="33"/>
        <v>26</v>
      </c>
      <c r="O526" t="str">
        <f t="shared" si="34"/>
        <v>Low</v>
      </c>
      <c r="P526" t="str">
        <f t="shared" si="35"/>
        <v>LOW</v>
      </c>
    </row>
    <row r="527" spans="1:16" x14ac:dyDescent="0.35">
      <c r="A527" t="s">
        <v>552</v>
      </c>
      <c r="B527">
        <v>7346</v>
      </c>
      <c r="C527">
        <v>1043</v>
      </c>
      <c r="D527">
        <v>10</v>
      </c>
      <c r="E527" t="s">
        <v>38</v>
      </c>
      <c r="F527" t="s">
        <v>50</v>
      </c>
      <c r="G527" t="s">
        <v>40</v>
      </c>
      <c r="H527" s="1">
        <v>44920</v>
      </c>
      <c r="I527" t="s">
        <v>553</v>
      </c>
      <c r="J527" t="s">
        <v>81</v>
      </c>
      <c r="K527" t="s">
        <v>82</v>
      </c>
      <c r="L527">
        <v>2022</v>
      </c>
      <c r="M527" t="str">
        <f t="shared" si="32"/>
        <v>12</v>
      </c>
      <c r="N527" t="str">
        <f t="shared" si="33"/>
        <v>25</v>
      </c>
      <c r="O527" t="str">
        <f t="shared" si="34"/>
        <v>High</v>
      </c>
      <c r="P527" t="str">
        <f t="shared" si="35"/>
        <v>MEDIUM</v>
      </c>
    </row>
    <row r="528" spans="1:16" x14ac:dyDescent="0.35">
      <c r="A528" t="s">
        <v>552</v>
      </c>
      <c r="B528">
        <v>9770</v>
      </c>
      <c r="C528">
        <v>4132</v>
      </c>
      <c r="D528">
        <v>7</v>
      </c>
      <c r="E528" t="s">
        <v>12</v>
      </c>
      <c r="F528" t="s">
        <v>13</v>
      </c>
      <c r="G528" t="s">
        <v>14</v>
      </c>
      <c r="H528" s="1">
        <v>44920</v>
      </c>
      <c r="I528" t="s">
        <v>553</v>
      </c>
      <c r="J528" t="s">
        <v>81</v>
      </c>
      <c r="K528" t="s">
        <v>82</v>
      </c>
      <c r="L528">
        <v>2022</v>
      </c>
      <c r="M528" t="str">
        <f t="shared" si="32"/>
        <v>12</v>
      </c>
      <c r="N528" t="str">
        <f t="shared" si="33"/>
        <v>25</v>
      </c>
      <c r="O528" t="str">
        <f t="shared" si="34"/>
        <v>High</v>
      </c>
      <c r="P528" t="str">
        <f t="shared" si="35"/>
        <v>HIGH</v>
      </c>
    </row>
    <row r="529" spans="1:16" x14ac:dyDescent="0.35">
      <c r="A529" t="s">
        <v>552</v>
      </c>
      <c r="B529">
        <v>7179</v>
      </c>
      <c r="C529">
        <v>683</v>
      </c>
      <c r="D529">
        <v>13</v>
      </c>
      <c r="E529" t="s">
        <v>12</v>
      </c>
      <c r="F529" t="s">
        <v>33</v>
      </c>
      <c r="G529" t="s">
        <v>40</v>
      </c>
      <c r="H529" s="1">
        <v>44920</v>
      </c>
      <c r="I529" t="s">
        <v>553</v>
      </c>
      <c r="J529" t="s">
        <v>81</v>
      </c>
      <c r="K529" t="s">
        <v>82</v>
      </c>
      <c r="L529">
        <v>2022</v>
      </c>
      <c r="M529" t="str">
        <f t="shared" si="32"/>
        <v>12</v>
      </c>
      <c r="N529" t="str">
        <f t="shared" si="33"/>
        <v>25</v>
      </c>
      <c r="O529" t="str">
        <f t="shared" si="34"/>
        <v>Low</v>
      </c>
      <c r="P529" t="str">
        <f t="shared" si="35"/>
        <v>LOW</v>
      </c>
    </row>
    <row r="530" spans="1:16" x14ac:dyDescent="0.35">
      <c r="A530" t="s">
        <v>609</v>
      </c>
      <c r="B530">
        <v>6967</v>
      </c>
      <c r="C530">
        <v>3257</v>
      </c>
      <c r="D530">
        <v>17</v>
      </c>
      <c r="E530" t="s">
        <v>38</v>
      </c>
      <c r="F530" t="s">
        <v>89</v>
      </c>
      <c r="G530" t="s">
        <v>55</v>
      </c>
      <c r="H530" s="1">
        <v>44920</v>
      </c>
      <c r="I530" t="s">
        <v>610</v>
      </c>
      <c r="J530" t="s">
        <v>81</v>
      </c>
      <c r="K530" t="s">
        <v>88</v>
      </c>
      <c r="L530">
        <v>2022</v>
      </c>
      <c r="M530" t="str">
        <f t="shared" si="32"/>
        <v>12</v>
      </c>
      <c r="N530" t="str">
        <f t="shared" si="33"/>
        <v>25</v>
      </c>
      <c r="O530" t="str">
        <f t="shared" si="34"/>
        <v>High</v>
      </c>
      <c r="P530" t="str">
        <f t="shared" si="35"/>
        <v>HIGH</v>
      </c>
    </row>
    <row r="531" spans="1:16" x14ac:dyDescent="0.35">
      <c r="A531" t="s">
        <v>609</v>
      </c>
      <c r="B531">
        <v>1091</v>
      </c>
      <c r="C531">
        <v>277</v>
      </c>
      <c r="D531">
        <v>6</v>
      </c>
      <c r="E531" t="s">
        <v>26</v>
      </c>
      <c r="F531" t="s">
        <v>54</v>
      </c>
      <c r="G531" t="s">
        <v>55</v>
      </c>
      <c r="H531" s="1">
        <v>44920</v>
      </c>
      <c r="I531" t="s">
        <v>610</v>
      </c>
      <c r="J531" t="s">
        <v>81</v>
      </c>
      <c r="K531" t="s">
        <v>88</v>
      </c>
      <c r="L531">
        <v>2022</v>
      </c>
      <c r="M531" t="str">
        <f t="shared" si="32"/>
        <v>12</v>
      </c>
      <c r="N531" t="str">
        <f t="shared" si="33"/>
        <v>25</v>
      </c>
      <c r="O531" t="str">
        <f t="shared" si="34"/>
        <v>Low</v>
      </c>
      <c r="P531" t="str">
        <f t="shared" si="35"/>
        <v>LOW</v>
      </c>
    </row>
    <row r="532" spans="1:16" x14ac:dyDescent="0.35">
      <c r="A532" t="s">
        <v>609</v>
      </c>
      <c r="B532">
        <v>6027</v>
      </c>
      <c r="C532">
        <v>1530</v>
      </c>
      <c r="D532">
        <v>2</v>
      </c>
      <c r="E532" t="s">
        <v>26</v>
      </c>
      <c r="F532" t="s">
        <v>66</v>
      </c>
      <c r="G532" t="s">
        <v>40</v>
      </c>
      <c r="H532" s="1">
        <v>44920</v>
      </c>
      <c r="I532" t="s">
        <v>610</v>
      </c>
      <c r="J532" t="s">
        <v>81</v>
      </c>
      <c r="K532" t="s">
        <v>88</v>
      </c>
      <c r="L532">
        <v>2022</v>
      </c>
      <c r="M532" t="str">
        <f t="shared" si="32"/>
        <v>12</v>
      </c>
      <c r="N532" t="str">
        <f t="shared" si="33"/>
        <v>25</v>
      </c>
      <c r="O532" t="str">
        <f t="shared" si="34"/>
        <v>High</v>
      </c>
      <c r="P532" t="str">
        <f t="shared" si="35"/>
        <v>MEDIUM</v>
      </c>
    </row>
    <row r="533" spans="1:16" x14ac:dyDescent="0.35">
      <c r="A533" t="s">
        <v>147</v>
      </c>
      <c r="B533">
        <v>1954</v>
      </c>
      <c r="C533">
        <v>294</v>
      </c>
      <c r="D533">
        <v>7</v>
      </c>
      <c r="E533" t="s">
        <v>38</v>
      </c>
      <c r="F533" t="s">
        <v>50</v>
      </c>
      <c r="G533" t="s">
        <v>28</v>
      </c>
      <c r="H533" s="1">
        <v>44918</v>
      </c>
      <c r="I533" t="s">
        <v>148</v>
      </c>
      <c r="J533" t="s">
        <v>61</v>
      </c>
      <c r="K533" t="s">
        <v>73</v>
      </c>
      <c r="L533">
        <v>2022</v>
      </c>
      <c r="M533" t="str">
        <f t="shared" si="32"/>
        <v>12</v>
      </c>
      <c r="N533" t="str">
        <f t="shared" si="33"/>
        <v>23</v>
      </c>
      <c r="O533" t="str">
        <f t="shared" si="34"/>
        <v>Low</v>
      </c>
      <c r="P533" t="str">
        <f t="shared" si="35"/>
        <v>LOW</v>
      </c>
    </row>
    <row r="534" spans="1:16" x14ac:dyDescent="0.35">
      <c r="A534" t="s">
        <v>758</v>
      </c>
      <c r="B534">
        <v>8141</v>
      </c>
      <c r="C534">
        <v>3968</v>
      </c>
      <c r="D534">
        <v>18</v>
      </c>
      <c r="E534" t="s">
        <v>26</v>
      </c>
      <c r="F534" t="s">
        <v>48</v>
      </c>
      <c r="G534" t="s">
        <v>28</v>
      </c>
      <c r="H534" s="1">
        <v>44918</v>
      </c>
      <c r="I534" t="s">
        <v>759</v>
      </c>
      <c r="J534" t="s">
        <v>22</v>
      </c>
      <c r="K534" t="s">
        <v>58</v>
      </c>
      <c r="L534">
        <v>2022</v>
      </c>
      <c r="M534" t="str">
        <f t="shared" si="32"/>
        <v>12</v>
      </c>
      <c r="N534" t="str">
        <f t="shared" si="33"/>
        <v>23</v>
      </c>
      <c r="O534" t="str">
        <f t="shared" si="34"/>
        <v>High</v>
      </c>
      <c r="P534" t="str">
        <f t="shared" si="35"/>
        <v>HIGH</v>
      </c>
    </row>
    <row r="535" spans="1:16" x14ac:dyDescent="0.35">
      <c r="A535" t="s">
        <v>758</v>
      </c>
      <c r="B535">
        <v>1067</v>
      </c>
      <c r="C535">
        <v>251</v>
      </c>
      <c r="D535">
        <v>14</v>
      </c>
      <c r="E535" t="s">
        <v>38</v>
      </c>
      <c r="F535" t="s">
        <v>50</v>
      </c>
      <c r="G535" t="s">
        <v>34</v>
      </c>
      <c r="H535" s="1">
        <v>44918</v>
      </c>
      <c r="I535" t="s">
        <v>759</v>
      </c>
      <c r="J535" t="s">
        <v>22</v>
      </c>
      <c r="K535" t="s">
        <v>58</v>
      </c>
      <c r="L535">
        <v>2022</v>
      </c>
      <c r="M535" t="str">
        <f t="shared" si="32"/>
        <v>12</v>
      </c>
      <c r="N535" t="str">
        <f t="shared" si="33"/>
        <v>23</v>
      </c>
      <c r="O535" t="str">
        <f t="shared" si="34"/>
        <v>Low</v>
      </c>
      <c r="P535" t="str">
        <f t="shared" si="35"/>
        <v>LOW</v>
      </c>
    </row>
    <row r="536" spans="1:16" x14ac:dyDescent="0.35">
      <c r="A536" t="s">
        <v>788</v>
      </c>
      <c r="B536">
        <v>717</v>
      </c>
      <c r="C536">
        <v>158</v>
      </c>
      <c r="D536">
        <v>16</v>
      </c>
      <c r="E536" t="s">
        <v>38</v>
      </c>
      <c r="F536" t="s">
        <v>39</v>
      </c>
      <c r="G536" t="s">
        <v>40</v>
      </c>
      <c r="H536" s="1">
        <v>44918</v>
      </c>
      <c r="I536" t="s">
        <v>791</v>
      </c>
      <c r="J536" t="s">
        <v>22</v>
      </c>
      <c r="K536" t="s">
        <v>23</v>
      </c>
      <c r="L536">
        <v>2022</v>
      </c>
      <c r="M536" t="str">
        <f t="shared" si="32"/>
        <v>12</v>
      </c>
      <c r="N536" t="str">
        <f t="shared" si="33"/>
        <v>23</v>
      </c>
      <c r="O536" t="str">
        <f t="shared" si="34"/>
        <v>Low</v>
      </c>
      <c r="P536" t="str">
        <f t="shared" si="35"/>
        <v>LOW</v>
      </c>
    </row>
    <row r="537" spans="1:16" x14ac:dyDescent="0.35">
      <c r="A537" t="s">
        <v>788</v>
      </c>
      <c r="B537">
        <v>508</v>
      </c>
      <c r="C537">
        <v>177</v>
      </c>
      <c r="D537">
        <v>17</v>
      </c>
      <c r="E537" t="s">
        <v>38</v>
      </c>
      <c r="F537" t="s">
        <v>50</v>
      </c>
      <c r="G537" t="s">
        <v>14</v>
      </c>
      <c r="H537" s="1">
        <v>44918</v>
      </c>
      <c r="I537" t="s">
        <v>791</v>
      </c>
      <c r="J537" t="s">
        <v>22</v>
      </c>
      <c r="K537" t="s">
        <v>23</v>
      </c>
      <c r="L537">
        <v>2022</v>
      </c>
      <c r="M537" t="str">
        <f t="shared" si="32"/>
        <v>12</v>
      </c>
      <c r="N537" t="str">
        <f t="shared" si="33"/>
        <v>23</v>
      </c>
      <c r="O537" t="str">
        <f t="shared" si="34"/>
        <v>Low</v>
      </c>
      <c r="P537" t="str">
        <f t="shared" si="35"/>
        <v>LOW</v>
      </c>
    </row>
    <row r="538" spans="1:16" x14ac:dyDescent="0.35">
      <c r="A538" t="s">
        <v>1196</v>
      </c>
      <c r="B538">
        <v>5518</v>
      </c>
      <c r="C538">
        <v>867</v>
      </c>
      <c r="D538">
        <v>7</v>
      </c>
      <c r="E538" t="s">
        <v>38</v>
      </c>
      <c r="F538" t="s">
        <v>50</v>
      </c>
      <c r="G538" t="s">
        <v>14</v>
      </c>
      <c r="H538" s="1">
        <v>44917</v>
      </c>
      <c r="I538" t="s">
        <v>1197</v>
      </c>
      <c r="J538" t="s">
        <v>61</v>
      </c>
      <c r="K538" t="s">
        <v>110</v>
      </c>
      <c r="L538">
        <v>2022</v>
      </c>
      <c r="M538" t="str">
        <f t="shared" si="32"/>
        <v>12</v>
      </c>
      <c r="N538" t="str">
        <f t="shared" si="33"/>
        <v>22</v>
      </c>
      <c r="O538" t="str">
        <f t="shared" si="34"/>
        <v>Low</v>
      </c>
      <c r="P538" t="str">
        <f t="shared" si="35"/>
        <v>LOW</v>
      </c>
    </row>
    <row r="539" spans="1:16" x14ac:dyDescent="0.35">
      <c r="A539" t="s">
        <v>540</v>
      </c>
      <c r="B539">
        <v>7377</v>
      </c>
      <c r="C539">
        <v>320</v>
      </c>
      <c r="D539">
        <v>15</v>
      </c>
      <c r="E539" t="s">
        <v>12</v>
      </c>
      <c r="F539" t="s">
        <v>24</v>
      </c>
      <c r="G539" t="s">
        <v>28</v>
      </c>
      <c r="H539" s="1">
        <v>44916</v>
      </c>
      <c r="I539" t="s">
        <v>541</v>
      </c>
      <c r="J539" t="s">
        <v>61</v>
      </c>
      <c r="K539" t="s">
        <v>73</v>
      </c>
      <c r="L539">
        <v>2022</v>
      </c>
      <c r="M539" t="str">
        <f t="shared" si="32"/>
        <v>12</v>
      </c>
      <c r="N539" t="str">
        <f t="shared" si="33"/>
        <v>21</v>
      </c>
      <c r="O539" t="str">
        <f t="shared" si="34"/>
        <v>Low</v>
      </c>
      <c r="P539" t="str">
        <f t="shared" si="35"/>
        <v>LOW</v>
      </c>
    </row>
    <row r="540" spans="1:16" x14ac:dyDescent="0.35">
      <c r="A540" t="s">
        <v>540</v>
      </c>
      <c r="B540">
        <v>2054</v>
      </c>
      <c r="C540">
        <v>371</v>
      </c>
      <c r="D540">
        <v>12</v>
      </c>
      <c r="E540" t="s">
        <v>26</v>
      </c>
      <c r="F540" t="s">
        <v>48</v>
      </c>
      <c r="G540" t="s">
        <v>34</v>
      </c>
      <c r="H540" s="1">
        <v>44916</v>
      </c>
      <c r="I540" t="s">
        <v>541</v>
      </c>
      <c r="J540" t="s">
        <v>61</v>
      </c>
      <c r="K540" t="s">
        <v>73</v>
      </c>
      <c r="L540">
        <v>2022</v>
      </c>
      <c r="M540" t="str">
        <f t="shared" si="32"/>
        <v>12</v>
      </c>
      <c r="N540" t="str">
        <f t="shared" si="33"/>
        <v>21</v>
      </c>
      <c r="O540" t="str">
        <f t="shared" si="34"/>
        <v>Low</v>
      </c>
      <c r="P540" t="str">
        <f t="shared" si="35"/>
        <v>LOW</v>
      </c>
    </row>
    <row r="541" spans="1:16" x14ac:dyDescent="0.35">
      <c r="A541" t="s">
        <v>274</v>
      </c>
      <c r="B541">
        <v>7421</v>
      </c>
      <c r="C541">
        <v>958</v>
      </c>
      <c r="D541">
        <v>10</v>
      </c>
      <c r="E541" t="s">
        <v>38</v>
      </c>
      <c r="F541" t="s">
        <v>39</v>
      </c>
      <c r="G541" t="s">
        <v>55</v>
      </c>
      <c r="H541" s="1">
        <v>44915</v>
      </c>
      <c r="I541" t="s">
        <v>275</v>
      </c>
      <c r="J541" t="s">
        <v>61</v>
      </c>
      <c r="K541" t="s">
        <v>110</v>
      </c>
      <c r="L541">
        <v>2022</v>
      </c>
      <c r="M541" t="str">
        <f t="shared" si="32"/>
        <v>12</v>
      </c>
      <c r="N541" t="str">
        <f t="shared" si="33"/>
        <v>20</v>
      </c>
      <c r="O541" t="str">
        <f t="shared" si="34"/>
        <v>Low</v>
      </c>
      <c r="P541" t="str">
        <f t="shared" si="35"/>
        <v>LOW</v>
      </c>
    </row>
    <row r="542" spans="1:16" x14ac:dyDescent="0.35">
      <c r="A542" t="s">
        <v>324</v>
      </c>
      <c r="B542">
        <v>1239</v>
      </c>
      <c r="C542">
        <v>575</v>
      </c>
      <c r="D542">
        <v>17</v>
      </c>
      <c r="E542" t="s">
        <v>12</v>
      </c>
      <c r="F542" t="s">
        <v>33</v>
      </c>
      <c r="G542" t="s">
        <v>14</v>
      </c>
      <c r="H542" s="1">
        <v>44912</v>
      </c>
      <c r="I542" t="s">
        <v>325</v>
      </c>
      <c r="J542" t="s">
        <v>22</v>
      </c>
      <c r="K542" t="s">
        <v>58</v>
      </c>
      <c r="L542">
        <v>2022</v>
      </c>
      <c r="M542" t="str">
        <f t="shared" si="32"/>
        <v>12</v>
      </c>
      <c r="N542" t="str">
        <f t="shared" si="33"/>
        <v>17</v>
      </c>
      <c r="O542" t="str">
        <f t="shared" si="34"/>
        <v>Low</v>
      </c>
      <c r="P542" t="str">
        <f t="shared" si="35"/>
        <v>LOW</v>
      </c>
    </row>
    <row r="543" spans="1:16" x14ac:dyDescent="0.35">
      <c r="A543" t="s">
        <v>324</v>
      </c>
      <c r="B543">
        <v>1262</v>
      </c>
      <c r="C543">
        <v>515</v>
      </c>
      <c r="D543">
        <v>16</v>
      </c>
      <c r="E543" t="s">
        <v>12</v>
      </c>
      <c r="F543" t="s">
        <v>13</v>
      </c>
      <c r="G543" t="s">
        <v>34</v>
      </c>
      <c r="H543" s="1">
        <v>44912</v>
      </c>
      <c r="I543" t="s">
        <v>325</v>
      </c>
      <c r="J543" t="s">
        <v>22</v>
      </c>
      <c r="K543" t="s">
        <v>58</v>
      </c>
      <c r="L543">
        <v>2022</v>
      </c>
      <c r="M543" t="str">
        <f t="shared" si="32"/>
        <v>12</v>
      </c>
      <c r="N543" t="str">
        <f t="shared" si="33"/>
        <v>17</v>
      </c>
      <c r="O543" t="str">
        <f t="shared" si="34"/>
        <v>Low</v>
      </c>
      <c r="P543" t="str">
        <f t="shared" si="35"/>
        <v>LOW</v>
      </c>
    </row>
    <row r="544" spans="1:16" x14ac:dyDescent="0.35">
      <c r="A544" t="s">
        <v>118</v>
      </c>
      <c r="B544">
        <v>1126</v>
      </c>
      <c r="C544">
        <v>55</v>
      </c>
      <c r="D544">
        <v>1</v>
      </c>
      <c r="E544" t="s">
        <v>38</v>
      </c>
      <c r="F544" t="s">
        <v>89</v>
      </c>
      <c r="G544" t="s">
        <v>14</v>
      </c>
      <c r="H544" s="1">
        <v>44911</v>
      </c>
      <c r="I544" t="s">
        <v>121</v>
      </c>
      <c r="J544" t="s">
        <v>22</v>
      </c>
      <c r="K544" t="s">
        <v>23</v>
      </c>
      <c r="L544">
        <v>2022</v>
      </c>
      <c r="M544" t="str">
        <f t="shared" si="32"/>
        <v>12</v>
      </c>
      <c r="N544" t="str">
        <f t="shared" si="33"/>
        <v>16</v>
      </c>
      <c r="O544" t="str">
        <f t="shared" si="34"/>
        <v>Low</v>
      </c>
      <c r="P544" t="str">
        <f t="shared" si="35"/>
        <v>LOW</v>
      </c>
    </row>
    <row r="545" spans="1:16" x14ac:dyDescent="0.35">
      <c r="A545" t="s">
        <v>1398</v>
      </c>
      <c r="B545">
        <v>2082</v>
      </c>
      <c r="C545">
        <v>642</v>
      </c>
      <c r="D545">
        <v>8</v>
      </c>
      <c r="E545" t="s">
        <v>12</v>
      </c>
      <c r="F545" t="s">
        <v>69</v>
      </c>
      <c r="G545" t="s">
        <v>34</v>
      </c>
      <c r="H545" s="1">
        <v>44910</v>
      </c>
      <c r="I545" t="s">
        <v>1400</v>
      </c>
      <c r="J545" t="s">
        <v>61</v>
      </c>
      <c r="K545" t="s">
        <v>73</v>
      </c>
      <c r="L545">
        <v>2022</v>
      </c>
      <c r="M545" t="str">
        <f t="shared" si="32"/>
        <v>12</v>
      </c>
      <c r="N545" t="str">
        <f t="shared" si="33"/>
        <v>15</v>
      </c>
      <c r="O545" t="str">
        <f t="shared" si="34"/>
        <v>Low</v>
      </c>
      <c r="P545" t="str">
        <f t="shared" si="35"/>
        <v>LOW</v>
      </c>
    </row>
    <row r="546" spans="1:16" x14ac:dyDescent="0.35">
      <c r="A546" t="s">
        <v>248</v>
      </c>
      <c r="B546">
        <v>6671</v>
      </c>
      <c r="C546">
        <v>2797</v>
      </c>
      <c r="D546">
        <v>10</v>
      </c>
      <c r="E546" t="s">
        <v>12</v>
      </c>
      <c r="F546" t="s">
        <v>69</v>
      </c>
      <c r="G546" t="s">
        <v>14</v>
      </c>
      <c r="H546" s="1">
        <v>44907</v>
      </c>
      <c r="I546" t="s">
        <v>249</v>
      </c>
      <c r="J546" t="s">
        <v>19</v>
      </c>
      <c r="K546" t="s">
        <v>136</v>
      </c>
      <c r="L546">
        <v>2022</v>
      </c>
      <c r="M546" t="str">
        <f t="shared" si="32"/>
        <v>12</v>
      </c>
      <c r="N546" t="str">
        <f t="shared" si="33"/>
        <v>12</v>
      </c>
      <c r="O546" t="str">
        <f t="shared" si="34"/>
        <v>High</v>
      </c>
      <c r="P546" t="str">
        <f t="shared" si="35"/>
        <v>HIGH</v>
      </c>
    </row>
    <row r="547" spans="1:16" x14ac:dyDescent="0.35">
      <c r="A547" t="s">
        <v>667</v>
      </c>
      <c r="B547">
        <v>7434</v>
      </c>
      <c r="C547">
        <v>2851</v>
      </c>
      <c r="D547">
        <v>5</v>
      </c>
      <c r="E547" t="s">
        <v>26</v>
      </c>
      <c r="F547" t="s">
        <v>48</v>
      </c>
      <c r="G547" t="s">
        <v>14</v>
      </c>
      <c r="H547" s="1">
        <v>44907</v>
      </c>
      <c r="I547" t="s">
        <v>668</v>
      </c>
      <c r="J547" t="s">
        <v>19</v>
      </c>
      <c r="K547" t="s">
        <v>53</v>
      </c>
      <c r="L547">
        <v>2022</v>
      </c>
      <c r="M547" t="str">
        <f t="shared" si="32"/>
        <v>12</v>
      </c>
      <c r="N547" t="str">
        <f t="shared" si="33"/>
        <v>12</v>
      </c>
      <c r="O547" t="str">
        <f t="shared" si="34"/>
        <v>High</v>
      </c>
      <c r="P547" t="str">
        <f t="shared" si="35"/>
        <v>HIGH</v>
      </c>
    </row>
    <row r="548" spans="1:16" x14ac:dyDescent="0.35">
      <c r="A548" t="s">
        <v>354</v>
      </c>
      <c r="B548">
        <v>5322</v>
      </c>
      <c r="C548">
        <v>1423</v>
      </c>
      <c r="D548">
        <v>18</v>
      </c>
      <c r="E548" t="s">
        <v>38</v>
      </c>
      <c r="F548" t="s">
        <v>50</v>
      </c>
      <c r="G548" t="s">
        <v>55</v>
      </c>
      <c r="H548" s="1">
        <v>44903</v>
      </c>
      <c r="I548" t="s">
        <v>355</v>
      </c>
      <c r="J548" t="s">
        <v>61</v>
      </c>
      <c r="K548" t="s">
        <v>110</v>
      </c>
      <c r="L548">
        <v>2022</v>
      </c>
      <c r="M548" t="str">
        <f t="shared" si="32"/>
        <v>12</v>
      </c>
      <c r="N548" t="str">
        <f t="shared" si="33"/>
        <v>08</v>
      </c>
      <c r="O548" t="str">
        <f t="shared" si="34"/>
        <v>High</v>
      </c>
      <c r="P548" t="str">
        <f t="shared" si="35"/>
        <v>MEDIUM</v>
      </c>
    </row>
    <row r="549" spans="1:16" x14ac:dyDescent="0.35">
      <c r="A549" t="s">
        <v>729</v>
      </c>
      <c r="B549">
        <v>2685</v>
      </c>
      <c r="C549">
        <v>379</v>
      </c>
      <c r="D549">
        <v>18</v>
      </c>
      <c r="E549" t="s">
        <v>12</v>
      </c>
      <c r="F549" t="s">
        <v>69</v>
      </c>
      <c r="G549" t="s">
        <v>14</v>
      </c>
      <c r="H549" s="1">
        <v>44903</v>
      </c>
      <c r="I549" t="s">
        <v>731</v>
      </c>
      <c r="J549" t="s">
        <v>16</v>
      </c>
      <c r="K549" t="s">
        <v>120</v>
      </c>
      <c r="L549">
        <v>2022</v>
      </c>
      <c r="M549" t="str">
        <f t="shared" si="32"/>
        <v>12</v>
      </c>
      <c r="N549" t="str">
        <f t="shared" si="33"/>
        <v>08</v>
      </c>
      <c r="O549" t="str">
        <f t="shared" si="34"/>
        <v>Low</v>
      </c>
      <c r="P549" t="str">
        <f t="shared" si="35"/>
        <v>LOW</v>
      </c>
    </row>
    <row r="550" spans="1:16" x14ac:dyDescent="0.35">
      <c r="A550" t="s">
        <v>729</v>
      </c>
      <c r="B550">
        <v>9916</v>
      </c>
      <c r="C550">
        <v>4602</v>
      </c>
      <c r="D550">
        <v>14</v>
      </c>
      <c r="E550" t="s">
        <v>38</v>
      </c>
      <c r="F550" t="s">
        <v>42</v>
      </c>
      <c r="G550" t="s">
        <v>14</v>
      </c>
      <c r="H550" s="1">
        <v>44903</v>
      </c>
      <c r="I550" t="s">
        <v>731</v>
      </c>
      <c r="J550" t="s">
        <v>16</v>
      </c>
      <c r="K550" t="s">
        <v>120</v>
      </c>
      <c r="L550">
        <v>2022</v>
      </c>
      <c r="M550" t="str">
        <f t="shared" si="32"/>
        <v>12</v>
      </c>
      <c r="N550" t="str">
        <f t="shared" si="33"/>
        <v>08</v>
      </c>
      <c r="O550" t="str">
        <f t="shared" si="34"/>
        <v>High</v>
      </c>
      <c r="P550" t="str">
        <f t="shared" si="35"/>
        <v>HIGH</v>
      </c>
    </row>
    <row r="551" spans="1:16" x14ac:dyDescent="0.35">
      <c r="A551" t="s">
        <v>729</v>
      </c>
      <c r="B551">
        <v>6184</v>
      </c>
      <c r="C551">
        <v>50</v>
      </c>
      <c r="D551">
        <v>14</v>
      </c>
      <c r="E551" t="s">
        <v>12</v>
      </c>
      <c r="F551" t="s">
        <v>13</v>
      </c>
      <c r="G551" t="s">
        <v>40</v>
      </c>
      <c r="H551" s="1">
        <v>44903</v>
      </c>
      <c r="I551" t="s">
        <v>731</v>
      </c>
      <c r="J551" t="s">
        <v>16</v>
      </c>
      <c r="K551" t="s">
        <v>120</v>
      </c>
      <c r="L551">
        <v>2022</v>
      </c>
      <c r="M551" t="str">
        <f t="shared" si="32"/>
        <v>12</v>
      </c>
      <c r="N551" t="str">
        <f t="shared" si="33"/>
        <v>08</v>
      </c>
      <c r="O551" t="str">
        <f t="shared" si="34"/>
        <v>Low</v>
      </c>
      <c r="P551" t="str">
        <f t="shared" si="35"/>
        <v>LOW</v>
      </c>
    </row>
    <row r="552" spans="1:16" x14ac:dyDescent="0.35">
      <c r="A552" t="s">
        <v>729</v>
      </c>
      <c r="B552">
        <v>4548</v>
      </c>
      <c r="C552">
        <v>2135</v>
      </c>
      <c r="D552">
        <v>8</v>
      </c>
      <c r="E552" t="s">
        <v>26</v>
      </c>
      <c r="F552" t="s">
        <v>48</v>
      </c>
      <c r="G552" t="s">
        <v>28</v>
      </c>
      <c r="H552" s="1">
        <v>44903</v>
      </c>
      <c r="I552" t="s">
        <v>731</v>
      </c>
      <c r="J552" t="s">
        <v>16</v>
      </c>
      <c r="K552" t="s">
        <v>120</v>
      </c>
      <c r="L552">
        <v>2022</v>
      </c>
      <c r="M552" t="str">
        <f t="shared" si="32"/>
        <v>12</v>
      </c>
      <c r="N552" t="str">
        <f t="shared" si="33"/>
        <v>08</v>
      </c>
      <c r="O552" t="str">
        <f t="shared" si="34"/>
        <v>High</v>
      </c>
      <c r="P552" t="str">
        <f t="shared" si="35"/>
        <v>MEDIUM</v>
      </c>
    </row>
    <row r="553" spans="1:16" x14ac:dyDescent="0.35">
      <c r="A553" t="s">
        <v>1095</v>
      </c>
      <c r="B553">
        <v>3747</v>
      </c>
      <c r="C553">
        <v>410</v>
      </c>
      <c r="D553">
        <v>5</v>
      </c>
      <c r="E553" t="s">
        <v>26</v>
      </c>
      <c r="F553" t="s">
        <v>48</v>
      </c>
      <c r="G553" t="s">
        <v>40</v>
      </c>
      <c r="H553" s="1">
        <v>44903</v>
      </c>
      <c r="I553" t="s">
        <v>1097</v>
      </c>
      <c r="J553" t="s">
        <v>22</v>
      </c>
      <c r="K553" t="s">
        <v>23</v>
      </c>
      <c r="L553">
        <v>2022</v>
      </c>
      <c r="M553" t="str">
        <f t="shared" si="32"/>
        <v>12</v>
      </c>
      <c r="N553" t="str">
        <f t="shared" si="33"/>
        <v>08</v>
      </c>
      <c r="O553" t="str">
        <f t="shared" si="34"/>
        <v>Low</v>
      </c>
      <c r="P553" t="str">
        <f t="shared" si="35"/>
        <v>LOW</v>
      </c>
    </row>
    <row r="554" spans="1:16" x14ac:dyDescent="0.35">
      <c r="A554" t="s">
        <v>1095</v>
      </c>
      <c r="B554">
        <v>3194</v>
      </c>
      <c r="C554">
        <v>534</v>
      </c>
      <c r="D554">
        <v>4</v>
      </c>
      <c r="E554" t="s">
        <v>26</v>
      </c>
      <c r="F554" t="s">
        <v>66</v>
      </c>
      <c r="G554" t="s">
        <v>14</v>
      </c>
      <c r="H554" s="1">
        <v>44903</v>
      </c>
      <c r="I554" t="s">
        <v>1097</v>
      </c>
      <c r="J554" t="s">
        <v>22</v>
      </c>
      <c r="K554" t="s">
        <v>23</v>
      </c>
      <c r="L554">
        <v>2022</v>
      </c>
      <c r="M554" t="str">
        <f t="shared" si="32"/>
        <v>12</v>
      </c>
      <c r="N554" t="str">
        <f t="shared" si="33"/>
        <v>08</v>
      </c>
      <c r="O554" t="str">
        <f t="shared" si="34"/>
        <v>Low</v>
      </c>
      <c r="P554" t="str">
        <f t="shared" si="35"/>
        <v>LOW</v>
      </c>
    </row>
    <row r="555" spans="1:16" x14ac:dyDescent="0.35">
      <c r="A555" t="s">
        <v>1271</v>
      </c>
      <c r="B555">
        <v>7259</v>
      </c>
      <c r="C555">
        <v>1969</v>
      </c>
      <c r="D555">
        <v>10</v>
      </c>
      <c r="E555" t="s">
        <v>12</v>
      </c>
      <c r="F555" t="s">
        <v>33</v>
      </c>
      <c r="G555" t="s">
        <v>40</v>
      </c>
      <c r="H555" s="1">
        <v>44903</v>
      </c>
      <c r="I555" t="s">
        <v>1272</v>
      </c>
      <c r="J555" t="s">
        <v>19</v>
      </c>
      <c r="K555" t="s">
        <v>53</v>
      </c>
      <c r="L555">
        <v>2022</v>
      </c>
      <c r="M555" t="str">
        <f t="shared" si="32"/>
        <v>12</v>
      </c>
      <c r="N555" t="str">
        <f t="shared" si="33"/>
        <v>08</v>
      </c>
      <c r="O555" t="str">
        <f t="shared" si="34"/>
        <v>High</v>
      </c>
      <c r="P555" t="str">
        <f t="shared" si="35"/>
        <v>MEDIUM</v>
      </c>
    </row>
    <row r="556" spans="1:16" x14ac:dyDescent="0.35">
      <c r="A556" t="s">
        <v>187</v>
      </c>
      <c r="B556">
        <v>6009</v>
      </c>
      <c r="C556">
        <v>2107</v>
      </c>
      <c r="D556">
        <v>7</v>
      </c>
      <c r="E556" t="s">
        <v>12</v>
      </c>
      <c r="F556" t="s">
        <v>69</v>
      </c>
      <c r="G556" t="s">
        <v>14</v>
      </c>
      <c r="H556" s="1">
        <v>44902</v>
      </c>
      <c r="I556" t="s">
        <v>188</v>
      </c>
      <c r="J556" t="s">
        <v>19</v>
      </c>
      <c r="K556" t="s">
        <v>20</v>
      </c>
      <c r="L556">
        <v>2022</v>
      </c>
      <c r="M556" t="str">
        <f t="shared" si="32"/>
        <v>12</v>
      </c>
      <c r="N556" t="str">
        <f t="shared" si="33"/>
        <v>07</v>
      </c>
      <c r="O556" t="str">
        <f t="shared" si="34"/>
        <v>High</v>
      </c>
      <c r="P556" t="str">
        <f t="shared" si="35"/>
        <v>MEDIUM</v>
      </c>
    </row>
    <row r="557" spans="1:16" x14ac:dyDescent="0.35">
      <c r="A557" t="s">
        <v>187</v>
      </c>
      <c r="B557">
        <v>2858</v>
      </c>
      <c r="C557">
        <v>230</v>
      </c>
      <c r="D557">
        <v>3</v>
      </c>
      <c r="E557" t="s">
        <v>38</v>
      </c>
      <c r="F557" t="s">
        <v>39</v>
      </c>
      <c r="G557" t="s">
        <v>40</v>
      </c>
      <c r="H557" s="1">
        <v>44902</v>
      </c>
      <c r="I557" t="s">
        <v>188</v>
      </c>
      <c r="J557" t="s">
        <v>19</v>
      </c>
      <c r="K557" t="s">
        <v>20</v>
      </c>
      <c r="L557">
        <v>2022</v>
      </c>
      <c r="M557" t="str">
        <f t="shared" si="32"/>
        <v>12</v>
      </c>
      <c r="N557" t="str">
        <f t="shared" si="33"/>
        <v>07</v>
      </c>
      <c r="O557" t="str">
        <f t="shared" si="34"/>
        <v>Low</v>
      </c>
      <c r="P557" t="str">
        <f t="shared" si="35"/>
        <v>LOW</v>
      </c>
    </row>
    <row r="558" spans="1:16" x14ac:dyDescent="0.35">
      <c r="A558" t="s">
        <v>187</v>
      </c>
      <c r="B558">
        <v>8175</v>
      </c>
      <c r="C558">
        <v>525</v>
      </c>
      <c r="D558">
        <v>7</v>
      </c>
      <c r="E558" t="s">
        <v>38</v>
      </c>
      <c r="F558" t="s">
        <v>50</v>
      </c>
      <c r="G558" t="s">
        <v>40</v>
      </c>
      <c r="H558" s="1">
        <v>44902</v>
      </c>
      <c r="I558" t="s">
        <v>188</v>
      </c>
      <c r="J558" t="s">
        <v>19</v>
      </c>
      <c r="K558" t="s">
        <v>20</v>
      </c>
      <c r="L558">
        <v>2022</v>
      </c>
      <c r="M558" t="str">
        <f t="shared" si="32"/>
        <v>12</v>
      </c>
      <c r="N558" t="str">
        <f t="shared" si="33"/>
        <v>07</v>
      </c>
      <c r="O558" t="str">
        <f t="shared" si="34"/>
        <v>Low</v>
      </c>
      <c r="P558" t="str">
        <f t="shared" si="35"/>
        <v>LOW</v>
      </c>
    </row>
    <row r="559" spans="1:16" x14ac:dyDescent="0.35">
      <c r="A559" t="s">
        <v>187</v>
      </c>
      <c r="B559">
        <v>5846</v>
      </c>
      <c r="C559">
        <v>586</v>
      </c>
      <c r="D559">
        <v>18</v>
      </c>
      <c r="E559" t="s">
        <v>38</v>
      </c>
      <c r="F559" t="s">
        <v>50</v>
      </c>
      <c r="G559" t="s">
        <v>14</v>
      </c>
      <c r="H559" s="1">
        <v>44902</v>
      </c>
      <c r="I559" t="s">
        <v>188</v>
      </c>
      <c r="J559" t="s">
        <v>19</v>
      </c>
      <c r="K559" t="s">
        <v>20</v>
      </c>
      <c r="L559">
        <v>2022</v>
      </c>
      <c r="M559" t="str">
        <f t="shared" si="32"/>
        <v>12</v>
      </c>
      <c r="N559" t="str">
        <f t="shared" si="33"/>
        <v>07</v>
      </c>
      <c r="O559" t="str">
        <f t="shared" si="34"/>
        <v>Low</v>
      </c>
      <c r="P559" t="str">
        <f t="shared" si="35"/>
        <v>LOW</v>
      </c>
    </row>
    <row r="560" spans="1:16" x14ac:dyDescent="0.35">
      <c r="A560" t="s">
        <v>156</v>
      </c>
      <c r="B560">
        <v>4358</v>
      </c>
      <c r="C560">
        <v>526</v>
      </c>
      <c r="D560">
        <v>19</v>
      </c>
      <c r="E560" t="s">
        <v>12</v>
      </c>
      <c r="F560" t="s">
        <v>69</v>
      </c>
      <c r="G560" t="s">
        <v>40</v>
      </c>
      <c r="H560" s="1">
        <v>44900</v>
      </c>
      <c r="I560" t="s">
        <v>157</v>
      </c>
      <c r="J560" t="s">
        <v>61</v>
      </c>
      <c r="K560" t="s">
        <v>62</v>
      </c>
      <c r="L560">
        <v>2022</v>
      </c>
      <c r="M560" t="str">
        <f t="shared" si="32"/>
        <v>12</v>
      </c>
      <c r="N560" t="str">
        <f t="shared" si="33"/>
        <v>05</v>
      </c>
      <c r="O560" t="str">
        <f t="shared" si="34"/>
        <v>Low</v>
      </c>
      <c r="P560" t="str">
        <f t="shared" si="35"/>
        <v>LOW</v>
      </c>
    </row>
    <row r="561" spans="1:16" x14ac:dyDescent="0.35">
      <c r="A561" t="s">
        <v>156</v>
      </c>
      <c r="B561">
        <v>6459</v>
      </c>
      <c r="C561">
        <v>825</v>
      </c>
      <c r="D561">
        <v>8</v>
      </c>
      <c r="E561" t="s">
        <v>12</v>
      </c>
      <c r="F561" t="s">
        <v>69</v>
      </c>
      <c r="G561" t="s">
        <v>40</v>
      </c>
      <c r="H561" s="1">
        <v>44900</v>
      </c>
      <c r="I561" t="s">
        <v>157</v>
      </c>
      <c r="J561" t="s">
        <v>61</v>
      </c>
      <c r="K561" t="s">
        <v>62</v>
      </c>
      <c r="L561">
        <v>2022</v>
      </c>
      <c r="M561" t="str">
        <f t="shared" si="32"/>
        <v>12</v>
      </c>
      <c r="N561" t="str">
        <f t="shared" si="33"/>
        <v>05</v>
      </c>
      <c r="O561" t="str">
        <f t="shared" si="34"/>
        <v>Low</v>
      </c>
      <c r="P561" t="str">
        <f t="shared" si="35"/>
        <v>LOW</v>
      </c>
    </row>
    <row r="562" spans="1:16" x14ac:dyDescent="0.35">
      <c r="A562" t="s">
        <v>544</v>
      </c>
      <c r="B562">
        <v>2565</v>
      </c>
      <c r="C562">
        <v>983</v>
      </c>
      <c r="D562">
        <v>20</v>
      </c>
      <c r="E562" t="s">
        <v>12</v>
      </c>
      <c r="F562" t="s">
        <v>13</v>
      </c>
      <c r="G562" t="s">
        <v>28</v>
      </c>
      <c r="H562" s="1">
        <v>44900</v>
      </c>
      <c r="I562" t="s">
        <v>545</v>
      </c>
      <c r="J562" t="s">
        <v>16</v>
      </c>
      <c r="K562" t="s">
        <v>17</v>
      </c>
      <c r="L562">
        <v>2022</v>
      </c>
      <c r="M562" t="str">
        <f t="shared" si="32"/>
        <v>12</v>
      </c>
      <c r="N562" t="str">
        <f t="shared" si="33"/>
        <v>05</v>
      </c>
      <c r="O562" t="str">
        <f t="shared" si="34"/>
        <v>Low</v>
      </c>
      <c r="P562" t="str">
        <f t="shared" si="35"/>
        <v>LOW</v>
      </c>
    </row>
    <row r="563" spans="1:16" x14ac:dyDescent="0.35">
      <c r="A563" t="s">
        <v>544</v>
      </c>
      <c r="B563">
        <v>5024</v>
      </c>
      <c r="C563">
        <v>1544</v>
      </c>
      <c r="D563">
        <v>19</v>
      </c>
      <c r="E563" t="s">
        <v>26</v>
      </c>
      <c r="F563" t="s">
        <v>27</v>
      </c>
      <c r="G563" t="s">
        <v>55</v>
      </c>
      <c r="H563" s="1">
        <v>44900</v>
      </c>
      <c r="I563" t="s">
        <v>545</v>
      </c>
      <c r="J563" t="s">
        <v>16</v>
      </c>
      <c r="K563" t="s">
        <v>17</v>
      </c>
      <c r="L563">
        <v>2022</v>
      </c>
      <c r="M563" t="str">
        <f t="shared" si="32"/>
        <v>12</v>
      </c>
      <c r="N563" t="str">
        <f t="shared" si="33"/>
        <v>05</v>
      </c>
      <c r="O563" t="str">
        <f t="shared" si="34"/>
        <v>High</v>
      </c>
      <c r="P563" t="str">
        <f t="shared" si="35"/>
        <v>MEDIUM</v>
      </c>
    </row>
    <row r="564" spans="1:16" x14ac:dyDescent="0.35">
      <c r="A564" t="s">
        <v>1381</v>
      </c>
      <c r="B564">
        <v>5024</v>
      </c>
      <c r="C564">
        <v>379</v>
      </c>
      <c r="D564">
        <v>2</v>
      </c>
      <c r="E564" t="s">
        <v>26</v>
      </c>
      <c r="F564" t="s">
        <v>54</v>
      </c>
      <c r="G564" t="s">
        <v>14</v>
      </c>
      <c r="H564" s="1">
        <v>44898</v>
      </c>
      <c r="I564" t="s">
        <v>1383</v>
      </c>
      <c r="J564" t="s">
        <v>19</v>
      </c>
      <c r="K564" t="s">
        <v>136</v>
      </c>
      <c r="L564">
        <v>2022</v>
      </c>
      <c r="M564" t="str">
        <f t="shared" si="32"/>
        <v>12</v>
      </c>
      <c r="N564" t="str">
        <f t="shared" si="33"/>
        <v>03</v>
      </c>
      <c r="O564" t="str">
        <f t="shared" si="34"/>
        <v>Low</v>
      </c>
      <c r="P564" t="str">
        <f t="shared" si="35"/>
        <v>LOW</v>
      </c>
    </row>
    <row r="565" spans="1:16" x14ac:dyDescent="0.35">
      <c r="A565" t="s">
        <v>563</v>
      </c>
      <c r="B565">
        <v>4202</v>
      </c>
      <c r="C565">
        <v>1171</v>
      </c>
      <c r="D565">
        <v>3</v>
      </c>
      <c r="E565" t="s">
        <v>26</v>
      </c>
      <c r="F565" t="s">
        <v>48</v>
      </c>
      <c r="G565" t="s">
        <v>55</v>
      </c>
      <c r="H565" s="1">
        <v>44888</v>
      </c>
      <c r="I565" t="s">
        <v>564</v>
      </c>
      <c r="J565" t="s">
        <v>19</v>
      </c>
      <c r="K565" t="s">
        <v>136</v>
      </c>
      <c r="L565">
        <v>2022</v>
      </c>
      <c r="M565" t="str">
        <f t="shared" si="32"/>
        <v>11</v>
      </c>
      <c r="N565" t="str">
        <f t="shared" si="33"/>
        <v>23</v>
      </c>
      <c r="O565" t="str">
        <f t="shared" si="34"/>
        <v>High</v>
      </c>
      <c r="P565" t="str">
        <f t="shared" si="35"/>
        <v>MEDIUM</v>
      </c>
    </row>
    <row r="566" spans="1:16" x14ac:dyDescent="0.35">
      <c r="A566" t="s">
        <v>133</v>
      </c>
      <c r="B566">
        <v>1757</v>
      </c>
      <c r="C566">
        <v>622</v>
      </c>
      <c r="D566">
        <v>10</v>
      </c>
      <c r="E566" t="s">
        <v>38</v>
      </c>
      <c r="F566" t="s">
        <v>42</v>
      </c>
      <c r="G566" t="s">
        <v>14</v>
      </c>
      <c r="H566" s="1">
        <v>44885</v>
      </c>
      <c r="I566" t="s">
        <v>135</v>
      </c>
      <c r="J566" t="s">
        <v>19</v>
      </c>
      <c r="K566" t="s">
        <v>136</v>
      </c>
      <c r="L566">
        <v>2022</v>
      </c>
      <c r="M566" t="str">
        <f t="shared" si="32"/>
        <v>11</v>
      </c>
      <c r="N566" t="str">
        <f t="shared" si="33"/>
        <v>20</v>
      </c>
      <c r="O566" t="str">
        <f t="shared" si="34"/>
        <v>Low</v>
      </c>
      <c r="P566" t="str">
        <f t="shared" si="35"/>
        <v>LOW</v>
      </c>
    </row>
    <row r="567" spans="1:16" x14ac:dyDescent="0.35">
      <c r="A567" t="s">
        <v>32</v>
      </c>
      <c r="B567">
        <v>883</v>
      </c>
      <c r="C567">
        <v>117</v>
      </c>
      <c r="D567">
        <v>10</v>
      </c>
      <c r="E567" t="s">
        <v>12</v>
      </c>
      <c r="F567" t="s">
        <v>33</v>
      </c>
      <c r="G567" t="s">
        <v>34</v>
      </c>
      <c r="H567" s="1">
        <v>44883</v>
      </c>
      <c r="I567" t="s">
        <v>35</v>
      </c>
      <c r="J567" t="s">
        <v>36</v>
      </c>
      <c r="K567" t="s">
        <v>37</v>
      </c>
      <c r="L567">
        <v>2022</v>
      </c>
      <c r="M567" t="str">
        <f t="shared" si="32"/>
        <v>11</v>
      </c>
      <c r="N567" t="str">
        <f t="shared" si="33"/>
        <v>18</v>
      </c>
      <c r="O567" t="str">
        <f t="shared" si="34"/>
        <v>Low</v>
      </c>
      <c r="P567" t="str">
        <f t="shared" si="35"/>
        <v>LOW</v>
      </c>
    </row>
    <row r="568" spans="1:16" x14ac:dyDescent="0.35">
      <c r="A568" t="s">
        <v>32</v>
      </c>
      <c r="B568">
        <v>8127</v>
      </c>
      <c r="C568">
        <v>3551</v>
      </c>
      <c r="D568">
        <v>16</v>
      </c>
      <c r="E568" t="s">
        <v>38</v>
      </c>
      <c r="F568" t="s">
        <v>39</v>
      </c>
      <c r="G568" t="s">
        <v>40</v>
      </c>
      <c r="H568" s="1">
        <v>44883</v>
      </c>
      <c r="I568" t="s">
        <v>35</v>
      </c>
      <c r="J568" t="s">
        <v>36</v>
      </c>
      <c r="K568" t="s">
        <v>37</v>
      </c>
      <c r="L568">
        <v>2022</v>
      </c>
      <c r="M568" t="str">
        <f t="shared" si="32"/>
        <v>11</v>
      </c>
      <c r="N568" t="str">
        <f t="shared" si="33"/>
        <v>18</v>
      </c>
      <c r="O568" t="str">
        <f t="shared" si="34"/>
        <v>High</v>
      </c>
      <c r="P568" t="str">
        <f t="shared" si="35"/>
        <v>HIGH</v>
      </c>
    </row>
    <row r="569" spans="1:16" x14ac:dyDescent="0.35">
      <c r="A569" t="s">
        <v>891</v>
      </c>
      <c r="B569">
        <v>5831</v>
      </c>
      <c r="C569">
        <v>1574</v>
      </c>
      <c r="D569">
        <v>17</v>
      </c>
      <c r="E569" t="s">
        <v>26</v>
      </c>
      <c r="F569" t="s">
        <v>27</v>
      </c>
      <c r="G569" t="s">
        <v>28</v>
      </c>
      <c r="H569" s="1">
        <v>44881</v>
      </c>
      <c r="I569" t="s">
        <v>892</v>
      </c>
      <c r="J569" t="s">
        <v>36</v>
      </c>
      <c r="K569" t="s">
        <v>77</v>
      </c>
      <c r="L569">
        <v>2022</v>
      </c>
      <c r="M569" t="str">
        <f t="shared" si="32"/>
        <v>11</v>
      </c>
      <c r="N569" t="str">
        <f t="shared" si="33"/>
        <v>16</v>
      </c>
      <c r="O569" t="str">
        <f t="shared" si="34"/>
        <v>High</v>
      </c>
      <c r="P569" t="str">
        <f t="shared" si="35"/>
        <v>MEDIUM</v>
      </c>
    </row>
    <row r="570" spans="1:16" x14ac:dyDescent="0.35">
      <c r="A570" t="s">
        <v>858</v>
      </c>
      <c r="B570">
        <v>3776</v>
      </c>
      <c r="C570">
        <v>1100</v>
      </c>
      <c r="D570">
        <v>9</v>
      </c>
      <c r="E570" t="s">
        <v>12</v>
      </c>
      <c r="F570" t="s">
        <v>13</v>
      </c>
      <c r="G570" t="s">
        <v>34</v>
      </c>
      <c r="H570" s="1">
        <v>44878</v>
      </c>
      <c r="I570" t="s">
        <v>859</v>
      </c>
      <c r="J570" t="s">
        <v>61</v>
      </c>
      <c r="K570" t="s">
        <v>73</v>
      </c>
      <c r="L570">
        <v>2022</v>
      </c>
      <c r="M570" t="str">
        <f t="shared" si="32"/>
        <v>11</v>
      </c>
      <c r="N570" t="str">
        <f t="shared" si="33"/>
        <v>13</v>
      </c>
      <c r="O570" t="str">
        <f t="shared" si="34"/>
        <v>High</v>
      </c>
      <c r="P570" t="str">
        <f t="shared" si="35"/>
        <v>MEDIUM</v>
      </c>
    </row>
    <row r="571" spans="1:16" x14ac:dyDescent="0.35">
      <c r="A571" t="s">
        <v>863</v>
      </c>
      <c r="B571">
        <v>5165</v>
      </c>
      <c r="C571">
        <v>885</v>
      </c>
      <c r="D571">
        <v>16</v>
      </c>
      <c r="E571" t="s">
        <v>26</v>
      </c>
      <c r="F571" t="s">
        <v>27</v>
      </c>
      <c r="G571" t="s">
        <v>34</v>
      </c>
      <c r="H571" s="1">
        <v>44877</v>
      </c>
      <c r="I571" t="s">
        <v>864</v>
      </c>
      <c r="J571" t="s">
        <v>19</v>
      </c>
      <c r="K571" t="s">
        <v>136</v>
      </c>
      <c r="L571">
        <v>2022</v>
      </c>
      <c r="M571" t="str">
        <f t="shared" si="32"/>
        <v>11</v>
      </c>
      <c r="N571" t="str">
        <f t="shared" si="33"/>
        <v>12</v>
      </c>
      <c r="O571" t="str">
        <f t="shared" si="34"/>
        <v>Low</v>
      </c>
      <c r="P571" t="str">
        <f t="shared" si="35"/>
        <v>LOW</v>
      </c>
    </row>
    <row r="572" spans="1:16" x14ac:dyDescent="0.35">
      <c r="A572" t="s">
        <v>863</v>
      </c>
      <c r="B572">
        <v>4863</v>
      </c>
      <c r="C572">
        <v>2394</v>
      </c>
      <c r="D572">
        <v>4</v>
      </c>
      <c r="E572" t="s">
        <v>38</v>
      </c>
      <c r="F572" t="s">
        <v>89</v>
      </c>
      <c r="G572" t="s">
        <v>34</v>
      </c>
      <c r="H572" s="1">
        <v>44877</v>
      </c>
      <c r="I572" t="s">
        <v>864</v>
      </c>
      <c r="J572" t="s">
        <v>19</v>
      </c>
      <c r="K572" t="s">
        <v>136</v>
      </c>
      <c r="L572">
        <v>2022</v>
      </c>
      <c r="M572" t="str">
        <f t="shared" si="32"/>
        <v>11</v>
      </c>
      <c r="N572" t="str">
        <f t="shared" si="33"/>
        <v>12</v>
      </c>
      <c r="O572" t="str">
        <f t="shared" si="34"/>
        <v>High</v>
      </c>
      <c r="P572" t="str">
        <f t="shared" si="35"/>
        <v>MEDIUM</v>
      </c>
    </row>
    <row r="573" spans="1:16" x14ac:dyDescent="0.35">
      <c r="A573" t="s">
        <v>1040</v>
      </c>
      <c r="B573">
        <v>2727</v>
      </c>
      <c r="C573">
        <v>663</v>
      </c>
      <c r="D573">
        <v>8</v>
      </c>
      <c r="E573" t="s">
        <v>12</v>
      </c>
      <c r="F573" t="s">
        <v>69</v>
      </c>
      <c r="G573" t="s">
        <v>40</v>
      </c>
      <c r="H573" s="1">
        <v>44872</v>
      </c>
      <c r="I573" t="s">
        <v>1041</v>
      </c>
      <c r="J573" t="s">
        <v>16</v>
      </c>
      <c r="K573" t="s">
        <v>17</v>
      </c>
      <c r="L573">
        <v>2022</v>
      </c>
      <c r="M573" t="str">
        <f t="shared" si="32"/>
        <v>11</v>
      </c>
      <c r="N573" t="str">
        <f t="shared" si="33"/>
        <v>07</v>
      </c>
      <c r="O573" t="str">
        <f t="shared" si="34"/>
        <v>Low</v>
      </c>
      <c r="P573" t="str">
        <f t="shared" si="35"/>
        <v>LOW</v>
      </c>
    </row>
    <row r="574" spans="1:16" x14ac:dyDescent="0.35">
      <c r="A574" t="s">
        <v>780</v>
      </c>
      <c r="B574">
        <v>5462</v>
      </c>
      <c r="C574">
        <v>673</v>
      </c>
      <c r="D574">
        <v>12</v>
      </c>
      <c r="E574" t="s">
        <v>12</v>
      </c>
      <c r="F574" t="s">
        <v>24</v>
      </c>
      <c r="G574" t="s">
        <v>28</v>
      </c>
      <c r="H574" s="1">
        <v>44868</v>
      </c>
      <c r="I574" t="s">
        <v>781</v>
      </c>
      <c r="J574" t="s">
        <v>61</v>
      </c>
      <c r="K574" t="s">
        <v>73</v>
      </c>
      <c r="L574">
        <v>2022</v>
      </c>
      <c r="M574" t="str">
        <f t="shared" si="32"/>
        <v>11</v>
      </c>
      <c r="N574" t="str">
        <f t="shared" si="33"/>
        <v>03</v>
      </c>
      <c r="O574" t="str">
        <f t="shared" si="34"/>
        <v>Low</v>
      </c>
      <c r="P574" t="str">
        <f t="shared" si="35"/>
        <v>LOW</v>
      </c>
    </row>
    <row r="575" spans="1:16" x14ac:dyDescent="0.35">
      <c r="A575" t="s">
        <v>563</v>
      </c>
      <c r="B575">
        <v>4202</v>
      </c>
      <c r="C575">
        <v>1171</v>
      </c>
      <c r="D575">
        <v>3</v>
      </c>
      <c r="E575" t="s">
        <v>26</v>
      </c>
      <c r="F575" t="s">
        <v>48</v>
      </c>
      <c r="G575" t="s">
        <v>55</v>
      </c>
      <c r="H575" s="1">
        <v>44865</v>
      </c>
      <c r="I575" t="s">
        <v>565</v>
      </c>
      <c r="J575" t="s">
        <v>22</v>
      </c>
      <c r="K575" t="s">
        <v>58</v>
      </c>
      <c r="L575">
        <v>2022</v>
      </c>
      <c r="M575" t="str">
        <f t="shared" si="32"/>
        <v>10</v>
      </c>
      <c r="N575" t="str">
        <f t="shared" si="33"/>
        <v>31</v>
      </c>
      <c r="O575" t="str">
        <f t="shared" si="34"/>
        <v>High</v>
      </c>
      <c r="P575" t="str">
        <f t="shared" si="35"/>
        <v>MEDIUM</v>
      </c>
    </row>
    <row r="576" spans="1:16" x14ac:dyDescent="0.35">
      <c r="A576" t="s">
        <v>1216</v>
      </c>
      <c r="B576">
        <v>9752</v>
      </c>
      <c r="C576">
        <v>3618</v>
      </c>
      <c r="D576">
        <v>5</v>
      </c>
      <c r="E576" t="s">
        <v>38</v>
      </c>
      <c r="F576" t="s">
        <v>89</v>
      </c>
      <c r="G576" t="s">
        <v>28</v>
      </c>
      <c r="H576" s="1">
        <v>44865</v>
      </c>
      <c r="I576" t="s">
        <v>1218</v>
      </c>
      <c r="J576" t="s">
        <v>19</v>
      </c>
      <c r="K576" t="s">
        <v>136</v>
      </c>
      <c r="L576">
        <v>2022</v>
      </c>
      <c r="M576" t="str">
        <f t="shared" si="32"/>
        <v>10</v>
      </c>
      <c r="N576" t="str">
        <f t="shared" si="33"/>
        <v>31</v>
      </c>
      <c r="O576" t="str">
        <f t="shared" si="34"/>
        <v>High</v>
      </c>
      <c r="P576" t="str">
        <f t="shared" si="35"/>
        <v>HIGH</v>
      </c>
    </row>
    <row r="577" spans="1:16" x14ac:dyDescent="0.35">
      <c r="A577" t="s">
        <v>78</v>
      </c>
      <c r="B577">
        <v>3686</v>
      </c>
      <c r="C577">
        <v>760</v>
      </c>
      <c r="D577">
        <v>20</v>
      </c>
      <c r="E577" t="s">
        <v>26</v>
      </c>
      <c r="F577" t="s">
        <v>27</v>
      </c>
      <c r="G577" t="s">
        <v>28</v>
      </c>
      <c r="H577" s="1">
        <v>44864</v>
      </c>
      <c r="I577" t="s">
        <v>79</v>
      </c>
      <c r="J577" t="s">
        <v>36</v>
      </c>
      <c r="K577" t="s">
        <v>77</v>
      </c>
      <c r="L577">
        <v>2022</v>
      </c>
      <c r="M577" t="str">
        <f t="shared" si="32"/>
        <v>10</v>
      </c>
      <c r="N577" t="str">
        <f t="shared" si="33"/>
        <v>30</v>
      </c>
      <c r="O577" t="str">
        <f t="shared" si="34"/>
        <v>Low</v>
      </c>
      <c r="P577" t="str">
        <f t="shared" si="35"/>
        <v>LOW</v>
      </c>
    </row>
    <row r="578" spans="1:16" x14ac:dyDescent="0.35">
      <c r="A578" t="s">
        <v>1101</v>
      </c>
      <c r="B578">
        <v>8548</v>
      </c>
      <c r="C578">
        <v>2305</v>
      </c>
      <c r="D578">
        <v>1</v>
      </c>
      <c r="E578" t="s">
        <v>26</v>
      </c>
      <c r="F578" t="s">
        <v>66</v>
      </c>
      <c r="G578" t="s">
        <v>55</v>
      </c>
      <c r="H578" s="1">
        <v>44864</v>
      </c>
      <c r="I578" t="s">
        <v>1102</v>
      </c>
      <c r="J578" t="s">
        <v>16</v>
      </c>
      <c r="K578" t="s">
        <v>120</v>
      </c>
      <c r="L578">
        <v>2022</v>
      </c>
      <c r="M578" t="str">
        <f t="shared" ref="M578:M641" si="36">TEXT(H578,"MM")</f>
        <v>10</v>
      </c>
      <c r="N578" t="str">
        <f t="shared" ref="N578:N641" si="37">TEXT(H578,"DD")</f>
        <v>30</v>
      </c>
      <c r="O578" t="str">
        <f t="shared" ref="O578:O641" si="38">IF(C578&gt;1000,"High","Low")</f>
        <v>High</v>
      </c>
      <c r="P578" t="str">
        <f t="shared" ref="P578:P641" si="39">IF(C578&gt;2500,"HIGH",IF(C578&gt;1000,"MEDIUM",IF(C578&lt;1000,"LOW",0)))</f>
        <v>MEDIUM</v>
      </c>
    </row>
    <row r="579" spans="1:16" x14ac:dyDescent="0.35">
      <c r="A579" t="s">
        <v>801</v>
      </c>
      <c r="B579">
        <v>5151</v>
      </c>
      <c r="C579">
        <v>1680</v>
      </c>
      <c r="D579">
        <v>5</v>
      </c>
      <c r="E579" t="s">
        <v>12</v>
      </c>
      <c r="F579" t="s">
        <v>24</v>
      </c>
      <c r="G579" t="s">
        <v>34</v>
      </c>
      <c r="H579" s="1">
        <v>44856</v>
      </c>
      <c r="I579" t="s">
        <v>802</v>
      </c>
      <c r="J579" t="s">
        <v>61</v>
      </c>
      <c r="K579" t="s">
        <v>110</v>
      </c>
      <c r="L579">
        <v>2022</v>
      </c>
      <c r="M579" t="str">
        <f t="shared" si="36"/>
        <v>10</v>
      </c>
      <c r="N579" t="str">
        <f t="shared" si="37"/>
        <v>22</v>
      </c>
      <c r="O579" t="str">
        <f t="shared" si="38"/>
        <v>High</v>
      </c>
      <c r="P579" t="str">
        <f t="shared" si="39"/>
        <v>MEDIUM</v>
      </c>
    </row>
    <row r="580" spans="1:16" x14ac:dyDescent="0.35">
      <c r="A580" t="s">
        <v>1213</v>
      </c>
      <c r="B580">
        <v>5954</v>
      </c>
      <c r="C580">
        <v>2640</v>
      </c>
      <c r="D580">
        <v>14</v>
      </c>
      <c r="E580" t="s">
        <v>12</v>
      </c>
      <c r="F580" t="s">
        <v>33</v>
      </c>
      <c r="G580" t="s">
        <v>40</v>
      </c>
      <c r="H580" s="1">
        <v>44856</v>
      </c>
      <c r="I580" t="s">
        <v>1215</v>
      </c>
      <c r="J580" t="s">
        <v>61</v>
      </c>
      <c r="K580" t="s">
        <v>62</v>
      </c>
      <c r="L580">
        <v>2022</v>
      </c>
      <c r="M580" t="str">
        <f t="shared" si="36"/>
        <v>10</v>
      </c>
      <c r="N580" t="str">
        <f t="shared" si="37"/>
        <v>22</v>
      </c>
      <c r="O580" t="str">
        <f t="shared" si="38"/>
        <v>High</v>
      </c>
      <c r="P580" t="str">
        <f t="shared" si="39"/>
        <v>HIGH</v>
      </c>
    </row>
    <row r="581" spans="1:16" x14ac:dyDescent="0.35">
      <c r="A581" t="s">
        <v>589</v>
      </c>
      <c r="B581">
        <v>916</v>
      </c>
      <c r="C581">
        <v>362</v>
      </c>
      <c r="D581">
        <v>7</v>
      </c>
      <c r="E581" t="s">
        <v>26</v>
      </c>
      <c r="F581" t="s">
        <v>27</v>
      </c>
      <c r="G581" t="s">
        <v>14</v>
      </c>
      <c r="H581" s="1">
        <v>44855</v>
      </c>
      <c r="I581" t="s">
        <v>590</v>
      </c>
      <c r="J581" t="s">
        <v>19</v>
      </c>
      <c r="K581" t="s">
        <v>53</v>
      </c>
      <c r="L581">
        <v>2022</v>
      </c>
      <c r="M581" t="str">
        <f t="shared" si="36"/>
        <v>10</v>
      </c>
      <c r="N581" t="str">
        <f t="shared" si="37"/>
        <v>21</v>
      </c>
      <c r="O581" t="str">
        <f t="shared" si="38"/>
        <v>Low</v>
      </c>
      <c r="P581" t="str">
        <f t="shared" si="39"/>
        <v>LOW</v>
      </c>
    </row>
    <row r="582" spans="1:16" x14ac:dyDescent="0.35">
      <c r="A582" t="s">
        <v>589</v>
      </c>
      <c r="B582">
        <v>1165</v>
      </c>
      <c r="C582">
        <v>302</v>
      </c>
      <c r="D582">
        <v>20</v>
      </c>
      <c r="E582" t="s">
        <v>38</v>
      </c>
      <c r="F582" t="s">
        <v>50</v>
      </c>
      <c r="G582" t="s">
        <v>14</v>
      </c>
      <c r="H582" s="1">
        <v>44855</v>
      </c>
      <c r="I582" t="s">
        <v>590</v>
      </c>
      <c r="J582" t="s">
        <v>19</v>
      </c>
      <c r="K582" t="s">
        <v>53</v>
      </c>
      <c r="L582">
        <v>2022</v>
      </c>
      <c r="M582" t="str">
        <f t="shared" si="36"/>
        <v>10</v>
      </c>
      <c r="N582" t="str">
        <f t="shared" si="37"/>
        <v>21</v>
      </c>
      <c r="O582" t="str">
        <f t="shared" si="38"/>
        <v>Low</v>
      </c>
      <c r="P582" t="str">
        <f t="shared" si="39"/>
        <v>LOW</v>
      </c>
    </row>
    <row r="583" spans="1:16" x14ac:dyDescent="0.35">
      <c r="A583" t="s">
        <v>589</v>
      </c>
      <c r="B583">
        <v>7846</v>
      </c>
      <c r="C583">
        <v>677</v>
      </c>
      <c r="D583">
        <v>12</v>
      </c>
      <c r="E583" t="s">
        <v>38</v>
      </c>
      <c r="F583" t="s">
        <v>42</v>
      </c>
      <c r="G583" t="s">
        <v>14</v>
      </c>
      <c r="H583" s="1">
        <v>44855</v>
      </c>
      <c r="I583" t="s">
        <v>590</v>
      </c>
      <c r="J583" t="s">
        <v>19</v>
      </c>
      <c r="K583" t="s">
        <v>53</v>
      </c>
      <c r="L583">
        <v>2022</v>
      </c>
      <c r="M583" t="str">
        <f t="shared" si="36"/>
        <v>10</v>
      </c>
      <c r="N583" t="str">
        <f t="shared" si="37"/>
        <v>21</v>
      </c>
      <c r="O583" t="str">
        <f t="shared" si="38"/>
        <v>Low</v>
      </c>
      <c r="P583" t="str">
        <f t="shared" si="39"/>
        <v>LOW</v>
      </c>
    </row>
    <row r="584" spans="1:16" x14ac:dyDescent="0.35">
      <c r="A584" t="s">
        <v>250</v>
      </c>
      <c r="B584">
        <v>7472</v>
      </c>
      <c r="C584">
        <v>1037</v>
      </c>
      <c r="D584">
        <v>3</v>
      </c>
      <c r="E584" t="s">
        <v>26</v>
      </c>
      <c r="F584" t="s">
        <v>54</v>
      </c>
      <c r="G584" t="s">
        <v>55</v>
      </c>
      <c r="H584" s="1">
        <v>44854</v>
      </c>
      <c r="I584" t="s">
        <v>251</v>
      </c>
      <c r="J584" t="s">
        <v>19</v>
      </c>
      <c r="K584" t="s">
        <v>53</v>
      </c>
      <c r="L584">
        <v>2022</v>
      </c>
      <c r="M584" t="str">
        <f t="shared" si="36"/>
        <v>10</v>
      </c>
      <c r="N584" t="str">
        <f t="shared" si="37"/>
        <v>20</v>
      </c>
      <c r="O584" t="str">
        <f t="shared" si="38"/>
        <v>High</v>
      </c>
      <c r="P584" t="str">
        <f t="shared" si="39"/>
        <v>MEDIUM</v>
      </c>
    </row>
    <row r="585" spans="1:16" x14ac:dyDescent="0.35">
      <c r="A585" t="s">
        <v>250</v>
      </c>
      <c r="B585">
        <v>9548</v>
      </c>
      <c r="C585">
        <v>1806</v>
      </c>
      <c r="D585">
        <v>9</v>
      </c>
      <c r="E585" t="s">
        <v>12</v>
      </c>
      <c r="F585" t="s">
        <v>24</v>
      </c>
      <c r="G585" t="s">
        <v>55</v>
      </c>
      <c r="H585" s="1">
        <v>44854</v>
      </c>
      <c r="I585" t="s">
        <v>251</v>
      </c>
      <c r="J585" t="s">
        <v>19</v>
      </c>
      <c r="K585" t="s">
        <v>53</v>
      </c>
      <c r="L585">
        <v>2022</v>
      </c>
      <c r="M585" t="str">
        <f t="shared" si="36"/>
        <v>10</v>
      </c>
      <c r="N585" t="str">
        <f t="shared" si="37"/>
        <v>20</v>
      </c>
      <c r="O585" t="str">
        <f t="shared" si="38"/>
        <v>High</v>
      </c>
      <c r="P585" t="str">
        <f t="shared" si="39"/>
        <v>MEDIUM</v>
      </c>
    </row>
    <row r="586" spans="1:16" x14ac:dyDescent="0.35">
      <c r="A586" t="s">
        <v>500</v>
      </c>
      <c r="B586">
        <v>9386</v>
      </c>
      <c r="C586">
        <v>2555</v>
      </c>
      <c r="D586">
        <v>20</v>
      </c>
      <c r="E586" t="s">
        <v>26</v>
      </c>
      <c r="F586" t="s">
        <v>48</v>
      </c>
      <c r="G586" t="s">
        <v>40</v>
      </c>
      <c r="H586" s="1">
        <v>44854</v>
      </c>
      <c r="I586" t="s">
        <v>502</v>
      </c>
      <c r="J586" t="s">
        <v>81</v>
      </c>
      <c r="K586" t="s">
        <v>96</v>
      </c>
      <c r="L586">
        <v>2022</v>
      </c>
      <c r="M586" t="str">
        <f t="shared" si="36"/>
        <v>10</v>
      </c>
      <c r="N586" t="str">
        <f t="shared" si="37"/>
        <v>20</v>
      </c>
      <c r="O586" t="str">
        <f t="shared" si="38"/>
        <v>High</v>
      </c>
      <c r="P586" t="str">
        <f t="shared" si="39"/>
        <v>HIGH</v>
      </c>
    </row>
    <row r="587" spans="1:16" x14ac:dyDescent="0.35">
      <c r="A587" t="s">
        <v>534</v>
      </c>
      <c r="B587">
        <v>6385</v>
      </c>
      <c r="C587">
        <v>2656</v>
      </c>
      <c r="D587">
        <v>11</v>
      </c>
      <c r="E587" t="s">
        <v>12</v>
      </c>
      <c r="F587" t="s">
        <v>24</v>
      </c>
      <c r="G587" t="s">
        <v>40</v>
      </c>
      <c r="H587" s="1">
        <v>44853</v>
      </c>
      <c r="I587" t="s">
        <v>536</v>
      </c>
      <c r="J587" t="s">
        <v>16</v>
      </c>
      <c r="K587" t="s">
        <v>120</v>
      </c>
      <c r="L587">
        <v>2022</v>
      </c>
      <c r="M587" t="str">
        <f t="shared" si="36"/>
        <v>10</v>
      </c>
      <c r="N587" t="str">
        <f t="shared" si="37"/>
        <v>19</v>
      </c>
      <c r="O587" t="str">
        <f t="shared" si="38"/>
        <v>High</v>
      </c>
      <c r="P587" t="str">
        <f t="shared" si="39"/>
        <v>HIGH</v>
      </c>
    </row>
    <row r="588" spans="1:16" x14ac:dyDescent="0.35">
      <c r="A588" t="s">
        <v>696</v>
      </c>
      <c r="B588">
        <v>7519</v>
      </c>
      <c r="C588">
        <v>402</v>
      </c>
      <c r="D588">
        <v>14</v>
      </c>
      <c r="E588" t="s">
        <v>26</v>
      </c>
      <c r="F588" t="s">
        <v>54</v>
      </c>
      <c r="G588" t="s">
        <v>14</v>
      </c>
      <c r="H588" s="1">
        <v>44846</v>
      </c>
      <c r="I588" t="s">
        <v>697</v>
      </c>
      <c r="J588" t="s">
        <v>36</v>
      </c>
      <c r="K588" t="s">
        <v>64</v>
      </c>
      <c r="L588">
        <v>2022</v>
      </c>
      <c r="M588" t="str">
        <f t="shared" si="36"/>
        <v>10</v>
      </c>
      <c r="N588" t="str">
        <f t="shared" si="37"/>
        <v>12</v>
      </c>
      <c r="O588" t="str">
        <f t="shared" si="38"/>
        <v>Low</v>
      </c>
      <c r="P588" t="str">
        <f t="shared" si="39"/>
        <v>LOW</v>
      </c>
    </row>
    <row r="589" spans="1:16" x14ac:dyDescent="0.35">
      <c r="A589" t="s">
        <v>696</v>
      </c>
      <c r="B589">
        <v>1564</v>
      </c>
      <c r="C589">
        <v>674</v>
      </c>
      <c r="D589">
        <v>13</v>
      </c>
      <c r="E589" t="s">
        <v>12</v>
      </c>
      <c r="F589" t="s">
        <v>13</v>
      </c>
      <c r="G589" t="s">
        <v>28</v>
      </c>
      <c r="H589" s="1">
        <v>44846</v>
      </c>
      <c r="I589" t="s">
        <v>697</v>
      </c>
      <c r="J589" t="s">
        <v>36</v>
      </c>
      <c r="K589" t="s">
        <v>64</v>
      </c>
      <c r="L589">
        <v>2022</v>
      </c>
      <c r="M589" t="str">
        <f t="shared" si="36"/>
        <v>10</v>
      </c>
      <c r="N589" t="str">
        <f t="shared" si="37"/>
        <v>12</v>
      </c>
      <c r="O589" t="str">
        <f t="shared" si="38"/>
        <v>Low</v>
      </c>
      <c r="P589" t="str">
        <f t="shared" si="39"/>
        <v>LOW</v>
      </c>
    </row>
    <row r="590" spans="1:16" x14ac:dyDescent="0.35">
      <c r="A590" t="s">
        <v>886</v>
      </c>
      <c r="B590">
        <v>3573</v>
      </c>
      <c r="C590">
        <v>562</v>
      </c>
      <c r="D590">
        <v>7</v>
      </c>
      <c r="E590" t="s">
        <v>26</v>
      </c>
      <c r="F590" t="s">
        <v>27</v>
      </c>
      <c r="G590" t="s">
        <v>34</v>
      </c>
      <c r="H590" s="1">
        <v>44846</v>
      </c>
      <c r="I590" t="s">
        <v>393</v>
      </c>
      <c r="J590" t="s">
        <v>22</v>
      </c>
      <c r="K590" t="s">
        <v>58</v>
      </c>
      <c r="L590">
        <v>2022</v>
      </c>
      <c r="M590" t="str">
        <f t="shared" si="36"/>
        <v>10</v>
      </c>
      <c r="N590" t="str">
        <f t="shared" si="37"/>
        <v>12</v>
      </c>
      <c r="O590" t="str">
        <f t="shared" si="38"/>
        <v>Low</v>
      </c>
      <c r="P590" t="str">
        <f t="shared" si="39"/>
        <v>LOW</v>
      </c>
    </row>
    <row r="591" spans="1:16" x14ac:dyDescent="0.35">
      <c r="A591" t="s">
        <v>886</v>
      </c>
      <c r="B591">
        <v>8055</v>
      </c>
      <c r="C591">
        <v>661</v>
      </c>
      <c r="D591">
        <v>10</v>
      </c>
      <c r="E591" t="s">
        <v>12</v>
      </c>
      <c r="F591" t="s">
        <v>69</v>
      </c>
      <c r="G591" t="s">
        <v>34</v>
      </c>
      <c r="H591" s="1">
        <v>44846</v>
      </c>
      <c r="I591" t="s">
        <v>393</v>
      </c>
      <c r="J591" t="s">
        <v>22</v>
      </c>
      <c r="K591" t="s">
        <v>58</v>
      </c>
      <c r="L591">
        <v>2022</v>
      </c>
      <c r="M591" t="str">
        <f t="shared" si="36"/>
        <v>10</v>
      </c>
      <c r="N591" t="str">
        <f t="shared" si="37"/>
        <v>12</v>
      </c>
      <c r="O591" t="str">
        <f t="shared" si="38"/>
        <v>Low</v>
      </c>
      <c r="P591" t="str">
        <f t="shared" si="39"/>
        <v>LOW</v>
      </c>
    </row>
    <row r="592" spans="1:16" x14ac:dyDescent="0.35">
      <c r="A592" t="s">
        <v>382</v>
      </c>
      <c r="B592">
        <v>2791</v>
      </c>
      <c r="C592">
        <v>894</v>
      </c>
      <c r="D592">
        <v>14</v>
      </c>
      <c r="E592" t="s">
        <v>12</v>
      </c>
      <c r="F592" t="s">
        <v>33</v>
      </c>
      <c r="G592" t="s">
        <v>55</v>
      </c>
      <c r="H592" s="1">
        <v>44842</v>
      </c>
      <c r="I592" t="s">
        <v>383</v>
      </c>
      <c r="J592" t="s">
        <v>61</v>
      </c>
      <c r="K592" t="s">
        <v>73</v>
      </c>
      <c r="L592">
        <v>2022</v>
      </c>
      <c r="M592" t="str">
        <f t="shared" si="36"/>
        <v>10</v>
      </c>
      <c r="N592" t="str">
        <f t="shared" si="37"/>
        <v>08</v>
      </c>
      <c r="O592" t="str">
        <f t="shared" si="38"/>
        <v>Low</v>
      </c>
      <c r="P592" t="str">
        <f t="shared" si="39"/>
        <v>LOW</v>
      </c>
    </row>
    <row r="593" spans="1:16" x14ac:dyDescent="0.35">
      <c r="A593" t="s">
        <v>382</v>
      </c>
      <c r="B593">
        <v>6223</v>
      </c>
      <c r="C593">
        <v>1478</v>
      </c>
      <c r="D593">
        <v>3</v>
      </c>
      <c r="E593" t="s">
        <v>38</v>
      </c>
      <c r="F593" t="s">
        <v>50</v>
      </c>
      <c r="G593" t="s">
        <v>28</v>
      </c>
      <c r="H593" s="1">
        <v>44842</v>
      </c>
      <c r="I593" t="s">
        <v>383</v>
      </c>
      <c r="J593" t="s">
        <v>61</v>
      </c>
      <c r="K593" t="s">
        <v>73</v>
      </c>
      <c r="L593">
        <v>2022</v>
      </c>
      <c r="M593" t="str">
        <f t="shared" si="36"/>
        <v>10</v>
      </c>
      <c r="N593" t="str">
        <f t="shared" si="37"/>
        <v>08</v>
      </c>
      <c r="O593" t="str">
        <f t="shared" si="38"/>
        <v>High</v>
      </c>
      <c r="P593" t="str">
        <f t="shared" si="39"/>
        <v>MEDIUM</v>
      </c>
    </row>
    <row r="594" spans="1:16" x14ac:dyDescent="0.35">
      <c r="A594" t="s">
        <v>382</v>
      </c>
      <c r="B594">
        <v>8943</v>
      </c>
      <c r="C594">
        <v>3121</v>
      </c>
      <c r="D594">
        <v>17</v>
      </c>
      <c r="E594" t="s">
        <v>38</v>
      </c>
      <c r="F594" t="s">
        <v>42</v>
      </c>
      <c r="G594" t="s">
        <v>28</v>
      </c>
      <c r="H594" s="1">
        <v>44842</v>
      </c>
      <c r="I594" t="s">
        <v>383</v>
      </c>
      <c r="J594" t="s">
        <v>61</v>
      </c>
      <c r="K594" t="s">
        <v>73</v>
      </c>
      <c r="L594">
        <v>2022</v>
      </c>
      <c r="M594" t="str">
        <f t="shared" si="36"/>
        <v>10</v>
      </c>
      <c r="N594" t="str">
        <f t="shared" si="37"/>
        <v>08</v>
      </c>
      <c r="O594" t="str">
        <f t="shared" si="38"/>
        <v>High</v>
      </c>
      <c r="P594" t="str">
        <f t="shared" si="39"/>
        <v>HIGH</v>
      </c>
    </row>
    <row r="595" spans="1:16" x14ac:dyDescent="0.35">
      <c r="A595" t="s">
        <v>382</v>
      </c>
      <c r="B595">
        <v>3297</v>
      </c>
      <c r="C595">
        <v>102</v>
      </c>
      <c r="D595">
        <v>12</v>
      </c>
      <c r="E595" t="s">
        <v>12</v>
      </c>
      <c r="F595" t="s">
        <v>69</v>
      </c>
      <c r="G595" t="s">
        <v>40</v>
      </c>
      <c r="H595" s="1">
        <v>44842</v>
      </c>
      <c r="I595" t="s">
        <v>383</v>
      </c>
      <c r="J595" t="s">
        <v>61</v>
      </c>
      <c r="K595" t="s">
        <v>73</v>
      </c>
      <c r="L595">
        <v>2022</v>
      </c>
      <c r="M595" t="str">
        <f t="shared" si="36"/>
        <v>10</v>
      </c>
      <c r="N595" t="str">
        <f t="shared" si="37"/>
        <v>08</v>
      </c>
      <c r="O595" t="str">
        <f t="shared" si="38"/>
        <v>Low</v>
      </c>
      <c r="P595" t="str">
        <f t="shared" si="39"/>
        <v>LOW</v>
      </c>
    </row>
    <row r="596" spans="1:16" x14ac:dyDescent="0.35">
      <c r="A596" t="s">
        <v>90</v>
      </c>
      <c r="B596">
        <v>3958</v>
      </c>
      <c r="C596">
        <v>630</v>
      </c>
      <c r="D596">
        <v>15</v>
      </c>
      <c r="E596" t="s">
        <v>38</v>
      </c>
      <c r="F596" t="s">
        <v>50</v>
      </c>
      <c r="G596" t="s">
        <v>34</v>
      </c>
      <c r="H596" s="1">
        <v>44841</v>
      </c>
      <c r="I596" t="s">
        <v>91</v>
      </c>
      <c r="J596" t="s">
        <v>16</v>
      </c>
      <c r="K596" t="s">
        <v>30</v>
      </c>
      <c r="L596">
        <v>2022</v>
      </c>
      <c r="M596" t="str">
        <f t="shared" si="36"/>
        <v>10</v>
      </c>
      <c r="N596" t="str">
        <f t="shared" si="37"/>
        <v>07</v>
      </c>
      <c r="O596" t="str">
        <f t="shared" si="38"/>
        <v>Low</v>
      </c>
      <c r="P596" t="str">
        <f t="shared" si="39"/>
        <v>LOW</v>
      </c>
    </row>
    <row r="597" spans="1:16" x14ac:dyDescent="0.35">
      <c r="A597" t="s">
        <v>90</v>
      </c>
      <c r="B597">
        <v>3132</v>
      </c>
      <c r="C597">
        <v>963</v>
      </c>
      <c r="D597">
        <v>1</v>
      </c>
      <c r="E597" t="s">
        <v>38</v>
      </c>
      <c r="F597" t="s">
        <v>39</v>
      </c>
      <c r="G597" t="s">
        <v>28</v>
      </c>
      <c r="H597" s="1">
        <v>44841</v>
      </c>
      <c r="I597" t="s">
        <v>91</v>
      </c>
      <c r="J597" t="s">
        <v>16</v>
      </c>
      <c r="K597" t="s">
        <v>30</v>
      </c>
      <c r="L597">
        <v>2022</v>
      </c>
      <c r="M597" t="str">
        <f t="shared" si="36"/>
        <v>10</v>
      </c>
      <c r="N597" t="str">
        <f t="shared" si="37"/>
        <v>07</v>
      </c>
      <c r="O597" t="str">
        <f t="shared" si="38"/>
        <v>Low</v>
      </c>
      <c r="P597" t="str">
        <f t="shared" si="39"/>
        <v>LOW</v>
      </c>
    </row>
    <row r="598" spans="1:16" x14ac:dyDescent="0.35">
      <c r="A598" t="s">
        <v>598</v>
      </c>
      <c r="B598">
        <v>9832</v>
      </c>
      <c r="C598">
        <v>1270</v>
      </c>
      <c r="D598">
        <v>1</v>
      </c>
      <c r="E598" t="s">
        <v>26</v>
      </c>
      <c r="F598" t="s">
        <v>27</v>
      </c>
      <c r="G598" t="s">
        <v>55</v>
      </c>
      <c r="H598" s="1">
        <v>44841</v>
      </c>
      <c r="I598" t="s">
        <v>599</v>
      </c>
      <c r="J598" t="s">
        <v>36</v>
      </c>
      <c r="K598" t="s">
        <v>77</v>
      </c>
      <c r="L598">
        <v>2022</v>
      </c>
      <c r="M598" t="str">
        <f t="shared" si="36"/>
        <v>10</v>
      </c>
      <c r="N598" t="str">
        <f t="shared" si="37"/>
        <v>07</v>
      </c>
      <c r="O598" t="str">
        <f t="shared" si="38"/>
        <v>High</v>
      </c>
      <c r="P598" t="str">
        <f t="shared" si="39"/>
        <v>MEDIUM</v>
      </c>
    </row>
    <row r="599" spans="1:16" x14ac:dyDescent="0.35">
      <c r="A599" t="s">
        <v>598</v>
      </c>
      <c r="B599">
        <v>796</v>
      </c>
      <c r="C599">
        <v>153</v>
      </c>
      <c r="D599">
        <v>15</v>
      </c>
      <c r="E599" t="s">
        <v>26</v>
      </c>
      <c r="F599" t="s">
        <v>27</v>
      </c>
      <c r="G599" t="s">
        <v>40</v>
      </c>
      <c r="H599" s="1">
        <v>44841</v>
      </c>
      <c r="I599" t="s">
        <v>599</v>
      </c>
      <c r="J599" t="s">
        <v>36</v>
      </c>
      <c r="K599" t="s">
        <v>77</v>
      </c>
      <c r="L599">
        <v>2022</v>
      </c>
      <c r="M599" t="str">
        <f t="shared" si="36"/>
        <v>10</v>
      </c>
      <c r="N599" t="str">
        <f t="shared" si="37"/>
        <v>07</v>
      </c>
      <c r="O599" t="str">
        <f t="shared" si="38"/>
        <v>Low</v>
      </c>
      <c r="P599" t="str">
        <f t="shared" si="39"/>
        <v>LOW</v>
      </c>
    </row>
    <row r="600" spans="1:16" x14ac:dyDescent="0.35">
      <c r="A600" t="s">
        <v>1360</v>
      </c>
      <c r="B600">
        <v>8044</v>
      </c>
      <c r="C600">
        <v>3634</v>
      </c>
      <c r="D600">
        <v>3</v>
      </c>
      <c r="E600" t="s">
        <v>26</v>
      </c>
      <c r="F600" t="s">
        <v>48</v>
      </c>
      <c r="G600" t="s">
        <v>55</v>
      </c>
      <c r="H600" s="1">
        <v>44841</v>
      </c>
      <c r="I600" t="s">
        <v>1362</v>
      </c>
      <c r="J600" t="s">
        <v>36</v>
      </c>
      <c r="K600" t="s">
        <v>64</v>
      </c>
      <c r="L600">
        <v>2022</v>
      </c>
      <c r="M600" t="str">
        <f t="shared" si="36"/>
        <v>10</v>
      </c>
      <c r="N600" t="str">
        <f t="shared" si="37"/>
        <v>07</v>
      </c>
      <c r="O600" t="str">
        <f t="shared" si="38"/>
        <v>High</v>
      </c>
      <c r="P600" t="str">
        <f t="shared" si="39"/>
        <v>HIGH</v>
      </c>
    </row>
    <row r="601" spans="1:16" x14ac:dyDescent="0.35">
      <c r="A601" t="s">
        <v>554</v>
      </c>
      <c r="B601">
        <v>5449</v>
      </c>
      <c r="C601">
        <v>2389</v>
      </c>
      <c r="D601">
        <v>2</v>
      </c>
      <c r="E601" t="s">
        <v>12</v>
      </c>
      <c r="F601" t="s">
        <v>69</v>
      </c>
      <c r="G601" t="s">
        <v>14</v>
      </c>
      <c r="H601" s="1">
        <v>44840</v>
      </c>
      <c r="I601" t="s">
        <v>555</v>
      </c>
      <c r="J601" t="s">
        <v>16</v>
      </c>
      <c r="K601" t="s">
        <v>17</v>
      </c>
      <c r="L601">
        <v>2022</v>
      </c>
      <c r="M601" t="str">
        <f t="shared" si="36"/>
        <v>10</v>
      </c>
      <c r="N601" t="str">
        <f t="shared" si="37"/>
        <v>06</v>
      </c>
      <c r="O601" t="str">
        <f t="shared" si="38"/>
        <v>High</v>
      </c>
      <c r="P601" t="str">
        <f t="shared" si="39"/>
        <v>MEDIUM</v>
      </c>
    </row>
    <row r="602" spans="1:16" x14ac:dyDescent="0.35">
      <c r="A602" t="s">
        <v>702</v>
      </c>
      <c r="B602">
        <v>2321</v>
      </c>
      <c r="C602">
        <v>505</v>
      </c>
      <c r="D602">
        <v>6</v>
      </c>
      <c r="E602" t="s">
        <v>38</v>
      </c>
      <c r="F602" t="s">
        <v>42</v>
      </c>
      <c r="G602" t="s">
        <v>34</v>
      </c>
      <c r="H602" s="1">
        <v>44838</v>
      </c>
      <c r="I602" t="s">
        <v>703</v>
      </c>
      <c r="J602" t="s">
        <v>19</v>
      </c>
      <c r="K602" t="s">
        <v>53</v>
      </c>
      <c r="L602">
        <v>2022</v>
      </c>
      <c r="M602" t="str">
        <f t="shared" si="36"/>
        <v>10</v>
      </c>
      <c r="N602" t="str">
        <f t="shared" si="37"/>
        <v>04</v>
      </c>
      <c r="O602" t="str">
        <f t="shared" si="38"/>
        <v>Low</v>
      </c>
      <c r="P602" t="str">
        <f t="shared" si="39"/>
        <v>LOW</v>
      </c>
    </row>
    <row r="603" spans="1:16" x14ac:dyDescent="0.35">
      <c r="A603" t="s">
        <v>1076</v>
      </c>
      <c r="B603">
        <v>3228</v>
      </c>
      <c r="C603">
        <v>476</v>
      </c>
      <c r="D603">
        <v>9</v>
      </c>
      <c r="E603" t="s">
        <v>26</v>
      </c>
      <c r="F603" t="s">
        <v>54</v>
      </c>
      <c r="G603" t="s">
        <v>55</v>
      </c>
      <c r="H603" s="1">
        <v>44833</v>
      </c>
      <c r="I603" t="s">
        <v>1077</v>
      </c>
      <c r="J603" t="s">
        <v>22</v>
      </c>
      <c r="K603" t="s">
        <v>44</v>
      </c>
      <c r="L603">
        <v>2022</v>
      </c>
      <c r="M603" t="str">
        <f t="shared" si="36"/>
        <v>09</v>
      </c>
      <c r="N603" t="str">
        <f t="shared" si="37"/>
        <v>29</v>
      </c>
      <c r="O603" t="str">
        <f t="shared" si="38"/>
        <v>Low</v>
      </c>
      <c r="P603" t="str">
        <f t="shared" si="39"/>
        <v>LOW</v>
      </c>
    </row>
    <row r="604" spans="1:16" x14ac:dyDescent="0.35">
      <c r="A604" t="s">
        <v>270</v>
      </c>
      <c r="B604">
        <v>9851</v>
      </c>
      <c r="C604">
        <v>2669</v>
      </c>
      <c r="D604">
        <v>19</v>
      </c>
      <c r="E604" t="s">
        <v>12</v>
      </c>
      <c r="F604" t="s">
        <v>13</v>
      </c>
      <c r="G604" t="s">
        <v>28</v>
      </c>
      <c r="H604" s="1">
        <v>44826</v>
      </c>
      <c r="I604" t="s">
        <v>273</v>
      </c>
      <c r="J604" t="s">
        <v>16</v>
      </c>
      <c r="K604" t="s">
        <v>30</v>
      </c>
      <c r="L604">
        <v>2022</v>
      </c>
      <c r="M604" t="str">
        <f t="shared" si="36"/>
        <v>09</v>
      </c>
      <c r="N604" t="str">
        <f t="shared" si="37"/>
        <v>22</v>
      </c>
      <c r="O604" t="str">
        <f t="shared" si="38"/>
        <v>High</v>
      </c>
      <c r="P604" t="str">
        <f t="shared" si="39"/>
        <v>HIGH</v>
      </c>
    </row>
    <row r="605" spans="1:16" x14ac:dyDescent="0.35">
      <c r="A605" t="s">
        <v>270</v>
      </c>
      <c r="B605">
        <v>9989</v>
      </c>
      <c r="C605">
        <v>3930</v>
      </c>
      <c r="D605">
        <v>14</v>
      </c>
      <c r="E605" t="s">
        <v>38</v>
      </c>
      <c r="F605" t="s">
        <v>39</v>
      </c>
      <c r="G605" t="s">
        <v>28</v>
      </c>
      <c r="H605" s="1">
        <v>44826</v>
      </c>
      <c r="I605" t="s">
        <v>273</v>
      </c>
      <c r="J605" t="s">
        <v>16</v>
      </c>
      <c r="K605" t="s">
        <v>30</v>
      </c>
      <c r="L605">
        <v>2022</v>
      </c>
      <c r="M605" t="str">
        <f t="shared" si="36"/>
        <v>09</v>
      </c>
      <c r="N605" t="str">
        <f t="shared" si="37"/>
        <v>22</v>
      </c>
      <c r="O605" t="str">
        <f t="shared" si="38"/>
        <v>High</v>
      </c>
      <c r="P605" t="str">
        <f t="shared" si="39"/>
        <v>HIGH</v>
      </c>
    </row>
    <row r="606" spans="1:16" x14ac:dyDescent="0.35">
      <c r="A606" t="s">
        <v>689</v>
      </c>
      <c r="B606">
        <v>4369</v>
      </c>
      <c r="C606">
        <v>584</v>
      </c>
      <c r="D606">
        <v>13</v>
      </c>
      <c r="E606" t="s">
        <v>26</v>
      </c>
      <c r="F606" t="s">
        <v>27</v>
      </c>
      <c r="G606" t="s">
        <v>40</v>
      </c>
      <c r="H606" s="1">
        <v>44826</v>
      </c>
      <c r="I606" t="s">
        <v>690</v>
      </c>
      <c r="J606" t="s">
        <v>19</v>
      </c>
      <c r="K606" t="s">
        <v>136</v>
      </c>
      <c r="L606">
        <v>2022</v>
      </c>
      <c r="M606" t="str">
        <f t="shared" si="36"/>
        <v>09</v>
      </c>
      <c r="N606" t="str">
        <f t="shared" si="37"/>
        <v>22</v>
      </c>
      <c r="O606" t="str">
        <f t="shared" si="38"/>
        <v>Low</v>
      </c>
      <c r="P606" t="str">
        <f t="shared" si="39"/>
        <v>LOW</v>
      </c>
    </row>
    <row r="607" spans="1:16" x14ac:dyDescent="0.35">
      <c r="A607" t="s">
        <v>104</v>
      </c>
      <c r="B607">
        <v>2463</v>
      </c>
      <c r="C607">
        <v>648</v>
      </c>
      <c r="D607">
        <v>18</v>
      </c>
      <c r="E607" t="s">
        <v>38</v>
      </c>
      <c r="F607" t="s">
        <v>39</v>
      </c>
      <c r="G607" t="s">
        <v>34</v>
      </c>
      <c r="H607" s="1">
        <v>44823</v>
      </c>
      <c r="I607" t="s">
        <v>105</v>
      </c>
      <c r="J607" t="s">
        <v>81</v>
      </c>
      <c r="K607" t="s">
        <v>88</v>
      </c>
      <c r="L607">
        <v>2022</v>
      </c>
      <c r="M607" t="str">
        <f t="shared" si="36"/>
        <v>09</v>
      </c>
      <c r="N607" t="str">
        <f t="shared" si="37"/>
        <v>19</v>
      </c>
      <c r="O607" t="str">
        <f t="shared" si="38"/>
        <v>Low</v>
      </c>
      <c r="P607" t="str">
        <f t="shared" si="39"/>
        <v>LOW</v>
      </c>
    </row>
    <row r="608" spans="1:16" x14ac:dyDescent="0.35">
      <c r="A608" t="s">
        <v>237</v>
      </c>
      <c r="B608">
        <v>5047</v>
      </c>
      <c r="C608">
        <v>2211</v>
      </c>
      <c r="D608">
        <v>13</v>
      </c>
      <c r="E608" t="s">
        <v>38</v>
      </c>
      <c r="F608" t="s">
        <v>50</v>
      </c>
      <c r="G608" t="s">
        <v>34</v>
      </c>
      <c r="H608" s="1">
        <v>44820</v>
      </c>
      <c r="I608" t="s">
        <v>240</v>
      </c>
      <c r="J608" t="s">
        <v>19</v>
      </c>
      <c r="K608" t="s">
        <v>136</v>
      </c>
      <c r="L608">
        <v>2022</v>
      </c>
      <c r="M608" t="str">
        <f t="shared" si="36"/>
        <v>09</v>
      </c>
      <c r="N608" t="str">
        <f t="shared" si="37"/>
        <v>16</v>
      </c>
      <c r="O608" t="str">
        <f t="shared" si="38"/>
        <v>High</v>
      </c>
      <c r="P608" t="str">
        <f t="shared" si="39"/>
        <v>MEDIUM</v>
      </c>
    </row>
    <row r="609" spans="1:16" x14ac:dyDescent="0.35">
      <c r="A609" t="s">
        <v>968</v>
      </c>
      <c r="B609">
        <v>8537</v>
      </c>
      <c r="C609">
        <v>3586</v>
      </c>
      <c r="D609">
        <v>13</v>
      </c>
      <c r="E609" t="s">
        <v>26</v>
      </c>
      <c r="F609" t="s">
        <v>48</v>
      </c>
      <c r="G609" t="s">
        <v>14</v>
      </c>
      <c r="H609" s="1">
        <v>44820</v>
      </c>
      <c r="I609" t="s">
        <v>969</v>
      </c>
      <c r="J609" t="s">
        <v>22</v>
      </c>
      <c r="K609" t="s">
        <v>58</v>
      </c>
      <c r="L609">
        <v>2022</v>
      </c>
      <c r="M609" t="str">
        <f t="shared" si="36"/>
        <v>09</v>
      </c>
      <c r="N609" t="str">
        <f t="shared" si="37"/>
        <v>16</v>
      </c>
      <c r="O609" t="str">
        <f t="shared" si="38"/>
        <v>High</v>
      </c>
      <c r="P609" t="str">
        <f t="shared" si="39"/>
        <v>HIGH</v>
      </c>
    </row>
    <row r="610" spans="1:16" x14ac:dyDescent="0.35">
      <c r="A610" t="s">
        <v>1162</v>
      </c>
      <c r="B610">
        <v>4057</v>
      </c>
      <c r="C610">
        <v>1012</v>
      </c>
      <c r="D610">
        <v>6</v>
      </c>
      <c r="E610" t="s">
        <v>12</v>
      </c>
      <c r="F610" t="s">
        <v>33</v>
      </c>
      <c r="G610" t="s">
        <v>40</v>
      </c>
      <c r="H610" s="1">
        <v>44816</v>
      </c>
      <c r="I610" t="s">
        <v>1163</v>
      </c>
      <c r="J610" t="s">
        <v>36</v>
      </c>
      <c r="K610" t="s">
        <v>64</v>
      </c>
      <c r="L610">
        <v>2022</v>
      </c>
      <c r="M610" t="str">
        <f t="shared" si="36"/>
        <v>09</v>
      </c>
      <c r="N610" t="str">
        <f t="shared" si="37"/>
        <v>12</v>
      </c>
      <c r="O610" t="str">
        <f t="shared" si="38"/>
        <v>High</v>
      </c>
      <c r="P610" t="str">
        <f t="shared" si="39"/>
        <v>MEDIUM</v>
      </c>
    </row>
    <row r="611" spans="1:16" x14ac:dyDescent="0.35">
      <c r="A611" t="s">
        <v>917</v>
      </c>
      <c r="B611">
        <v>1078</v>
      </c>
      <c r="C611">
        <v>309</v>
      </c>
      <c r="D611">
        <v>3</v>
      </c>
      <c r="E611" t="s">
        <v>12</v>
      </c>
      <c r="F611" t="s">
        <v>69</v>
      </c>
      <c r="G611" t="s">
        <v>40</v>
      </c>
      <c r="H611" s="1">
        <v>44807</v>
      </c>
      <c r="I611" t="s">
        <v>918</v>
      </c>
      <c r="J611" t="s">
        <v>81</v>
      </c>
      <c r="K611" t="s">
        <v>96</v>
      </c>
      <c r="L611">
        <v>2022</v>
      </c>
      <c r="M611" t="str">
        <f t="shared" si="36"/>
        <v>09</v>
      </c>
      <c r="N611" t="str">
        <f t="shared" si="37"/>
        <v>03</v>
      </c>
      <c r="O611" t="str">
        <f t="shared" si="38"/>
        <v>Low</v>
      </c>
      <c r="P611" t="str">
        <f t="shared" si="39"/>
        <v>LOW</v>
      </c>
    </row>
    <row r="612" spans="1:16" x14ac:dyDescent="0.35">
      <c r="A612" t="s">
        <v>595</v>
      </c>
      <c r="B612">
        <v>4853</v>
      </c>
      <c r="C612">
        <v>1764</v>
      </c>
      <c r="D612">
        <v>9</v>
      </c>
      <c r="E612" t="s">
        <v>26</v>
      </c>
      <c r="F612" t="s">
        <v>27</v>
      </c>
      <c r="G612" t="s">
        <v>28</v>
      </c>
      <c r="H612" s="1">
        <v>44803</v>
      </c>
      <c r="I612" t="s">
        <v>597</v>
      </c>
      <c r="J612" t="s">
        <v>61</v>
      </c>
      <c r="K612" t="s">
        <v>110</v>
      </c>
      <c r="L612">
        <v>2022</v>
      </c>
      <c r="M612" t="str">
        <f t="shared" si="36"/>
        <v>08</v>
      </c>
      <c r="N612" t="str">
        <f t="shared" si="37"/>
        <v>30</v>
      </c>
      <c r="O612" t="str">
        <f t="shared" si="38"/>
        <v>High</v>
      </c>
      <c r="P612" t="str">
        <f t="shared" si="39"/>
        <v>MEDIUM</v>
      </c>
    </row>
    <row r="613" spans="1:16" x14ac:dyDescent="0.35">
      <c r="A613" t="s">
        <v>1192</v>
      </c>
      <c r="B613">
        <v>4163</v>
      </c>
      <c r="C613">
        <v>897</v>
      </c>
      <c r="D613">
        <v>14</v>
      </c>
      <c r="E613" t="s">
        <v>12</v>
      </c>
      <c r="F613" t="s">
        <v>13</v>
      </c>
      <c r="G613" t="s">
        <v>55</v>
      </c>
      <c r="H613" s="1">
        <v>44803</v>
      </c>
      <c r="I613" t="s">
        <v>1193</v>
      </c>
      <c r="J613" t="s">
        <v>19</v>
      </c>
      <c r="K613" t="s">
        <v>53</v>
      </c>
      <c r="L613">
        <v>2022</v>
      </c>
      <c r="M613" t="str">
        <f t="shared" si="36"/>
        <v>08</v>
      </c>
      <c r="N613" t="str">
        <f t="shared" si="37"/>
        <v>30</v>
      </c>
      <c r="O613" t="str">
        <f t="shared" si="38"/>
        <v>Low</v>
      </c>
      <c r="P613" t="str">
        <f t="shared" si="39"/>
        <v>LOW</v>
      </c>
    </row>
    <row r="614" spans="1:16" x14ac:dyDescent="0.35">
      <c r="A614" t="s">
        <v>164</v>
      </c>
      <c r="B614">
        <v>9992</v>
      </c>
      <c r="C614">
        <v>3696</v>
      </c>
      <c r="D614">
        <v>20</v>
      </c>
      <c r="E614" t="s">
        <v>26</v>
      </c>
      <c r="F614" t="s">
        <v>27</v>
      </c>
      <c r="G614" t="s">
        <v>28</v>
      </c>
      <c r="H614" s="1">
        <v>44802</v>
      </c>
      <c r="I614" t="s">
        <v>167</v>
      </c>
      <c r="J614" t="s">
        <v>22</v>
      </c>
      <c r="K614" t="s">
        <v>58</v>
      </c>
      <c r="L614">
        <v>2022</v>
      </c>
      <c r="M614" t="str">
        <f t="shared" si="36"/>
        <v>08</v>
      </c>
      <c r="N614" t="str">
        <f t="shared" si="37"/>
        <v>29</v>
      </c>
      <c r="O614" t="str">
        <f t="shared" si="38"/>
        <v>High</v>
      </c>
      <c r="P614" t="str">
        <f t="shared" si="39"/>
        <v>HIGH</v>
      </c>
    </row>
    <row r="615" spans="1:16" x14ac:dyDescent="0.35">
      <c r="A615" t="s">
        <v>164</v>
      </c>
      <c r="B615">
        <v>9619</v>
      </c>
      <c r="C615">
        <v>3420</v>
      </c>
      <c r="D615">
        <v>7</v>
      </c>
      <c r="E615" t="s">
        <v>26</v>
      </c>
      <c r="F615" t="s">
        <v>66</v>
      </c>
      <c r="G615" t="s">
        <v>14</v>
      </c>
      <c r="H615" s="1">
        <v>44802</v>
      </c>
      <c r="I615" t="s">
        <v>167</v>
      </c>
      <c r="J615" t="s">
        <v>22</v>
      </c>
      <c r="K615" t="s">
        <v>58</v>
      </c>
      <c r="L615">
        <v>2022</v>
      </c>
      <c r="M615" t="str">
        <f t="shared" si="36"/>
        <v>08</v>
      </c>
      <c r="N615" t="str">
        <f t="shared" si="37"/>
        <v>29</v>
      </c>
      <c r="O615" t="str">
        <f t="shared" si="38"/>
        <v>High</v>
      </c>
      <c r="P615" t="str">
        <f t="shared" si="39"/>
        <v>HIGH</v>
      </c>
    </row>
    <row r="616" spans="1:16" x14ac:dyDescent="0.35">
      <c r="A616" t="s">
        <v>925</v>
      </c>
      <c r="B616">
        <v>4015</v>
      </c>
      <c r="C616">
        <v>1751</v>
      </c>
      <c r="D616">
        <v>15</v>
      </c>
      <c r="E616" t="s">
        <v>38</v>
      </c>
      <c r="F616" t="s">
        <v>42</v>
      </c>
      <c r="G616" t="s">
        <v>28</v>
      </c>
      <c r="H616" s="1">
        <v>44801</v>
      </c>
      <c r="I616" t="s">
        <v>926</v>
      </c>
      <c r="J616" t="s">
        <v>36</v>
      </c>
      <c r="K616" t="s">
        <v>77</v>
      </c>
      <c r="L616">
        <v>2022</v>
      </c>
      <c r="M616" t="str">
        <f t="shared" si="36"/>
        <v>08</v>
      </c>
      <c r="N616" t="str">
        <f t="shared" si="37"/>
        <v>28</v>
      </c>
      <c r="O616" t="str">
        <f t="shared" si="38"/>
        <v>High</v>
      </c>
      <c r="P616" t="str">
        <f t="shared" si="39"/>
        <v>MEDIUM</v>
      </c>
    </row>
    <row r="617" spans="1:16" x14ac:dyDescent="0.35">
      <c r="A617" t="s">
        <v>961</v>
      </c>
      <c r="B617">
        <v>5263</v>
      </c>
      <c r="C617">
        <v>1743</v>
      </c>
      <c r="D617">
        <v>19</v>
      </c>
      <c r="E617" t="s">
        <v>38</v>
      </c>
      <c r="F617" t="s">
        <v>50</v>
      </c>
      <c r="G617" t="s">
        <v>40</v>
      </c>
      <c r="H617" s="1">
        <v>44801</v>
      </c>
      <c r="I617" t="s">
        <v>962</v>
      </c>
      <c r="J617" t="s">
        <v>16</v>
      </c>
      <c r="K617" t="s">
        <v>17</v>
      </c>
      <c r="L617">
        <v>2022</v>
      </c>
      <c r="M617" t="str">
        <f t="shared" si="36"/>
        <v>08</v>
      </c>
      <c r="N617" t="str">
        <f t="shared" si="37"/>
        <v>28</v>
      </c>
      <c r="O617" t="str">
        <f t="shared" si="38"/>
        <v>High</v>
      </c>
      <c r="P617" t="str">
        <f t="shared" si="39"/>
        <v>MEDIUM</v>
      </c>
    </row>
    <row r="618" spans="1:16" x14ac:dyDescent="0.35">
      <c r="A618" t="s">
        <v>573</v>
      </c>
      <c r="B618">
        <v>5152</v>
      </c>
      <c r="C618">
        <v>2045</v>
      </c>
      <c r="D618">
        <v>14</v>
      </c>
      <c r="E618" t="s">
        <v>12</v>
      </c>
      <c r="F618" t="s">
        <v>69</v>
      </c>
      <c r="G618" t="s">
        <v>14</v>
      </c>
      <c r="H618" s="1">
        <v>44798</v>
      </c>
      <c r="I618" t="s">
        <v>575</v>
      </c>
      <c r="J618" t="s">
        <v>36</v>
      </c>
      <c r="K618" t="s">
        <v>37</v>
      </c>
      <c r="L618">
        <v>2022</v>
      </c>
      <c r="M618" t="str">
        <f t="shared" si="36"/>
        <v>08</v>
      </c>
      <c r="N618" t="str">
        <f t="shared" si="37"/>
        <v>25</v>
      </c>
      <c r="O618" t="str">
        <f t="shared" si="38"/>
        <v>High</v>
      </c>
      <c r="P618" t="str">
        <f t="shared" si="39"/>
        <v>MEDIUM</v>
      </c>
    </row>
    <row r="619" spans="1:16" x14ac:dyDescent="0.35">
      <c r="A619" t="s">
        <v>322</v>
      </c>
      <c r="B619">
        <v>2999</v>
      </c>
      <c r="C619">
        <v>145</v>
      </c>
      <c r="D619">
        <v>13</v>
      </c>
      <c r="E619" t="s">
        <v>26</v>
      </c>
      <c r="F619" t="s">
        <v>66</v>
      </c>
      <c r="G619" t="s">
        <v>55</v>
      </c>
      <c r="H619" s="1">
        <v>44796</v>
      </c>
      <c r="I619" t="s">
        <v>323</v>
      </c>
      <c r="J619" t="s">
        <v>19</v>
      </c>
      <c r="K619" t="s">
        <v>20</v>
      </c>
      <c r="L619">
        <v>2022</v>
      </c>
      <c r="M619" t="str">
        <f t="shared" si="36"/>
        <v>08</v>
      </c>
      <c r="N619" t="str">
        <f t="shared" si="37"/>
        <v>23</v>
      </c>
      <c r="O619" t="str">
        <f t="shared" si="38"/>
        <v>Low</v>
      </c>
      <c r="P619" t="str">
        <f t="shared" si="39"/>
        <v>LOW</v>
      </c>
    </row>
    <row r="620" spans="1:16" x14ac:dyDescent="0.35">
      <c r="A620" t="s">
        <v>322</v>
      </c>
      <c r="B620">
        <v>5142</v>
      </c>
      <c r="C620">
        <v>1916</v>
      </c>
      <c r="D620">
        <v>20</v>
      </c>
      <c r="E620" t="s">
        <v>26</v>
      </c>
      <c r="F620" t="s">
        <v>54</v>
      </c>
      <c r="G620" t="s">
        <v>34</v>
      </c>
      <c r="H620" s="1">
        <v>44796</v>
      </c>
      <c r="I620" t="s">
        <v>323</v>
      </c>
      <c r="J620" t="s">
        <v>19</v>
      </c>
      <c r="K620" t="s">
        <v>20</v>
      </c>
      <c r="L620">
        <v>2022</v>
      </c>
      <c r="M620" t="str">
        <f t="shared" si="36"/>
        <v>08</v>
      </c>
      <c r="N620" t="str">
        <f t="shared" si="37"/>
        <v>23</v>
      </c>
      <c r="O620" t="str">
        <f t="shared" si="38"/>
        <v>High</v>
      </c>
      <c r="P620" t="str">
        <f t="shared" si="39"/>
        <v>MEDIUM</v>
      </c>
    </row>
    <row r="621" spans="1:16" x14ac:dyDescent="0.35">
      <c r="A621" t="s">
        <v>1126</v>
      </c>
      <c r="B621">
        <v>6265</v>
      </c>
      <c r="C621">
        <v>155</v>
      </c>
      <c r="D621">
        <v>8</v>
      </c>
      <c r="E621" t="s">
        <v>38</v>
      </c>
      <c r="F621" t="s">
        <v>50</v>
      </c>
      <c r="G621" t="s">
        <v>55</v>
      </c>
      <c r="H621" s="1">
        <v>44796</v>
      </c>
      <c r="I621" t="s">
        <v>1127</v>
      </c>
      <c r="J621" t="s">
        <v>81</v>
      </c>
      <c r="K621" t="s">
        <v>88</v>
      </c>
      <c r="L621">
        <v>2022</v>
      </c>
      <c r="M621" t="str">
        <f t="shared" si="36"/>
        <v>08</v>
      </c>
      <c r="N621" t="str">
        <f t="shared" si="37"/>
        <v>23</v>
      </c>
      <c r="O621" t="str">
        <f t="shared" si="38"/>
        <v>Low</v>
      </c>
      <c r="P621" t="str">
        <f t="shared" si="39"/>
        <v>LOW</v>
      </c>
    </row>
    <row r="622" spans="1:16" x14ac:dyDescent="0.35">
      <c r="A622" t="s">
        <v>1122</v>
      </c>
      <c r="B622">
        <v>4172</v>
      </c>
      <c r="C622">
        <v>235</v>
      </c>
      <c r="D622">
        <v>5</v>
      </c>
      <c r="E622" t="s">
        <v>26</v>
      </c>
      <c r="F622" t="s">
        <v>54</v>
      </c>
      <c r="G622" t="s">
        <v>34</v>
      </c>
      <c r="H622" s="1">
        <v>44795</v>
      </c>
      <c r="I622" t="s">
        <v>1124</v>
      </c>
      <c r="J622" t="s">
        <v>16</v>
      </c>
      <c r="K622" t="s">
        <v>30</v>
      </c>
      <c r="L622">
        <v>2022</v>
      </c>
      <c r="M622" t="str">
        <f t="shared" si="36"/>
        <v>08</v>
      </c>
      <c r="N622" t="str">
        <f t="shared" si="37"/>
        <v>22</v>
      </c>
      <c r="O622" t="str">
        <f t="shared" si="38"/>
        <v>Low</v>
      </c>
      <c r="P622" t="str">
        <f t="shared" si="39"/>
        <v>LOW</v>
      </c>
    </row>
    <row r="623" spans="1:16" x14ac:dyDescent="0.35">
      <c r="A623" t="s">
        <v>462</v>
      </c>
      <c r="B623">
        <v>9894</v>
      </c>
      <c r="C623">
        <v>829</v>
      </c>
      <c r="D623">
        <v>1</v>
      </c>
      <c r="E623" t="s">
        <v>26</v>
      </c>
      <c r="F623" t="s">
        <v>66</v>
      </c>
      <c r="G623" t="s">
        <v>55</v>
      </c>
      <c r="H623" s="1">
        <v>44794</v>
      </c>
      <c r="I623" t="s">
        <v>463</v>
      </c>
      <c r="J623" t="s">
        <v>36</v>
      </c>
      <c r="K623" t="s">
        <v>64</v>
      </c>
      <c r="L623">
        <v>2022</v>
      </c>
      <c r="M623" t="str">
        <f t="shared" si="36"/>
        <v>08</v>
      </c>
      <c r="N623" t="str">
        <f t="shared" si="37"/>
        <v>21</v>
      </c>
      <c r="O623" t="str">
        <f t="shared" si="38"/>
        <v>Low</v>
      </c>
      <c r="P623" t="str">
        <f t="shared" si="39"/>
        <v>LOW</v>
      </c>
    </row>
    <row r="624" spans="1:16" x14ac:dyDescent="0.35">
      <c r="A624" t="s">
        <v>462</v>
      </c>
      <c r="B624">
        <v>4534</v>
      </c>
      <c r="C624">
        <v>2235</v>
      </c>
      <c r="D624">
        <v>4</v>
      </c>
      <c r="E624" t="s">
        <v>38</v>
      </c>
      <c r="F624" t="s">
        <v>39</v>
      </c>
      <c r="G624" t="s">
        <v>55</v>
      </c>
      <c r="H624" s="1">
        <v>44794</v>
      </c>
      <c r="I624" t="s">
        <v>463</v>
      </c>
      <c r="J624" t="s">
        <v>36</v>
      </c>
      <c r="K624" t="s">
        <v>64</v>
      </c>
      <c r="L624">
        <v>2022</v>
      </c>
      <c r="M624" t="str">
        <f t="shared" si="36"/>
        <v>08</v>
      </c>
      <c r="N624" t="str">
        <f t="shared" si="37"/>
        <v>21</v>
      </c>
      <c r="O624" t="str">
        <f t="shared" si="38"/>
        <v>High</v>
      </c>
      <c r="P624" t="str">
        <f t="shared" si="39"/>
        <v>MEDIUM</v>
      </c>
    </row>
    <row r="625" spans="1:16" x14ac:dyDescent="0.35">
      <c r="A625" t="s">
        <v>815</v>
      </c>
      <c r="B625">
        <v>6077</v>
      </c>
      <c r="C625">
        <v>2378</v>
      </c>
      <c r="D625">
        <v>18</v>
      </c>
      <c r="E625" t="s">
        <v>12</v>
      </c>
      <c r="F625" t="s">
        <v>69</v>
      </c>
      <c r="G625" t="s">
        <v>55</v>
      </c>
      <c r="H625" s="1">
        <v>44794</v>
      </c>
      <c r="I625" t="s">
        <v>816</v>
      </c>
      <c r="J625" t="s">
        <v>22</v>
      </c>
      <c r="K625" t="s">
        <v>44</v>
      </c>
      <c r="L625">
        <v>2022</v>
      </c>
      <c r="M625" t="str">
        <f t="shared" si="36"/>
        <v>08</v>
      </c>
      <c r="N625" t="str">
        <f t="shared" si="37"/>
        <v>21</v>
      </c>
      <c r="O625" t="str">
        <f t="shared" si="38"/>
        <v>High</v>
      </c>
      <c r="P625" t="str">
        <f t="shared" si="39"/>
        <v>MEDIUM</v>
      </c>
    </row>
    <row r="626" spans="1:16" x14ac:dyDescent="0.35">
      <c r="A626" t="s">
        <v>518</v>
      </c>
      <c r="B626">
        <v>5911</v>
      </c>
      <c r="C626">
        <v>2333</v>
      </c>
      <c r="D626">
        <v>14</v>
      </c>
      <c r="E626" t="s">
        <v>38</v>
      </c>
      <c r="F626" t="s">
        <v>89</v>
      </c>
      <c r="G626" t="s">
        <v>34</v>
      </c>
      <c r="H626" s="1">
        <v>44793</v>
      </c>
      <c r="I626" t="s">
        <v>519</v>
      </c>
      <c r="J626" t="s">
        <v>36</v>
      </c>
      <c r="K626" t="s">
        <v>64</v>
      </c>
      <c r="L626">
        <v>2022</v>
      </c>
      <c r="M626" t="str">
        <f t="shared" si="36"/>
        <v>08</v>
      </c>
      <c r="N626" t="str">
        <f t="shared" si="37"/>
        <v>20</v>
      </c>
      <c r="O626" t="str">
        <f t="shared" si="38"/>
        <v>High</v>
      </c>
      <c r="P626" t="str">
        <f t="shared" si="39"/>
        <v>MEDIUM</v>
      </c>
    </row>
    <row r="627" spans="1:16" x14ac:dyDescent="0.35">
      <c r="A627" t="s">
        <v>518</v>
      </c>
      <c r="B627">
        <v>1818</v>
      </c>
      <c r="C627">
        <v>738</v>
      </c>
      <c r="D627">
        <v>11</v>
      </c>
      <c r="E627" t="s">
        <v>26</v>
      </c>
      <c r="F627" t="s">
        <v>48</v>
      </c>
      <c r="G627" t="s">
        <v>34</v>
      </c>
      <c r="H627" s="1">
        <v>44793</v>
      </c>
      <c r="I627" t="s">
        <v>519</v>
      </c>
      <c r="J627" t="s">
        <v>36</v>
      </c>
      <c r="K627" t="s">
        <v>64</v>
      </c>
      <c r="L627">
        <v>2022</v>
      </c>
      <c r="M627" t="str">
        <f t="shared" si="36"/>
        <v>08</v>
      </c>
      <c r="N627" t="str">
        <f t="shared" si="37"/>
        <v>20</v>
      </c>
      <c r="O627" t="str">
        <f t="shared" si="38"/>
        <v>Low</v>
      </c>
      <c r="P627" t="str">
        <f t="shared" si="39"/>
        <v>LOW</v>
      </c>
    </row>
    <row r="628" spans="1:16" x14ac:dyDescent="0.35">
      <c r="A628" t="s">
        <v>1311</v>
      </c>
      <c r="B628">
        <v>2258</v>
      </c>
      <c r="C628">
        <v>135</v>
      </c>
      <c r="D628">
        <v>18</v>
      </c>
      <c r="E628" t="s">
        <v>12</v>
      </c>
      <c r="F628" t="s">
        <v>24</v>
      </c>
      <c r="G628" t="s">
        <v>40</v>
      </c>
      <c r="H628" s="1">
        <v>44792</v>
      </c>
      <c r="I628" t="s">
        <v>1313</v>
      </c>
      <c r="J628" t="s">
        <v>36</v>
      </c>
      <c r="K628" t="s">
        <v>64</v>
      </c>
      <c r="L628">
        <v>2022</v>
      </c>
      <c r="M628" t="str">
        <f t="shared" si="36"/>
        <v>08</v>
      </c>
      <c r="N628" t="str">
        <f t="shared" si="37"/>
        <v>19</v>
      </c>
      <c r="O628" t="str">
        <f t="shared" si="38"/>
        <v>Low</v>
      </c>
      <c r="P628" t="str">
        <f t="shared" si="39"/>
        <v>LOW</v>
      </c>
    </row>
    <row r="629" spans="1:16" x14ac:dyDescent="0.35">
      <c r="A629" t="s">
        <v>192</v>
      </c>
      <c r="B629">
        <v>9835</v>
      </c>
      <c r="C629">
        <v>2571</v>
      </c>
      <c r="D629">
        <v>16</v>
      </c>
      <c r="E629" t="s">
        <v>38</v>
      </c>
      <c r="F629" t="s">
        <v>39</v>
      </c>
      <c r="G629" t="s">
        <v>55</v>
      </c>
      <c r="H629" s="1">
        <v>44790</v>
      </c>
      <c r="I629" t="s">
        <v>195</v>
      </c>
      <c r="J629" t="s">
        <v>36</v>
      </c>
      <c r="K629" t="s">
        <v>37</v>
      </c>
      <c r="L629">
        <v>2022</v>
      </c>
      <c r="M629" t="str">
        <f t="shared" si="36"/>
        <v>08</v>
      </c>
      <c r="N629" t="str">
        <f t="shared" si="37"/>
        <v>17</v>
      </c>
      <c r="O629" t="str">
        <f t="shared" si="38"/>
        <v>High</v>
      </c>
      <c r="P629" t="str">
        <f t="shared" si="39"/>
        <v>HIGH</v>
      </c>
    </row>
    <row r="630" spans="1:16" x14ac:dyDescent="0.35">
      <c r="A630" t="s">
        <v>192</v>
      </c>
      <c r="B630">
        <v>9691</v>
      </c>
      <c r="C630">
        <v>3056</v>
      </c>
      <c r="D630">
        <v>13</v>
      </c>
      <c r="E630" t="s">
        <v>26</v>
      </c>
      <c r="F630" t="s">
        <v>48</v>
      </c>
      <c r="G630" t="s">
        <v>40</v>
      </c>
      <c r="H630" s="1">
        <v>44790</v>
      </c>
      <c r="I630" t="s">
        <v>195</v>
      </c>
      <c r="J630" t="s">
        <v>36</v>
      </c>
      <c r="K630" t="s">
        <v>37</v>
      </c>
      <c r="L630">
        <v>2022</v>
      </c>
      <c r="M630" t="str">
        <f t="shared" si="36"/>
        <v>08</v>
      </c>
      <c r="N630" t="str">
        <f t="shared" si="37"/>
        <v>17</v>
      </c>
      <c r="O630" t="str">
        <f t="shared" si="38"/>
        <v>High</v>
      </c>
      <c r="P630" t="str">
        <f t="shared" si="39"/>
        <v>HIGH</v>
      </c>
    </row>
    <row r="631" spans="1:16" x14ac:dyDescent="0.35">
      <c r="A631" t="s">
        <v>192</v>
      </c>
      <c r="B631">
        <v>7826</v>
      </c>
      <c r="C631">
        <v>1221</v>
      </c>
      <c r="D631">
        <v>14</v>
      </c>
      <c r="E631" t="s">
        <v>38</v>
      </c>
      <c r="F631" t="s">
        <v>89</v>
      </c>
      <c r="G631" t="s">
        <v>14</v>
      </c>
      <c r="H631" s="1">
        <v>44790</v>
      </c>
      <c r="I631" t="s">
        <v>195</v>
      </c>
      <c r="J631" t="s">
        <v>36</v>
      </c>
      <c r="K631" t="s">
        <v>37</v>
      </c>
      <c r="L631">
        <v>2022</v>
      </c>
      <c r="M631" t="str">
        <f t="shared" si="36"/>
        <v>08</v>
      </c>
      <c r="N631" t="str">
        <f t="shared" si="37"/>
        <v>17</v>
      </c>
      <c r="O631" t="str">
        <f t="shared" si="38"/>
        <v>High</v>
      </c>
      <c r="P631" t="str">
        <f t="shared" si="39"/>
        <v>MEDIUM</v>
      </c>
    </row>
    <row r="632" spans="1:16" x14ac:dyDescent="0.35">
      <c r="A632" t="s">
        <v>268</v>
      </c>
      <c r="B632">
        <v>1341</v>
      </c>
      <c r="C632">
        <v>615</v>
      </c>
      <c r="D632">
        <v>4</v>
      </c>
      <c r="E632" t="s">
        <v>12</v>
      </c>
      <c r="F632" t="s">
        <v>33</v>
      </c>
      <c r="G632" t="s">
        <v>14</v>
      </c>
      <c r="H632" s="1">
        <v>44785</v>
      </c>
      <c r="I632" t="s">
        <v>269</v>
      </c>
      <c r="J632" t="s">
        <v>16</v>
      </c>
      <c r="K632" t="s">
        <v>30</v>
      </c>
      <c r="L632">
        <v>2022</v>
      </c>
      <c r="M632" t="str">
        <f t="shared" si="36"/>
        <v>08</v>
      </c>
      <c r="N632" t="str">
        <f t="shared" si="37"/>
        <v>12</v>
      </c>
      <c r="O632" t="str">
        <f t="shared" si="38"/>
        <v>Low</v>
      </c>
      <c r="P632" t="str">
        <f t="shared" si="39"/>
        <v>LOW</v>
      </c>
    </row>
    <row r="633" spans="1:16" x14ac:dyDescent="0.35">
      <c r="A633" t="s">
        <v>1157</v>
      </c>
      <c r="B633">
        <v>8422</v>
      </c>
      <c r="C633">
        <v>893</v>
      </c>
      <c r="D633">
        <v>18</v>
      </c>
      <c r="E633" t="s">
        <v>12</v>
      </c>
      <c r="F633" t="s">
        <v>24</v>
      </c>
      <c r="G633" t="s">
        <v>28</v>
      </c>
      <c r="H633" s="1">
        <v>44785</v>
      </c>
      <c r="I633" t="s">
        <v>1159</v>
      </c>
      <c r="J633" t="s">
        <v>81</v>
      </c>
      <c r="K633" t="s">
        <v>82</v>
      </c>
      <c r="L633">
        <v>2022</v>
      </c>
      <c r="M633" t="str">
        <f t="shared" si="36"/>
        <v>08</v>
      </c>
      <c r="N633" t="str">
        <f t="shared" si="37"/>
        <v>12</v>
      </c>
      <c r="O633" t="str">
        <f t="shared" si="38"/>
        <v>Low</v>
      </c>
      <c r="P633" t="str">
        <f t="shared" si="39"/>
        <v>LOW</v>
      </c>
    </row>
    <row r="634" spans="1:16" x14ac:dyDescent="0.35">
      <c r="A634" t="s">
        <v>1157</v>
      </c>
      <c r="B634">
        <v>6105</v>
      </c>
      <c r="C634">
        <v>1447</v>
      </c>
      <c r="D634">
        <v>8</v>
      </c>
      <c r="E634" t="s">
        <v>38</v>
      </c>
      <c r="F634" t="s">
        <v>89</v>
      </c>
      <c r="G634" t="s">
        <v>40</v>
      </c>
      <c r="H634" s="1">
        <v>44785</v>
      </c>
      <c r="I634" t="s">
        <v>1159</v>
      </c>
      <c r="J634" t="s">
        <v>81</v>
      </c>
      <c r="K634" t="s">
        <v>82</v>
      </c>
      <c r="L634">
        <v>2022</v>
      </c>
      <c r="M634" t="str">
        <f t="shared" si="36"/>
        <v>08</v>
      </c>
      <c r="N634" t="str">
        <f t="shared" si="37"/>
        <v>12</v>
      </c>
      <c r="O634" t="str">
        <f t="shared" si="38"/>
        <v>High</v>
      </c>
      <c r="P634" t="str">
        <f t="shared" si="39"/>
        <v>MEDIUM</v>
      </c>
    </row>
    <row r="635" spans="1:16" x14ac:dyDescent="0.35">
      <c r="A635" t="s">
        <v>216</v>
      </c>
      <c r="B635">
        <v>9883</v>
      </c>
      <c r="C635">
        <v>4812</v>
      </c>
      <c r="D635">
        <v>16</v>
      </c>
      <c r="E635" t="s">
        <v>26</v>
      </c>
      <c r="F635" t="s">
        <v>54</v>
      </c>
      <c r="G635" t="s">
        <v>14</v>
      </c>
      <c r="H635" s="1">
        <v>44784</v>
      </c>
      <c r="I635" t="s">
        <v>218</v>
      </c>
      <c r="J635" t="s">
        <v>16</v>
      </c>
      <c r="K635" t="s">
        <v>30</v>
      </c>
      <c r="L635">
        <v>2022</v>
      </c>
      <c r="M635" t="str">
        <f t="shared" si="36"/>
        <v>08</v>
      </c>
      <c r="N635" t="str">
        <f t="shared" si="37"/>
        <v>11</v>
      </c>
      <c r="O635" t="str">
        <f t="shared" si="38"/>
        <v>High</v>
      </c>
      <c r="P635" t="str">
        <f t="shared" si="39"/>
        <v>HIGH</v>
      </c>
    </row>
    <row r="636" spans="1:16" x14ac:dyDescent="0.35">
      <c r="A636" t="s">
        <v>216</v>
      </c>
      <c r="B636">
        <v>5210</v>
      </c>
      <c r="C636">
        <v>1185</v>
      </c>
      <c r="D636">
        <v>7</v>
      </c>
      <c r="E636" t="s">
        <v>26</v>
      </c>
      <c r="F636" t="s">
        <v>54</v>
      </c>
      <c r="G636" t="s">
        <v>14</v>
      </c>
      <c r="H636" s="1">
        <v>44784</v>
      </c>
      <c r="I636" t="s">
        <v>218</v>
      </c>
      <c r="J636" t="s">
        <v>16</v>
      </c>
      <c r="K636" t="s">
        <v>30</v>
      </c>
      <c r="L636">
        <v>2022</v>
      </c>
      <c r="M636" t="str">
        <f t="shared" si="36"/>
        <v>08</v>
      </c>
      <c r="N636" t="str">
        <f t="shared" si="37"/>
        <v>11</v>
      </c>
      <c r="O636" t="str">
        <f t="shared" si="38"/>
        <v>High</v>
      </c>
      <c r="P636" t="str">
        <f t="shared" si="39"/>
        <v>MEDIUM</v>
      </c>
    </row>
    <row r="637" spans="1:16" x14ac:dyDescent="0.35">
      <c r="A637" t="s">
        <v>1145</v>
      </c>
      <c r="B637">
        <v>3095</v>
      </c>
      <c r="C637">
        <v>941</v>
      </c>
      <c r="D637">
        <v>2</v>
      </c>
      <c r="E637" t="s">
        <v>26</v>
      </c>
      <c r="F637" t="s">
        <v>27</v>
      </c>
      <c r="G637" t="s">
        <v>34</v>
      </c>
      <c r="H637" s="1">
        <v>44784</v>
      </c>
      <c r="I637" t="s">
        <v>1147</v>
      </c>
      <c r="J637" t="s">
        <v>61</v>
      </c>
      <c r="K637" t="s">
        <v>73</v>
      </c>
      <c r="L637">
        <v>2022</v>
      </c>
      <c r="M637" t="str">
        <f t="shared" si="36"/>
        <v>08</v>
      </c>
      <c r="N637" t="str">
        <f t="shared" si="37"/>
        <v>11</v>
      </c>
      <c r="O637" t="str">
        <f t="shared" si="38"/>
        <v>Low</v>
      </c>
      <c r="P637" t="str">
        <f t="shared" si="39"/>
        <v>LOW</v>
      </c>
    </row>
    <row r="638" spans="1:16" x14ac:dyDescent="0.35">
      <c r="A638" t="s">
        <v>1157</v>
      </c>
      <c r="B638">
        <v>8422</v>
      </c>
      <c r="C638">
        <v>893</v>
      </c>
      <c r="D638">
        <v>18</v>
      </c>
      <c r="E638" t="s">
        <v>12</v>
      </c>
      <c r="F638" t="s">
        <v>24</v>
      </c>
      <c r="G638" t="s">
        <v>28</v>
      </c>
      <c r="H638" s="1">
        <v>44784</v>
      </c>
      <c r="I638" t="s">
        <v>1158</v>
      </c>
      <c r="J638" t="s">
        <v>36</v>
      </c>
      <c r="K638" t="s">
        <v>77</v>
      </c>
      <c r="L638">
        <v>2022</v>
      </c>
      <c r="M638" t="str">
        <f t="shared" si="36"/>
        <v>08</v>
      </c>
      <c r="N638" t="str">
        <f t="shared" si="37"/>
        <v>11</v>
      </c>
      <c r="O638" t="str">
        <f t="shared" si="38"/>
        <v>Low</v>
      </c>
      <c r="P638" t="str">
        <f t="shared" si="39"/>
        <v>LOW</v>
      </c>
    </row>
    <row r="639" spans="1:16" x14ac:dyDescent="0.35">
      <c r="A639" t="s">
        <v>1157</v>
      </c>
      <c r="B639">
        <v>6105</v>
      </c>
      <c r="C639">
        <v>1447</v>
      </c>
      <c r="D639">
        <v>8</v>
      </c>
      <c r="E639" t="s">
        <v>38</v>
      </c>
      <c r="F639" t="s">
        <v>89</v>
      </c>
      <c r="G639" t="s">
        <v>40</v>
      </c>
      <c r="H639" s="1">
        <v>44784</v>
      </c>
      <c r="I639" t="s">
        <v>1158</v>
      </c>
      <c r="J639" t="s">
        <v>36</v>
      </c>
      <c r="K639" t="s">
        <v>77</v>
      </c>
      <c r="L639">
        <v>2022</v>
      </c>
      <c r="M639" t="str">
        <f t="shared" si="36"/>
        <v>08</v>
      </c>
      <c r="N639" t="str">
        <f t="shared" si="37"/>
        <v>11</v>
      </c>
      <c r="O639" t="str">
        <f t="shared" si="38"/>
        <v>High</v>
      </c>
      <c r="P639" t="str">
        <f t="shared" si="39"/>
        <v>MEDIUM</v>
      </c>
    </row>
    <row r="640" spans="1:16" x14ac:dyDescent="0.35">
      <c r="A640" t="s">
        <v>758</v>
      </c>
      <c r="B640">
        <v>8141</v>
      </c>
      <c r="C640">
        <v>3968</v>
      </c>
      <c r="D640">
        <v>18</v>
      </c>
      <c r="E640" t="s">
        <v>26</v>
      </c>
      <c r="F640" t="s">
        <v>48</v>
      </c>
      <c r="G640" t="s">
        <v>28</v>
      </c>
      <c r="H640" s="1">
        <v>44783</v>
      </c>
      <c r="I640" t="s">
        <v>760</v>
      </c>
      <c r="J640" t="s">
        <v>19</v>
      </c>
      <c r="K640" t="s">
        <v>136</v>
      </c>
      <c r="L640">
        <v>2022</v>
      </c>
      <c r="M640" t="str">
        <f t="shared" si="36"/>
        <v>08</v>
      </c>
      <c r="N640" t="str">
        <f t="shared" si="37"/>
        <v>10</v>
      </c>
      <c r="O640" t="str">
        <f t="shared" si="38"/>
        <v>High</v>
      </c>
      <c r="P640" t="str">
        <f t="shared" si="39"/>
        <v>HIGH</v>
      </c>
    </row>
    <row r="641" spans="1:16" x14ac:dyDescent="0.35">
      <c r="A641" t="s">
        <v>758</v>
      </c>
      <c r="B641">
        <v>1067</v>
      </c>
      <c r="C641">
        <v>251</v>
      </c>
      <c r="D641">
        <v>14</v>
      </c>
      <c r="E641" t="s">
        <v>38</v>
      </c>
      <c r="F641" t="s">
        <v>50</v>
      </c>
      <c r="G641" t="s">
        <v>34</v>
      </c>
      <c r="H641" s="1">
        <v>44783</v>
      </c>
      <c r="I641" t="s">
        <v>760</v>
      </c>
      <c r="J641" t="s">
        <v>19</v>
      </c>
      <c r="K641" t="s">
        <v>136</v>
      </c>
      <c r="L641">
        <v>2022</v>
      </c>
      <c r="M641" t="str">
        <f t="shared" si="36"/>
        <v>08</v>
      </c>
      <c r="N641" t="str">
        <f t="shared" si="37"/>
        <v>10</v>
      </c>
      <c r="O641" t="str">
        <f t="shared" si="38"/>
        <v>Low</v>
      </c>
      <c r="P641" t="str">
        <f t="shared" si="39"/>
        <v>LOW</v>
      </c>
    </row>
    <row r="642" spans="1:16" x14ac:dyDescent="0.35">
      <c r="A642" t="s">
        <v>680</v>
      </c>
      <c r="B642">
        <v>5448</v>
      </c>
      <c r="C642">
        <v>2204</v>
      </c>
      <c r="D642">
        <v>5</v>
      </c>
      <c r="E642" t="s">
        <v>38</v>
      </c>
      <c r="F642" t="s">
        <v>50</v>
      </c>
      <c r="G642" t="s">
        <v>55</v>
      </c>
      <c r="H642" s="1">
        <v>44782</v>
      </c>
      <c r="I642" t="s">
        <v>681</v>
      </c>
      <c r="J642" t="s">
        <v>22</v>
      </c>
      <c r="K642" t="s">
        <v>44</v>
      </c>
      <c r="L642">
        <v>2022</v>
      </c>
      <c r="M642" t="str">
        <f t="shared" ref="M642:M705" si="40">TEXT(H642,"MM")</f>
        <v>08</v>
      </c>
      <c r="N642" t="str">
        <f t="shared" ref="N642:N705" si="41">TEXT(H642,"DD")</f>
        <v>09</v>
      </c>
      <c r="O642" t="str">
        <f t="shared" ref="O642:O705" si="42">IF(C642&gt;1000,"High","Low")</f>
        <v>High</v>
      </c>
      <c r="P642" t="str">
        <f t="shared" ref="P642:P705" si="43">IF(C642&gt;2500,"HIGH",IF(C642&gt;1000,"MEDIUM",IF(C642&lt;1000,"LOW",0)))</f>
        <v>MEDIUM</v>
      </c>
    </row>
    <row r="643" spans="1:16" x14ac:dyDescent="0.35">
      <c r="A643" t="s">
        <v>185</v>
      </c>
      <c r="B643">
        <v>8903</v>
      </c>
      <c r="C643">
        <v>4401</v>
      </c>
      <c r="D643">
        <v>18</v>
      </c>
      <c r="E643" t="s">
        <v>26</v>
      </c>
      <c r="F643" t="s">
        <v>27</v>
      </c>
      <c r="G643" t="s">
        <v>40</v>
      </c>
      <c r="H643" s="1">
        <v>44781</v>
      </c>
      <c r="I643" t="s">
        <v>186</v>
      </c>
      <c r="J643" t="s">
        <v>81</v>
      </c>
      <c r="K643" t="s">
        <v>82</v>
      </c>
      <c r="L643">
        <v>2022</v>
      </c>
      <c r="M643" t="str">
        <f t="shared" si="40"/>
        <v>08</v>
      </c>
      <c r="N643" t="str">
        <f t="shared" si="41"/>
        <v>08</v>
      </c>
      <c r="O643" t="str">
        <f t="shared" si="42"/>
        <v>High</v>
      </c>
      <c r="P643" t="str">
        <f t="shared" si="43"/>
        <v>HIGH</v>
      </c>
    </row>
    <row r="644" spans="1:16" x14ac:dyDescent="0.35">
      <c r="A644" t="s">
        <v>439</v>
      </c>
      <c r="B644">
        <v>7344</v>
      </c>
      <c r="C644">
        <v>2598</v>
      </c>
      <c r="D644">
        <v>20</v>
      </c>
      <c r="E644" t="s">
        <v>38</v>
      </c>
      <c r="F644" t="s">
        <v>89</v>
      </c>
      <c r="G644" t="s">
        <v>55</v>
      </c>
      <c r="H644" s="1">
        <v>44774</v>
      </c>
      <c r="I644" t="s">
        <v>440</v>
      </c>
      <c r="J644" t="s">
        <v>61</v>
      </c>
      <c r="K644" t="s">
        <v>62</v>
      </c>
      <c r="L644">
        <v>2022</v>
      </c>
      <c r="M644" t="str">
        <f t="shared" si="40"/>
        <v>08</v>
      </c>
      <c r="N644" t="str">
        <f t="shared" si="41"/>
        <v>01</v>
      </c>
      <c r="O644" t="str">
        <f t="shared" si="42"/>
        <v>High</v>
      </c>
      <c r="P644" t="str">
        <f t="shared" si="43"/>
        <v>HIGH</v>
      </c>
    </row>
    <row r="645" spans="1:16" x14ac:dyDescent="0.35">
      <c r="A645" t="s">
        <v>1177</v>
      </c>
      <c r="B645">
        <v>2695</v>
      </c>
      <c r="C645">
        <v>914</v>
      </c>
      <c r="D645">
        <v>15</v>
      </c>
      <c r="E645" t="s">
        <v>38</v>
      </c>
      <c r="F645" t="s">
        <v>89</v>
      </c>
      <c r="G645" t="s">
        <v>28</v>
      </c>
      <c r="H645" s="1">
        <v>44770</v>
      </c>
      <c r="I645" t="s">
        <v>1178</v>
      </c>
      <c r="J645" t="s">
        <v>19</v>
      </c>
      <c r="K645" t="s">
        <v>136</v>
      </c>
      <c r="L645">
        <v>2022</v>
      </c>
      <c r="M645" t="str">
        <f t="shared" si="40"/>
        <v>07</v>
      </c>
      <c r="N645" t="str">
        <f t="shared" si="41"/>
        <v>28</v>
      </c>
      <c r="O645" t="str">
        <f t="shared" si="42"/>
        <v>Low</v>
      </c>
      <c r="P645" t="str">
        <f t="shared" si="43"/>
        <v>LOW</v>
      </c>
    </row>
    <row r="646" spans="1:16" x14ac:dyDescent="0.35">
      <c r="A646" t="s">
        <v>1286</v>
      </c>
      <c r="B646">
        <v>5951</v>
      </c>
      <c r="C646">
        <v>936</v>
      </c>
      <c r="D646">
        <v>6</v>
      </c>
      <c r="E646" t="s">
        <v>12</v>
      </c>
      <c r="F646" t="s">
        <v>33</v>
      </c>
      <c r="G646" t="s">
        <v>28</v>
      </c>
      <c r="H646" s="1">
        <v>44768</v>
      </c>
      <c r="I646" t="s">
        <v>1288</v>
      </c>
      <c r="J646" t="s">
        <v>81</v>
      </c>
      <c r="K646" t="s">
        <v>82</v>
      </c>
      <c r="L646">
        <v>2022</v>
      </c>
      <c r="M646" t="str">
        <f t="shared" si="40"/>
        <v>07</v>
      </c>
      <c r="N646" t="str">
        <f t="shared" si="41"/>
        <v>26</v>
      </c>
      <c r="O646" t="str">
        <f t="shared" si="42"/>
        <v>Low</v>
      </c>
      <c r="P646" t="str">
        <f t="shared" si="43"/>
        <v>LOW</v>
      </c>
    </row>
    <row r="647" spans="1:16" x14ac:dyDescent="0.35">
      <c r="A647" t="s">
        <v>1154</v>
      </c>
      <c r="B647">
        <v>5346</v>
      </c>
      <c r="C647">
        <v>1246</v>
      </c>
      <c r="D647">
        <v>17</v>
      </c>
      <c r="E647" t="s">
        <v>38</v>
      </c>
      <c r="F647" t="s">
        <v>50</v>
      </c>
      <c r="G647" t="s">
        <v>34</v>
      </c>
      <c r="H647" s="1">
        <v>44767</v>
      </c>
      <c r="I647" t="s">
        <v>1155</v>
      </c>
      <c r="J647" t="s">
        <v>16</v>
      </c>
      <c r="K647" t="s">
        <v>30</v>
      </c>
      <c r="L647">
        <v>2022</v>
      </c>
      <c r="M647" t="str">
        <f t="shared" si="40"/>
        <v>07</v>
      </c>
      <c r="N647" t="str">
        <f t="shared" si="41"/>
        <v>25</v>
      </c>
      <c r="O647" t="str">
        <f t="shared" si="42"/>
        <v>High</v>
      </c>
      <c r="P647" t="str">
        <f t="shared" si="43"/>
        <v>MEDIUM</v>
      </c>
    </row>
    <row r="648" spans="1:16" x14ac:dyDescent="0.35">
      <c r="A648" t="s">
        <v>1063</v>
      </c>
      <c r="B648">
        <v>962</v>
      </c>
      <c r="C648">
        <v>298</v>
      </c>
      <c r="D648">
        <v>18</v>
      </c>
      <c r="E648" t="s">
        <v>26</v>
      </c>
      <c r="F648" t="s">
        <v>66</v>
      </c>
      <c r="G648" t="s">
        <v>40</v>
      </c>
      <c r="H648" s="1">
        <v>44765</v>
      </c>
      <c r="I648" t="s">
        <v>1064</v>
      </c>
      <c r="J648" t="s">
        <v>19</v>
      </c>
      <c r="K648" t="s">
        <v>53</v>
      </c>
      <c r="L648">
        <v>2022</v>
      </c>
      <c r="M648" t="str">
        <f t="shared" si="40"/>
        <v>07</v>
      </c>
      <c r="N648" t="str">
        <f t="shared" si="41"/>
        <v>23</v>
      </c>
      <c r="O648" t="str">
        <f t="shared" si="42"/>
        <v>Low</v>
      </c>
      <c r="P648" t="str">
        <f t="shared" si="43"/>
        <v>LOW</v>
      </c>
    </row>
    <row r="649" spans="1:16" x14ac:dyDescent="0.35">
      <c r="A649" t="s">
        <v>1221</v>
      </c>
      <c r="B649">
        <v>1454</v>
      </c>
      <c r="C649">
        <v>80</v>
      </c>
      <c r="D649">
        <v>20</v>
      </c>
      <c r="E649" t="s">
        <v>12</v>
      </c>
      <c r="F649" t="s">
        <v>13</v>
      </c>
      <c r="G649" t="s">
        <v>40</v>
      </c>
      <c r="H649" s="1">
        <v>44764</v>
      </c>
      <c r="I649" t="s">
        <v>1222</v>
      </c>
      <c r="J649" t="s">
        <v>22</v>
      </c>
      <c r="K649" t="s">
        <v>58</v>
      </c>
      <c r="L649">
        <v>2022</v>
      </c>
      <c r="M649" t="str">
        <f t="shared" si="40"/>
        <v>07</v>
      </c>
      <c r="N649" t="str">
        <f t="shared" si="41"/>
        <v>22</v>
      </c>
      <c r="O649" t="str">
        <f t="shared" si="42"/>
        <v>Low</v>
      </c>
      <c r="P649" t="str">
        <f t="shared" si="43"/>
        <v>LOW</v>
      </c>
    </row>
    <row r="650" spans="1:16" x14ac:dyDescent="0.35">
      <c r="A650" t="s">
        <v>409</v>
      </c>
      <c r="B650">
        <v>7643</v>
      </c>
      <c r="C650">
        <v>3720</v>
      </c>
      <c r="D650">
        <v>19</v>
      </c>
      <c r="E650" t="s">
        <v>12</v>
      </c>
      <c r="F650" t="s">
        <v>13</v>
      </c>
      <c r="G650" t="s">
        <v>34</v>
      </c>
      <c r="H650" s="1">
        <v>44760</v>
      </c>
      <c r="I650" t="s">
        <v>410</v>
      </c>
      <c r="J650" t="s">
        <v>61</v>
      </c>
      <c r="K650" t="s">
        <v>62</v>
      </c>
      <c r="L650">
        <v>2022</v>
      </c>
      <c r="M650" t="str">
        <f t="shared" si="40"/>
        <v>07</v>
      </c>
      <c r="N650" t="str">
        <f t="shared" si="41"/>
        <v>18</v>
      </c>
      <c r="O650" t="str">
        <f t="shared" si="42"/>
        <v>High</v>
      </c>
      <c r="P650" t="str">
        <f t="shared" si="43"/>
        <v>HIGH</v>
      </c>
    </row>
    <row r="651" spans="1:16" x14ac:dyDescent="0.35">
      <c r="A651" t="s">
        <v>852</v>
      </c>
      <c r="B651">
        <v>599</v>
      </c>
      <c r="C651">
        <v>265</v>
      </c>
      <c r="D651">
        <v>4</v>
      </c>
      <c r="E651" t="s">
        <v>12</v>
      </c>
      <c r="F651" t="s">
        <v>69</v>
      </c>
      <c r="G651" t="s">
        <v>40</v>
      </c>
      <c r="H651" s="1">
        <v>44759</v>
      </c>
      <c r="I651" t="s">
        <v>853</v>
      </c>
      <c r="J651" t="s">
        <v>22</v>
      </c>
      <c r="K651" t="s">
        <v>23</v>
      </c>
      <c r="L651">
        <v>2022</v>
      </c>
      <c r="M651" t="str">
        <f t="shared" si="40"/>
        <v>07</v>
      </c>
      <c r="N651" t="str">
        <f t="shared" si="41"/>
        <v>17</v>
      </c>
      <c r="O651" t="str">
        <f t="shared" si="42"/>
        <v>Low</v>
      </c>
      <c r="P651" t="str">
        <f t="shared" si="43"/>
        <v>LOW</v>
      </c>
    </row>
    <row r="652" spans="1:16" x14ac:dyDescent="0.35">
      <c r="A652" t="s">
        <v>852</v>
      </c>
      <c r="B652">
        <v>2727</v>
      </c>
      <c r="C652">
        <v>543</v>
      </c>
      <c r="D652">
        <v>10</v>
      </c>
      <c r="E652" t="s">
        <v>38</v>
      </c>
      <c r="F652" t="s">
        <v>89</v>
      </c>
      <c r="G652" t="s">
        <v>40</v>
      </c>
      <c r="H652" s="1">
        <v>44759</v>
      </c>
      <c r="I652" t="s">
        <v>853</v>
      </c>
      <c r="J652" t="s">
        <v>22</v>
      </c>
      <c r="K652" t="s">
        <v>23</v>
      </c>
      <c r="L652">
        <v>2022</v>
      </c>
      <c r="M652" t="str">
        <f t="shared" si="40"/>
        <v>07</v>
      </c>
      <c r="N652" t="str">
        <f t="shared" si="41"/>
        <v>17</v>
      </c>
      <c r="O652" t="str">
        <f t="shared" si="42"/>
        <v>Low</v>
      </c>
      <c r="P652" t="str">
        <f t="shared" si="43"/>
        <v>LOW</v>
      </c>
    </row>
    <row r="653" spans="1:16" x14ac:dyDescent="0.35">
      <c r="A653" t="s">
        <v>357</v>
      </c>
      <c r="B653">
        <v>2666</v>
      </c>
      <c r="C653">
        <v>559</v>
      </c>
      <c r="D653">
        <v>14</v>
      </c>
      <c r="E653" t="s">
        <v>38</v>
      </c>
      <c r="F653" t="s">
        <v>42</v>
      </c>
      <c r="G653" t="s">
        <v>55</v>
      </c>
      <c r="H653" s="1">
        <v>44758</v>
      </c>
      <c r="I653" t="s">
        <v>358</v>
      </c>
      <c r="J653" t="s">
        <v>81</v>
      </c>
      <c r="K653" t="s">
        <v>96</v>
      </c>
      <c r="L653">
        <v>2022</v>
      </c>
      <c r="M653" t="str">
        <f t="shared" si="40"/>
        <v>07</v>
      </c>
      <c r="N653" t="str">
        <f t="shared" si="41"/>
        <v>16</v>
      </c>
      <c r="O653" t="str">
        <f t="shared" si="42"/>
        <v>Low</v>
      </c>
      <c r="P653" t="str">
        <f t="shared" si="43"/>
        <v>LOW</v>
      </c>
    </row>
    <row r="654" spans="1:16" x14ac:dyDescent="0.35">
      <c r="A654" t="s">
        <v>437</v>
      </c>
      <c r="B654">
        <v>6008</v>
      </c>
      <c r="C654">
        <v>2498</v>
      </c>
      <c r="D654">
        <v>17</v>
      </c>
      <c r="E654" t="s">
        <v>12</v>
      </c>
      <c r="F654" t="s">
        <v>69</v>
      </c>
      <c r="G654" t="s">
        <v>40</v>
      </c>
      <c r="H654" s="1">
        <v>44758</v>
      </c>
      <c r="I654" t="s">
        <v>438</v>
      </c>
      <c r="J654" t="s">
        <v>16</v>
      </c>
      <c r="K654" t="s">
        <v>17</v>
      </c>
      <c r="L654">
        <v>2022</v>
      </c>
      <c r="M654" t="str">
        <f t="shared" si="40"/>
        <v>07</v>
      </c>
      <c r="N654" t="str">
        <f t="shared" si="41"/>
        <v>16</v>
      </c>
      <c r="O654" t="str">
        <f t="shared" si="42"/>
        <v>High</v>
      </c>
      <c r="P654" t="str">
        <f t="shared" si="43"/>
        <v>MEDIUM</v>
      </c>
    </row>
    <row r="655" spans="1:16" x14ac:dyDescent="0.35">
      <c r="A655" t="s">
        <v>392</v>
      </c>
      <c r="B655">
        <v>4364</v>
      </c>
      <c r="C655">
        <v>148</v>
      </c>
      <c r="D655">
        <v>18</v>
      </c>
      <c r="E655" t="s">
        <v>38</v>
      </c>
      <c r="F655" t="s">
        <v>39</v>
      </c>
      <c r="G655" t="s">
        <v>34</v>
      </c>
      <c r="H655" s="1">
        <v>44757</v>
      </c>
      <c r="I655" t="s">
        <v>393</v>
      </c>
      <c r="J655" t="s">
        <v>81</v>
      </c>
      <c r="K655" t="s">
        <v>88</v>
      </c>
      <c r="L655">
        <v>2022</v>
      </c>
      <c r="M655" t="str">
        <f t="shared" si="40"/>
        <v>07</v>
      </c>
      <c r="N655" t="str">
        <f t="shared" si="41"/>
        <v>15</v>
      </c>
      <c r="O655" t="str">
        <f t="shared" si="42"/>
        <v>Low</v>
      </c>
      <c r="P655" t="str">
        <f t="shared" si="43"/>
        <v>LOW</v>
      </c>
    </row>
    <row r="656" spans="1:16" x14ac:dyDescent="0.35">
      <c r="A656" t="s">
        <v>392</v>
      </c>
      <c r="B656">
        <v>736</v>
      </c>
      <c r="C656">
        <v>286</v>
      </c>
      <c r="D656">
        <v>12</v>
      </c>
      <c r="E656" t="s">
        <v>26</v>
      </c>
      <c r="F656" t="s">
        <v>27</v>
      </c>
      <c r="G656" t="s">
        <v>34</v>
      </c>
      <c r="H656" s="1">
        <v>44757</v>
      </c>
      <c r="I656" t="s">
        <v>393</v>
      </c>
      <c r="J656" t="s">
        <v>81</v>
      </c>
      <c r="K656" t="s">
        <v>88</v>
      </c>
      <c r="L656">
        <v>2022</v>
      </c>
      <c r="M656" t="str">
        <f t="shared" si="40"/>
        <v>07</v>
      </c>
      <c r="N656" t="str">
        <f t="shared" si="41"/>
        <v>15</v>
      </c>
      <c r="O656" t="str">
        <f t="shared" si="42"/>
        <v>Low</v>
      </c>
      <c r="P656" t="str">
        <f t="shared" si="43"/>
        <v>LOW</v>
      </c>
    </row>
    <row r="657" spans="1:16" x14ac:dyDescent="0.35">
      <c r="A657" t="s">
        <v>1342</v>
      </c>
      <c r="B657">
        <v>5460</v>
      </c>
      <c r="C657">
        <v>2088</v>
      </c>
      <c r="D657">
        <v>14</v>
      </c>
      <c r="E657" t="s">
        <v>38</v>
      </c>
      <c r="F657" t="s">
        <v>39</v>
      </c>
      <c r="G657" t="s">
        <v>28</v>
      </c>
      <c r="H657" s="1">
        <v>44755</v>
      </c>
      <c r="I657" t="s">
        <v>1343</v>
      </c>
      <c r="J657" t="s">
        <v>22</v>
      </c>
      <c r="K657" t="s">
        <v>23</v>
      </c>
      <c r="L657">
        <v>2022</v>
      </c>
      <c r="M657" t="str">
        <f t="shared" si="40"/>
        <v>07</v>
      </c>
      <c r="N657" t="str">
        <f t="shared" si="41"/>
        <v>13</v>
      </c>
      <c r="O657" t="str">
        <f t="shared" si="42"/>
        <v>High</v>
      </c>
      <c r="P657" t="str">
        <f t="shared" si="43"/>
        <v>MEDIUM</v>
      </c>
    </row>
    <row r="658" spans="1:16" x14ac:dyDescent="0.35">
      <c r="A658" t="s">
        <v>732</v>
      </c>
      <c r="B658">
        <v>7195</v>
      </c>
      <c r="C658">
        <v>1665</v>
      </c>
      <c r="D658">
        <v>7</v>
      </c>
      <c r="E658" t="s">
        <v>26</v>
      </c>
      <c r="F658" t="s">
        <v>48</v>
      </c>
      <c r="G658" t="s">
        <v>55</v>
      </c>
      <c r="H658" s="1">
        <v>44747</v>
      </c>
      <c r="I658" t="s">
        <v>734</v>
      </c>
      <c r="J658" t="s">
        <v>22</v>
      </c>
      <c r="K658" t="s">
        <v>23</v>
      </c>
      <c r="L658">
        <v>2022</v>
      </c>
      <c r="M658" t="str">
        <f t="shared" si="40"/>
        <v>07</v>
      </c>
      <c r="N658" t="str">
        <f t="shared" si="41"/>
        <v>05</v>
      </c>
      <c r="O658" t="str">
        <f t="shared" si="42"/>
        <v>High</v>
      </c>
      <c r="P658" t="str">
        <f t="shared" si="43"/>
        <v>MEDIUM</v>
      </c>
    </row>
    <row r="659" spans="1:16" x14ac:dyDescent="0.35">
      <c r="A659" t="s">
        <v>674</v>
      </c>
      <c r="B659">
        <v>4146</v>
      </c>
      <c r="C659">
        <v>865</v>
      </c>
      <c r="D659">
        <v>19</v>
      </c>
      <c r="E659" t="s">
        <v>38</v>
      </c>
      <c r="F659" t="s">
        <v>39</v>
      </c>
      <c r="G659" t="s">
        <v>34</v>
      </c>
      <c r="H659" s="1">
        <v>44746</v>
      </c>
      <c r="I659" t="s">
        <v>675</v>
      </c>
      <c r="J659" t="s">
        <v>61</v>
      </c>
      <c r="K659" t="s">
        <v>110</v>
      </c>
      <c r="L659">
        <v>2022</v>
      </c>
      <c r="M659" t="str">
        <f t="shared" si="40"/>
        <v>07</v>
      </c>
      <c r="N659" t="str">
        <f t="shared" si="41"/>
        <v>04</v>
      </c>
      <c r="O659" t="str">
        <f t="shared" si="42"/>
        <v>Low</v>
      </c>
      <c r="P659" t="str">
        <f t="shared" si="43"/>
        <v>LOW</v>
      </c>
    </row>
    <row r="660" spans="1:16" x14ac:dyDescent="0.35">
      <c r="A660" t="s">
        <v>674</v>
      </c>
      <c r="B660">
        <v>3793</v>
      </c>
      <c r="C660">
        <v>875</v>
      </c>
      <c r="D660">
        <v>7</v>
      </c>
      <c r="E660" t="s">
        <v>38</v>
      </c>
      <c r="F660" t="s">
        <v>39</v>
      </c>
      <c r="G660" t="s">
        <v>34</v>
      </c>
      <c r="H660" s="1">
        <v>44746</v>
      </c>
      <c r="I660" t="s">
        <v>675</v>
      </c>
      <c r="J660" t="s">
        <v>61</v>
      </c>
      <c r="K660" t="s">
        <v>110</v>
      </c>
      <c r="L660">
        <v>2022</v>
      </c>
      <c r="M660" t="str">
        <f t="shared" si="40"/>
        <v>07</v>
      </c>
      <c r="N660" t="str">
        <f t="shared" si="41"/>
        <v>04</v>
      </c>
      <c r="O660" t="str">
        <f t="shared" si="42"/>
        <v>Low</v>
      </c>
      <c r="P660" t="str">
        <f t="shared" si="43"/>
        <v>LOW</v>
      </c>
    </row>
    <row r="661" spans="1:16" x14ac:dyDescent="0.35">
      <c r="A661" t="s">
        <v>778</v>
      </c>
      <c r="B661">
        <v>8706</v>
      </c>
      <c r="C661">
        <v>3099</v>
      </c>
      <c r="D661">
        <v>14</v>
      </c>
      <c r="E661" t="s">
        <v>26</v>
      </c>
      <c r="F661" t="s">
        <v>27</v>
      </c>
      <c r="G661" t="s">
        <v>40</v>
      </c>
      <c r="H661" s="1">
        <v>44741</v>
      </c>
      <c r="I661" t="s">
        <v>779</v>
      </c>
      <c r="J661" t="s">
        <v>19</v>
      </c>
      <c r="K661" t="s">
        <v>20</v>
      </c>
      <c r="L661">
        <v>2022</v>
      </c>
      <c r="M661" t="str">
        <f t="shared" si="40"/>
        <v>06</v>
      </c>
      <c r="N661" t="str">
        <f t="shared" si="41"/>
        <v>29</v>
      </c>
      <c r="O661" t="str">
        <f t="shared" si="42"/>
        <v>High</v>
      </c>
      <c r="P661" t="str">
        <f t="shared" si="43"/>
        <v>HIGH</v>
      </c>
    </row>
    <row r="662" spans="1:16" x14ac:dyDescent="0.35">
      <c r="A662" t="s">
        <v>778</v>
      </c>
      <c r="B662">
        <v>4708</v>
      </c>
      <c r="C662">
        <v>696</v>
      </c>
      <c r="D662">
        <v>14</v>
      </c>
      <c r="E662" t="s">
        <v>12</v>
      </c>
      <c r="F662" t="s">
        <v>13</v>
      </c>
      <c r="G662" t="s">
        <v>40</v>
      </c>
      <c r="H662" s="1">
        <v>44741</v>
      </c>
      <c r="I662" t="s">
        <v>779</v>
      </c>
      <c r="J662" t="s">
        <v>19</v>
      </c>
      <c r="K662" t="s">
        <v>20</v>
      </c>
      <c r="L662">
        <v>2022</v>
      </c>
      <c r="M662" t="str">
        <f t="shared" si="40"/>
        <v>06</v>
      </c>
      <c r="N662" t="str">
        <f t="shared" si="41"/>
        <v>29</v>
      </c>
      <c r="O662" t="str">
        <f t="shared" si="42"/>
        <v>Low</v>
      </c>
      <c r="P662" t="str">
        <f t="shared" si="43"/>
        <v>LOW</v>
      </c>
    </row>
    <row r="663" spans="1:16" x14ac:dyDescent="0.35">
      <c r="A663" t="s">
        <v>778</v>
      </c>
      <c r="B663">
        <v>8089</v>
      </c>
      <c r="C663">
        <v>3132</v>
      </c>
      <c r="D663">
        <v>17</v>
      </c>
      <c r="E663" t="s">
        <v>38</v>
      </c>
      <c r="F663" t="s">
        <v>42</v>
      </c>
      <c r="G663" t="s">
        <v>55</v>
      </c>
      <c r="H663" s="1">
        <v>44741</v>
      </c>
      <c r="I663" t="s">
        <v>779</v>
      </c>
      <c r="J663" t="s">
        <v>19</v>
      </c>
      <c r="K663" t="s">
        <v>20</v>
      </c>
      <c r="L663">
        <v>2022</v>
      </c>
      <c r="M663" t="str">
        <f t="shared" si="40"/>
        <v>06</v>
      </c>
      <c r="N663" t="str">
        <f t="shared" si="41"/>
        <v>29</v>
      </c>
      <c r="O663" t="str">
        <f t="shared" si="42"/>
        <v>High</v>
      </c>
      <c r="P663" t="str">
        <f t="shared" si="43"/>
        <v>HIGH</v>
      </c>
    </row>
    <row r="664" spans="1:16" x14ac:dyDescent="0.35">
      <c r="A664" t="s">
        <v>129</v>
      </c>
      <c r="B664">
        <v>1591</v>
      </c>
      <c r="C664">
        <v>727</v>
      </c>
      <c r="D664">
        <v>5</v>
      </c>
      <c r="E664" t="s">
        <v>12</v>
      </c>
      <c r="F664" t="s">
        <v>13</v>
      </c>
      <c r="G664" t="s">
        <v>40</v>
      </c>
      <c r="H664" s="1">
        <v>44739</v>
      </c>
      <c r="I664" t="s">
        <v>130</v>
      </c>
      <c r="J664" t="s">
        <v>19</v>
      </c>
      <c r="K664" t="s">
        <v>53</v>
      </c>
      <c r="L664">
        <v>2022</v>
      </c>
      <c r="M664" t="str">
        <f t="shared" si="40"/>
        <v>06</v>
      </c>
      <c r="N664" t="str">
        <f t="shared" si="41"/>
        <v>27</v>
      </c>
      <c r="O664" t="str">
        <f t="shared" si="42"/>
        <v>Low</v>
      </c>
      <c r="P664" t="str">
        <f t="shared" si="43"/>
        <v>LOW</v>
      </c>
    </row>
    <row r="665" spans="1:16" x14ac:dyDescent="0.35">
      <c r="A665" t="s">
        <v>477</v>
      </c>
      <c r="B665">
        <v>9654</v>
      </c>
      <c r="C665">
        <v>4111</v>
      </c>
      <c r="D665">
        <v>1</v>
      </c>
      <c r="E665" t="s">
        <v>26</v>
      </c>
      <c r="F665" t="s">
        <v>54</v>
      </c>
      <c r="G665" t="s">
        <v>14</v>
      </c>
      <c r="H665" s="1">
        <v>44739</v>
      </c>
      <c r="I665" t="s">
        <v>478</v>
      </c>
      <c r="J665" t="s">
        <v>36</v>
      </c>
      <c r="K665" t="s">
        <v>77</v>
      </c>
      <c r="L665">
        <v>2022</v>
      </c>
      <c r="M665" t="str">
        <f t="shared" si="40"/>
        <v>06</v>
      </c>
      <c r="N665" t="str">
        <f t="shared" si="41"/>
        <v>27</v>
      </c>
      <c r="O665" t="str">
        <f t="shared" si="42"/>
        <v>High</v>
      </c>
      <c r="P665" t="str">
        <f t="shared" si="43"/>
        <v>HIGH</v>
      </c>
    </row>
    <row r="666" spans="1:16" x14ac:dyDescent="0.35">
      <c r="A666" t="s">
        <v>477</v>
      </c>
      <c r="B666">
        <v>3112</v>
      </c>
      <c r="C666">
        <v>1065</v>
      </c>
      <c r="D666">
        <v>20</v>
      </c>
      <c r="E666" t="s">
        <v>26</v>
      </c>
      <c r="F666" t="s">
        <v>66</v>
      </c>
      <c r="G666" t="s">
        <v>55</v>
      </c>
      <c r="H666" s="1">
        <v>44739</v>
      </c>
      <c r="I666" t="s">
        <v>478</v>
      </c>
      <c r="J666" t="s">
        <v>36</v>
      </c>
      <c r="K666" t="s">
        <v>77</v>
      </c>
      <c r="L666">
        <v>2022</v>
      </c>
      <c r="M666" t="str">
        <f t="shared" si="40"/>
        <v>06</v>
      </c>
      <c r="N666" t="str">
        <f t="shared" si="41"/>
        <v>27</v>
      </c>
      <c r="O666" t="str">
        <f t="shared" si="42"/>
        <v>High</v>
      </c>
      <c r="P666" t="str">
        <f t="shared" si="43"/>
        <v>MEDIUM</v>
      </c>
    </row>
    <row r="667" spans="1:16" x14ac:dyDescent="0.35">
      <c r="A667" t="s">
        <v>1073</v>
      </c>
      <c r="B667">
        <v>9914</v>
      </c>
      <c r="C667">
        <v>3858</v>
      </c>
      <c r="D667">
        <v>16</v>
      </c>
      <c r="E667" t="s">
        <v>38</v>
      </c>
      <c r="F667" t="s">
        <v>50</v>
      </c>
      <c r="G667" t="s">
        <v>40</v>
      </c>
      <c r="H667" s="1">
        <v>44736</v>
      </c>
      <c r="I667" t="s">
        <v>1074</v>
      </c>
      <c r="J667" t="s">
        <v>22</v>
      </c>
      <c r="K667" t="s">
        <v>23</v>
      </c>
      <c r="L667">
        <v>2022</v>
      </c>
      <c r="M667" t="str">
        <f t="shared" si="40"/>
        <v>06</v>
      </c>
      <c r="N667" t="str">
        <f t="shared" si="41"/>
        <v>24</v>
      </c>
      <c r="O667" t="str">
        <f t="shared" si="42"/>
        <v>High</v>
      </c>
      <c r="P667" t="str">
        <f t="shared" si="43"/>
        <v>HIGH</v>
      </c>
    </row>
    <row r="668" spans="1:16" x14ac:dyDescent="0.35">
      <c r="A668" t="s">
        <v>1073</v>
      </c>
      <c r="B668">
        <v>5470</v>
      </c>
      <c r="C668">
        <v>292</v>
      </c>
      <c r="D668">
        <v>7</v>
      </c>
      <c r="E668" t="s">
        <v>26</v>
      </c>
      <c r="F668" t="s">
        <v>27</v>
      </c>
      <c r="G668" t="s">
        <v>28</v>
      </c>
      <c r="H668" s="1">
        <v>44736</v>
      </c>
      <c r="I668" t="s">
        <v>1074</v>
      </c>
      <c r="J668" t="s">
        <v>22</v>
      </c>
      <c r="K668" t="s">
        <v>23</v>
      </c>
      <c r="L668">
        <v>2022</v>
      </c>
      <c r="M668" t="str">
        <f t="shared" si="40"/>
        <v>06</v>
      </c>
      <c r="N668" t="str">
        <f t="shared" si="41"/>
        <v>24</v>
      </c>
      <c r="O668" t="str">
        <f t="shared" si="42"/>
        <v>Low</v>
      </c>
      <c r="P668" t="str">
        <f t="shared" si="43"/>
        <v>LOW</v>
      </c>
    </row>
    <row r="669" spans="1:16" x14ac:dyDescent="0.35">
      <c r="A669" t="s">
        <v>1073</v>
      </c>
      <c r="B669">
        <v>1496</v>
      </c>
      <c r="C669">
        <v>662</v>
      </c>
      <c r="D669">
        <v>17</v>
      </c>
      <c r="E669" t="s">
        <v>38</v>
      </c>
      <c r="F669" t="s">
        <v>89</v>
      </c>
      <c r="G669" t="s">
        <v>14</v>
      </c>
      <c r="H669" s="1">
        <v>44736</v>
      </c>
      <c r="I669" t="s">
        <v>1074</v>
      </c>
      <c r="J669" t="s">
        <v>22</v>
      </c>
      <c r="K669" t="s">
        <v>23</v>
      </c>
      <c r="L669">
        <v>2022</v>
      </c>
      <c r="M669" t="str">
        <f t="shared" si="40"/>
        <v>06</v>
      </c>
      <c r="N669" t="str">
        <f t="shared" si="41"/>
        <v>24</v>
      </c>
      <c r="O669" t="str">
        <f t="shared" si="42"/>
        <v>Low</v>
      </c>
      <c r="P669" t="str">
        <f t="shared" si="43"/>
        <v>LOW</v>
      </c>
    </row>
    <row r="670" spans="1:16" x14ac:dyDescent="0.35">
      <c r="A670" t="s">
        <v>464</v>
      </c>
      <c r="B670">
        <v>4911</v>
      </c>
      <c r="C670">
        <v>186</v>
      </c>
      <c r="D670">
        <v>20</v>
      </c>
      <c r="E670" t="s">
        <v>12</v>
      </c>
      <c r="F670" t="s">
        <v>69</v>
      </c>
      <c r="G670" t="s">
        <v>28</v>
      </c>
      <c r="H670" s="1">
        <v>44731</v>
      </c>
      <c r="I670" t="s">
        <v>465</v>
      </c>
      <c r="J670" t="s">
        <v>22</v>
      </c>
      <c r="K670" t="s">
        <v>23</v>
      </c>
      <c r="L670">
        <v>2022</v>
      </c>
      <c r="M670" t="str">
        <f t="shared" si="40"/>
        <v>06</v>
      </c>
      <c r="N670" t="str">
        <f t="shared" si="41"/>
        <v>19</v>
      </c>
      <c r="O670" t="str">
        <f t="shared" si="42"/>
        <v>Low</v>
      </c>
      <c r="P670" t="str">
        <f t="shared" si="43"/>
        <v>LOW</v>
      </c>
    </row>
    <row r="671" spans="1:16" x14ac:dyDescent="0.35">
      <c r="A671" t="s">
        <v>464</v>
      </c>
      <c r="B671">
        <v>531</v>
      </c>
      <c r="C671">
        <v>189</v>
      </c>
      <c r="D671">
        <v>20</v>
      </c>
      <c r="E671" t="s">
        <v>38</v>
      </c>
      <c r="F671" t="s">
        <v>89</v>
      </c>
      <c r="G671" t="s">
        <v>28</v>
      </c>
      <c r="H671" s="1">
        <v>44731</v>
      </c>
      <c r="I671" t="s">
        <v>465</v>
      </c>
      <c r="J671" t="s">
        <v>22</v>
      </c>
      <c r="K671" t="s">
        <v>23</v>
      </c>
      <c r="L671">
        <v>2022</v>
      </c>
      <c r="M671" t="str">
        <f t="shared" si="40"/>
        <v>06</v>
      </c>
      <c r="N671" t="str">
        <f t="shared" si="41"/>
        <v>19</v>
      </c>
      <c r="O671" t="str">
        <f t="shared" si="42"/>
        <v>Low</v>
      </c>
      <c r="P671" t="str">
        <f t="shared" si="43"/>
        <v>LOW</v>
      </c>
    </row>
    <row r="672" spans="1:16" x14ac:dyDescent="0.35">
      <c r="A672" t="s">
        <v>297</v>
      </c>
      <c r="B672">
        <v>2701</v>
      </c>
      <c r="C672">
        <v>322</v>
      </c>
      <c r="D672">
        <v>11</v>
      </c>
      <c r="E672" t="s">
        <v>12</v>
      </c>
      <c r="F672" t="s">
        <v>24</v>
      </c>
      <c r="G672" t="s">
        <v>14</v>
      </c>
      <c r="H672" s="1">
        <v>44730</v>
      </c>
      <c r="I672" t="s">
        <v>298</v>
      </c>
      <c r="J672" t="s">
        <v>22</v>
      </c>
      <c r="K672" t="s">
        <v>44</v>
      </c>
      <c r="L672">
        <v>2022</v>
      </c>
      <c r="M672" t="str">
        <f t="shared" si="40"/>
        <v>06</v>
      </c>
      <c r="N672" t="str">
        <f t="shared" si="41"/>
        <v>18</v>
      </c>
      <c r="O672" t="str">
        <f t="shared" si="42"/>
        <v>Low</v>
      </c>
      <c r="P672" t="str">
        <f t="shared" si="43"/>
        <v>LOW</v>
      </c>
    </row>
    <row r="673" spans="1:16" x14ac:dyDescent="0.35">
      <c r="A673" t="s">
        <v>297</v>
      </c>
      <c r="B673">
        <v>7273</v>
      </c>
      <c r="C673">
        <v>2702</v>
      </c>
      <c r="D673">
        <v>18</v>
      </c>
      <c r="E673" t="s">
        <v>26</v>
      </c>
      <c r="F673" t="s">
        <v>54</v>
      </c>
      <c r="G673" t="s">
        <v>55</v>
      </c>
      <c r="H673" s="1">
        <v>44730</v>
      </c>
      <c r="I673" t="s">
        <v>298</v>
      </c>
      <c r="J673" t="s">
        <v>22</v>
      </c>
      <c r="K673" t="s">
        <v>44</v>
      </c>
      <c r="L673">
        <v>2022</v>
      </c>
      <c r="M673" t="str">
        <f t="shared" si="40"/>
        <v>06</v>
      </c>
      <c r="N673" t="str">
        <f t="shared" si="41"/>
        <v>18</v>
      </c>
      <c r="O673" t="str">
        <f t="shared" si="42"/>
        <v>High</v>
      </c>
      <c r="P673" t="str">
        <f t="shared" si="43"/>
        <v>HIGH</v>
      </c>
    </row>
    <row r="674" spans="1:16" x14ac:dyDescent="0.35">
      <c r="A674" t="s">
        <v>472</v>
      </c>
      <c r="B674">
        <v>721</v>
      </c>
      <c r="C674">
        <v>258</v>
      </c>
      <c r="D674">
        <v>13</v>
      </c>
      <c r="E674" t="s">
        <v>12</v>
      </c>
      <c r="F674" t="s">
        <v>33</v>
      </c>
      <c r="G674" t="s">
        <v>28</v>
      </c>
      <c r="H674" s="1">
        <v>44725</v>
      </c>
      <c r="I674" t="s">
        <v>474</v>
      </c>
      <c r="J674" t="s">
        <v>22</v>
      </c>
      <c r="K674" t="s">
        <v>23</v>
      </c>
      <c r="L674">
        <v>2022</v>
      </c>
      <c r="M674" t="str">
        <f t="shared" si="40"/>
        <v>06</v>
      </c>
      <c r="N674" t="str">
        <f t="shared" si="41"/>
        <v>13</v>
      </c>
      <c r="O674" t="str">
        <f t="shared" si="42"/>
        <v>Low</v>
      </c>
      <c r="P674" t="str">
        <f t="shared" si="43"/>
        <v>LOW</v>
      </c>
    </row>
    <row r="675" spans="1:16" x14ac:dyDescent="0.35">
      <c r="A675" t="s">
        <v>472</v>
      </c>
      <c r="B675">
        <v>8364</v>
      </c>
      <c r="C675">
        <v>3055</v>
      </c>
      <c r="D675">
        <v>17</v>
      </c>
      <c r="E675" t="s">
        <v>12</v>
      </c>
      <c r="F675" t="s">
        <v>33</v>
      </c>
      <c r="G675" t="s">
        <v>40</v>
      </c>
      <c r="H675" s="1">
        <v>44725</v>
      </c>
      <c r="I675" t="s">
        <v>474</v>
      </c>
      <c r="J675" t="s">
        <v>22</v>
      </c>
      <c r="K675" t="s">
        <v>23</v>
      </c>
      <c r="L675">
        <v>2022</v>
      </c>
      <c r="M675" t="str">
        <f t="shared" si="40"/>
        <v>06</v>
      </c>
      <c r="N675" t="str">
        <f t="shared" si="41"/>
        <v>13</v>
      </c>
      <c r="O675" t="str">
        <f t="shared" si="42"/>
        <v>High</v>
      </c>
      <c r="P675" t="str">
        <f t="shared" si="43"/>
        <v>HIGH</v>
      </c>
    </row>
    <row r="676" spans="1:16" x14ac:dyDescent="0.35">
      <c r="A676" t="s">
        <v>472</v>
      </c>
      <c r="B676">
        <v>5234</v>
      </c>
      <c r="C676">
        <v>2021</v>
      </c>
      <c r="D676">
        <v>15</v>
      </c>
      <c r="E676" t="s">
        <v>38</v>
      </c>
      <c r="F676" t="s">
        <v>89</v>
      </c>
      <c r="G676" t="s">
        <v>34</v>
      </c>
      <c r="H676" s="1">
        <v>44725</v>
      </c>
      <c r="I676" t="s">
        <v>474</v>
      </c>
      <c r="J676" t="s">
        <v>22</v>
      </c>
      <c r="K676" t="s">
        <v>23</v>
      </c>
      <c r="L676">
        <v>2022</v>
      </c>
      <c r="M676" t="str">
        <f t="shared" si="40"/>
        <v>06</v>
      </c>
      <c r="N676" t="str">
        <f t="shared" si="41"/>
        <v>13</v>
      </c>
      <c r="O676" t="str">
        <f t="shared" si="42"/>
        <v>High</v>
      </c>
      <c r="P676" t="str">
        <f t="shared" si="43"/>
        <v>MEDIUM</v>
      </c>
    </row>
    <row r="677" spans="1:16" x14ac:dyDescent="0.35">
      <c r="A677" t="s">
        <v>192</v>
      </c>
      <c r="B677">
        <v>9835</v>
      </c>
      <c r="C677">
        <v>2571</v>
      </c>
      <c r="D677">
        <v>16</v>
      </c>
      <c r="E677" t="s">
        <v>38</v>
      </c>
      <c r="F677" t="s">
        <v>39</v>
      </c>
      <c r="G677" t="s">
        <v>55</v>
      </c>
      <c r="H677" s="1">
        <v>44722</v>
      </c>
      <c r="I677" t="s">
        <v>193</v>
      </c>
      <c r="J677" t="s">
        <v>61</v>
      </c>
      <c r="K677" t="s">
        <v>62</v>
      </c>
      <c r="L677">
        <v>2022</v>
      </c>
      <c r="M677" t="str">
        <f t="shared" si="40"/>
        <v>06</v>
      </c>
      <c r="N677" t="str">
        <f t="shared" si="41"/>
        <v>10</v>
      </c>
      <c r="O677" t="str">
        <f t="shared" si="42"/>
        <v>High</v>
      </c>
      <c r="P677" t="str">
        <f t="shared" si="43"/>
        <v>HIGH</v>
      </c>
    </row>
    <row r="678" spans="1:16" x14ac:dyDescent="0.35">
      <c r="A678" t="s">
        <v>192</v>
      </c>
      <c r="B678">
        <v>9691</v>
      </c>
      <c r="C678">
        <v>3056</v>
      </c>
      <c r="D678">
        <v>13</v>
      </c>
      <c r="E678" t="s">
        <v>26</v>
      </c>
      <c r="F678" t="s">
        <v>48</v>
      </c>
      <c r="G678" t="s">
        <v>40</v>
      </c>
      <c r="H678" s="1">
        <v>44722</v>
      </c>
      <c r="I678" t="s">
        <v>193</v>
      </c>
      <c r="J678" t="s">
        <v>61</v>
      </c>
      <c r="K678" t="s">
        <v>62</v>
      </c>
      <c r="L678">
        <v>2022</v>
      </c>
      <c r="M678" t="str">
        <f t="shared" si="40"/>
        <v>06</v>
      </c>
      <c r="N678" t="str">
        <f t="shared" si="41"/>
        <v>10</v>
      </c>
      <c r="O678" t="str">
        <f t="shared" si="42"/>
        <v>High</v>
      </c>
      <c r="P678" t="str">
        <f t="shared" si="43"/>
        <v>HIGH</v>
      </c>
    </row>
    <row r="679" spans="1:16" x14ac:dyDescent="0.35">
      <c r="A679" t="s">
        <v>192</v>
      </c>
      <c r="B679">
        <v>7826</v>
      </c>
      <c r="C679">
        <v>1221</v>
      </c>
      <c r="D679">
        <v>14</v>
      </c>
      <c r="E679" t="s">
        <v>38</v>
      </c>
      <c r="F679" t="s">
        <v>89</v>
      </c>
      <c r="G679" t="s">
        <v>14</v>
      </c>
      <c r="H679" s="1">
        <v>44722</v>
      </c>
      <c r="I679" t="s">
        <v>193</v>
      </c>
      <c r="J679" t="s">
        <v>61</v>
      </c>
      <c r="K679" t="s">
        <v>62</v>
      </c>
      <c r="L679">
        <v>2022</v>
      </c>
      <c r="M679" t="str">
        <f t="shared" si="40"/>
        <v>06</v>
      </c>
      <c r="N679" t="str">
        <f t="shared" si="41"/>
        <v>10</v>
      </c>
      <c r="O679" t="str">
        <f t="shared" si="42"/>
        <v>High</v>
      </c>
      <c r="P679" t="str">
        <f t="shared" si="43"/>
        <v>MEDIUM</v>
      </c>
    </row>
    <row r="680" spans="1:16" x14ac:dyDescent="0.35">
      <c r="A680" t="s">
        <v>1328</v>
      </c>
      <c r="B680">
        <v>7091</v>
      </c>
      <c r="C680">
        <v>2317</v>
      </c>
      <c r="D680">
        <v>10</v>
      </c>
      <c r="E680" t="s">
        <v>38</v>
      </c>
      <c r="F680" t="s">
        <v>50</v>
      </c>
      <c r="G680" t="s">
        <v>40</v>
      </c>
      <c r="H680" s="1">
        <v>44721</v>
      </c>
      <c r="I680" t="s">
        <v>1329</v>
      </c>
      <c r="J680" t="s">
        <v>36</v>
      </c>
      <c r="K680" t="s">
        <v>64</v>
      </c>
      <c r="L680">
        <v>2022</v>
      </c>
      <c r="M680" t="str">
        <f t="shared" si="40"/>
        <v>06</v>
      </c>
      <c r="N680" t="str">
        <f t="shared" si="41"/>
        <v>09</v>
      </c>
      <c r="O680" t="str">
        <f t="shared" si="42"/>
        <v>High</v>
      </c>
      <c r="P680" t="str">
        <f t="shared" si="43"/>
        <v>MEDIUM</v>
      </c>
    </row>
    <row r="681" spans="1:16" x14ac:dyDescent="0.35">
      <c r="A681" t="s">
        <v>324</v>
      </c>
      <c r="B681">
        <v>1239</v>
      </c>
      <c r="C681">
        <v>575</v>
      </c>
      <c r="D681">
        <v>17</v>
      </c>
      <c r="E681" t="s">
        <v>12</v>
      </c>
      <c r="F681" t="s">
        <v>33</v>
      </c>
      <c r="G681" t="s">
        <v>14</v>
      </c>
      <c r="H681" s="1">
        <v>44720</v>
      </c>
      <c r="I681" t="s">
        <v>326</v>
      </c>
      <c r="J681" t="s">
        <v>19</v>
      </c>
      <c r="K681" t="s">
        <v>53</v>
      </c>
      <c r="L681">
        <v>2022</v>
      </c>
      <c r="M681" t="str">
        <f t="shared" si="40"/>
        <v>06</v>
      </c>
      <c r="N681" t="str">
        <f t="shared" si="41"/>
        <v>08</v>
      </c>
      <c r="O681" t="str">
        <f t="shared" si="42"/>
        <v>Low</v>
      </c>
      <c r="P681" t="str">
        <f t="shared" si="43"/>
        <v>LOW</v>
      </c>
    </row>
    <row r="682" spans="1:16" x14ac:dyDescent="0.35">
      <c r="A682" t="s">
        <v>324</v>
      </c>
      <c r="B682">
        <v>1262</v>
      </c>
      <c r="C682">
        <v>515</v>
      </c>
      <c r="D682">
        <v>16</v>
      </c>
      <c r="E682" t="s">
        <v>12</v>
      </c>
      <c r="F682" t="s">
        <v>13</v>
      </c>
      <c r="G682" t="s">
        <v>34</v>
      </c>
      <c r="H682" s="1">
        <v>44720</v>
      </c>
      <c r="I682" t="s">
        <v>326</v>
      </c>
      <c r="J682" t="s">
        <v>19</v>
      </c>
      <c r="K682" t="s">
        <v>53</v>
      </c>
      <c r="L682">
        <v>2022</v>
      </c>
      <c r="M682" t="str">
        <f t="shared" si="40"/>
        <v>06</v>
      </c>
      <c r="N682" t="str">
        <f t="shared" si="41"/>
        <v>08</v>
      </c>
      <c r="O682" t="str">
        <f t="shared" si="42"/>
        <v>Low</v>
      </c>
      <c r="P682" t="str">
        <f t="shared" si="43"/>
        <v>LOW</v>
      </c>
    </row>
    <row r="683" spans="1:16" x14ac:dyDescent="0.35">
      <c r="A683" t="s">
        <v>630</v>
      </c>
      <c r="B683">
        <v>6690</v>
      </c>
      <c r="C683">
        <v>1001</v>
      </c>
      <c r="D683">
        <v>19</v>
      </c>
      <c r="E683" t="s">
        <v>26</v>
      </c>
      <c r="F683" t="s">
        <v>66</v>
      </c>
      <c r="G683" t="s">
        <v>14</v>
      </c>
      <c r="H683" s="1">
        <v>44718</v>
      </c>
      <c r="I683" t="s">
        <v>631</v>
      </c>
      <c r="J683" t="s">
        <v>19</v>
      </c>
      <c r="K683" t="s">
        <v>53</v>
      </c>
      <c r="L683">
        <v>2022</v>
      </c>
      <c r="M683" t="str">
        <f t="shared" si="40"/>
        <v>06</v>
      </c>
      <c r="N683" t="str">
        <f t="shared" si="41"/>
        <v>06</v>
      </c>
      <c r="O683" t="str">
        <f t="shared" si="42"/>
        <v>High</v>
      </c>
      <c r="P683" t="str">
        <f t="shared" si="43"/>
        <v>MEDIUM</v>
      </c>
    </row>
    <row r="684" spans="1:16" x14ac:dyDescent="0.35">
      <c r="A684" t="s">
        <v>630</v>
      </c>
      <c r="B684">
        <v>4985</v>
      </c>
      <c r="C684">
        <v>1920</v>
      </c>
      <c r="D684">
        <v>10</v>
      </c>
      <c r="E684" t="s">
        <v>38</v>
      </c>
      <c r="F684" t="s">
        <v>89</v>
      </c>
      <c r="G684" t="s">
        <v>40</v>
      </c>
      <c r="H684" s="1">
        <v>44718</v>
      </c>
      <c r="I684" t="s">
        <v>631</v>
      </c>
      <c r="J684" t="s">
        <v>19</v>
      </c>
      <c r="K684" t="s">
        <v>53</v>
      </c>
      <c r="L684">
        <v>2022</v>
      </c>
      <c r="M684" t="str">
        <f t="shared" si="40"/>
        <v>06</v>
      </c>
      <c r="N684" t="str">
        <f t="shared" si="41"/>
        <v>06</v>
      </c>
      <c r="O684" t="str">
        <f t="shared" si="42"/>
        <v>High</v>
      </c>
      <c r="P684" t="str">
        <f t="shared" si="43"/>
        <v>MEDIUM</v>
      </c>
    </row>
    <row r="685" spans="1:16" x14ac:dyDescent="0.35">
      <c r="A685" t="s">
        <v>1232</v>
      </c>
      <c r="B685">
        <v>2684</v>
      </c>
      <c r="C685">
        <v>713</v>
      </c>
      <c r="D685">
        <v>2</v>
      </c>
      <c r="E685" t="s">
        <v>12</v>
      </c>
      <c r="F685" t="s">
        <v>13</v>
      </c>
      <c r="G685" t="s">
        <v>14</v>
      </c>
      <c r="H685" s="1">
        <v>44717</v>
      </c>
      <c r="I685" t="s">
        <v>1234</v>
      </c>
      <c r="J685" t="s">
        <v>22</v>
      </c>
      <c r="K685" t="s">
        <v>23</v>
      </c>
      <c r="L685">
        <v>2022</v>
      </c>
      <c r="M685" t="str">
        <f t="shared" si="40"/>
        <v>06</v>
      </c>
      <c r="N685" t="str">
        <f t="shared" si="41"/>
        <v>05</v>
      </c>
      <c r="O685" t="str">
        <f t="shared" si="42"/>
        <v>Low</v>
      </c>
      <c r="P685" t="str">
        <f t="shared" si="43"/>
        <v>LOW</v>
      </c>
    </row>
    <row r="686" spans="1:16" x14ac:dyDescent="0.35">
      <c r="A686" t="s">
        <v>889</v>
      </c>
      <c r="B686">
        <v>6829</v>
      </c>
      <c r="C686">
        <v>2609</v>
      </c>
      <c r="D686">
        <v>2</v>
      </c>
      <c r="E686" t="s">
        <v>12</v>
      </c>
      <c r="F686" t="s">
        <v>33</v>
      </c>
      <c r="G686" t="s">
        <v>34</v>
      </c>
      <c r="H686" s="1">
        <v>44716</v>
      </c>
      <c r="I686" t="s">
        <v>890</v>
      </c>
      <c r="J686" t="s">
        <v>36</v>
      </c>
      <c r="K686" t="s">
        <v>77</v>
      </c>
      <c r="L686">
        <v>2022</v>
      </c>
      <c r="M686" t="str">
        <f t="shared" si="40"/>
        <v>06</v>
      </c>
      <c r="N686" t="str">
        <f t="shared" si="41"/>
        <v>04</v>
      </c>
      <c r="O686" t="str">
        <f t="shared" si="42"/>
        <v>High</v>
      </c>
      <c r="P686" t="str">
        <f t="shared" si="43"/>
        <v>HIGH</v>
      </c>
    </row>
    <row r="687" spans="1:16" x14ac:dyDescent="0.35">
      <c r="A687" t="s">
        <v>889</v>
      </c>
      <c r="B687">
        <v>6390</v>
      </c>
      <c r="C687">
        <v>3089</v>
      </c>
      <c r="D687">
        <v>12</v>
      </c>
      <c r="E687" t="s">
        <v>26</v>
      </c>
      <c r="F687" t="s">
        <v>54</v>
      </c>
      <c r="G687" t="s">
        <v>55</v>
      </c>
      <c r="H687" s="1">
        <v>44716</v>
      </c>
      <c r="I687" t="s">
        <v>890</v>
      </c>
      <c r="J687" t="s">
        <v>36</v>
      </c>
      <c r="K687" t="s">
        <v>77</v>
      </c>
      <c r="L687">
        <v>2022</v>
      </c>
      <c r="M687" t="str">
        <f t="shared" si="40"/>
        <v>06</v>
      </c>
      <c r="N687" t="str">
        <f t="shared" si="41"/>
        <v>04</v>
      </c>
      <c r="O687" t="str">
        <f t="shared" si="42"/>
        <v>High</v>
      </c>
      <c r="P687" t="str">
        <f t="shared" si="43"/>
        <v>HIGH</v>
      </c>
    </row>
    <row r="688" spans="1:16" x14ac:dyDescent="0.35">
      <c r="A688" t="s">
        <v>388</v>
      </c>
      <c r="B688">
        <v>9057</v>
      </c>
      <c r="C688">
        <v>1888</v>
      </c>
      <c r="D688">
        <v>19</v>
      </c>
      <c r="E688" t="s">
        <v>12</v>
      </c>
      <c r="F688" t="s">
        <v>24</v>
      </c>
      <c r="G688" t="s">
        <v>55</v>
      </c>
      <c r="H688" s="1">
        <v>44711</v>
      </c>
      <c r="I688" t="s">
        <v>389</v>
      </c>
      <c r="J688" t="s">
        <v>16</v>
      </c>
      <c r="K688" t="s">
        <v>30</v>
      </c>
      <c r="L688">
        <v>2022</v>
      </c>
      <c r="M688" t="str">
        <f t="shared" si="40"/>
        <v>05</v>
      </c>
      <c r="N688" t="str">
        <f t="shared" si="41"/>
        <v>30</v>
      </c>
      <c r="O688" t="str">
        <f t="shared" si="42"/>
        <v>High</v>
      </c>
      <c r="P688" t="str">
        <f t="shared" si="43"/>
        <v>MEDIUM</v>
      </c>
    </row>
    <row r="689" spans="1:16" x14ac:dyDescent="0.35">
      <c r="A689" t="s">
        <v>388</v>
      </c>
      <c r="B689">
        <v>6864</v>
      </c>
      <c r="C689">
        <v>3275</v>
      </c>
      <c r="D689">
        <v>11</v>
      </c>
      <c r="E689" t="s">
        <v>38</v>
      </c>
      <c r="F689" t="s">
        <v>39</v>
      </c>
      <c r="G689" t="s">
        <v>40</v>
      </c>
      <c r="H689" s="1">
        <v>44711</v>
      </c>
      <c r="I689" t="s">
        <v>389</v>
      </c>
      <c r="J689" t="s">
        <v>16</v>
      </c>
      <c r="K689" t="s">
        <v>30</v>
      </c>
      <c r="L689">
        <v>2022</v>
      </c>
      <c r="M689" t="str">
        <f t="shared" si="40"/>
        <v>05</v>
      </c>
      <c r="N689" t="str">
        <f t="shared" si="41"/>
        <v>30</v>
      </c>
      <c r="O689" t="str">
        <f t="shared" si="42"/>
        <v>High</v>
      </c>
      <c r="P689" t="str">
        <f t="shared" si="43"/>
        <v>HIGH</v>
      </c>
    </row>
    <row r="690" spans="1:16" x14ac:dyDescent="0.35">
      <c r="A690" t="s">
        <v>388</v>
      </c>
      <c r="B690">
        <v>9200</v>
      </c>
      <c r="C690">
        <v>809</v>
      </c>
      <c r="D690">
        <v>13</v>
      </c>
      <c r="E690" t="s">
        <v>12</v>
      </c>
      <c r="F690" t="s">
        <v>33</v>
      </c>
      <c r="G690" t="s">
        <v>55</v>
      </c>
      <c r="H690" s="1">
        <v>44711</v>
      </c>
      <c r="I690" t="s">
        <v>389</v>
      </c>
      <c r="J690" t="s">
        <v>16</v>
      </c>
      <c r="K690" t="s">
        <v>30</v>
      </c>
      <c r="L690">
        <v>2022</v>
      </c>
      <c r="M690" t="str">
        <f t="shared" si="40"/>
        <v>05</v>
      </c>
      <c r="N690" t="str">
        <f t="shared" si="41"/>
        <v>30</v>
      </c>
      <c r="O690" t="str">
        <f t="shared" si="42"/>
        <v>Low</v>
      </c>
      <c r="P690" t="str">
        <f t="shared" si="43"/>
        <v>LOW</v>
      </c>
    </row>
    <row r="691" spans="1:16" x14ac:dyDescent="0.35">
      <c r="A691" t="s">
        <v>920</v>
      </c>
      <c r="B691">
        <v>8560</v>
      </c>
      <c r="C691">
        <v>2166</v>
      </c>
      <c r="D691">
        <v>19</v>
      </c>
      <c r="E691" t="s">
        <v>26</v>
      </c>
      <c r="F691" t="s">
        <v>66</v>
      </c>
      <c r="G691" t="s">
        <v>34</v>
      </c>
      <c r="H691" s="1">
        <v>44708</v>
      </c>
      <c r="I691" t="s">
        <v>921</v>
      </c>
      <c r="J691" t="s">
        <v>16</v>
      </c>
      <c r="K691" t="s">
        <v>120</v>
      </c>
      <c r="L691">
        <v>2022</v>
      </c>
      <c r="M691" t="str">
        <f t="shared" si="40"/>
        <v>05</v>
      </c>
      <c r="N691" t="str">
        <f t="shared" si="41"/>
        <v>27</v>
      </c>
      <c r="O691" t="str">
        <f t="shared" si="42"/>
        <v>High</v>
      </c>
      <c r="P691" t="str">
        <f t="shared" si="43"/>
        <v>MEDIUM</v>
      </c>
    </row>
    <row r="692" spans="1:16" x14ac:dyDescent="0.35">
      <c r="A692" t="s">
        <v>920</v>
      </c>
      <c r="B692">
        <v>1031</v>
      </c>
      <c r="C692">
        <v>318</v>
      </c>
      <c r="D692">
        <v>20</v>
      </c>
      <c r="E692" t="s">
        <v>12</v>
      </c>
      <c r="F692" t="s">
        <v>13</v>
      </c>
      <c r="G692" t="s">
        <v>14</v>
      </c>
      <c r="H692" s="1">
        <v>44708</v>
      </c>
      <c r="I692" t="s">
        <v>921</v>
      </c>
      <c r="J692" t="s">
        <v>16</v>
      </c>
      <c r="K692" t="s">
        <v>120</v>
      </c>
      <c r="L692">
        <v>2022</v>
      </c>
      <c r="M692" t="str">
        <f t="shared" si="40"/>
        <v>05</v>
      </c>
      <c r="N692" t="str">
        <f t="shared" si="41"/>
        <v>27</v>
      </c>
      <c r="O692" t="str">
        <f t="shared" si="42"/>
        <v>Low</v>
      </c>
      <c r="P692" t="str">
        <f t="shared" si="43"/>
        <v>LOW</v>
      </c>
    </row>
    <row r="693" spans="1:16" x14ac:dyDescent="0.35">
      <c r="A693" t="s">
        <v>1249</v>
      </c>
      <c r="B693">
        <v>847</v>
      </c>
      <c r="C693">
        <v>355</v>
      </c>
      <c r="D693">
        <v>17</v>
      </c>
      <c r="E693" t="s">
        <v>38</v>
      </c>
      <c r="F693" t="s">
        <v>39</v>
      </c>
      <c r="G693" t="s">
        <v>55</v>
      </c>
      <c r="H693" s="1">
        <v>44704</v>
      </c>
      <c r="I693" t="s">
        <v>1250</v>
      </c>
      <c r="J693" t="s">
        <v>22</v>
      </c>
      <c r="K693" t="s">
        <v>23</v>
      </c>
      <c r="L693">
        <v>2022</v>
      </c>
      <c r="M693" t="str">
        <f t="shared" si="40"/>
        <v>05</v>
      </c>
      <c r="N693" t="str">
        <f t="shared" si="41"/>
        <v>23</v>
      </c>
      <c r="O693" t="str">
        <f t="shared" si="42"/>
        <v>Low</v>
      </c>
      <c r="P693" t="str">
        <f t="shared" si="43"/>
        <v>LOW</v>
      </c>
    </row>
    <row r="694" spans="1:16" x14ac:dyDescent="0.35">
      <c r="A694" t="s">
        <v>514</v>
      </c>
      <c r="B694">
        <v>4906</v>
      </c>
      <c r="C694">
        <v>975</v>
      </c>
      <c r="D694">
        <v>7</v>
      </c>
      <c r="E694" t="s">
        <v>38</v>
      </c>
      <c r="F694" t="s">
        <v>39</v>
      </c>
      <c r="G694" t="s">
        <v>28</v>
      </c>
      <c r="H694" s="1">
        <v>44699</v>
      </c>
      <c r="I694" t="s">
        <v>515</v>
      </c>
      <c r="J694" t="s">
        <v>61</v>
      </c>
      <c r="K694" t="s">
        <v>110</v>
      </c>
      <c r="L694">
        <v>2022</v>
      </c>
      <c r="M694" t="str">
        <f t="shared" si="40"/>
        <v>05</v>
      </c>
      <c r="N694" t="str">
        <f t="shared" si="41"/>
        <v>18</v>
      </c>
      <c r="O694" t="str">
        <f t="shared" si="42"/>
        <v>Low</v>
      </c>
      <c r="P694" t="str">
        <f t="shared" si="43"/>
        <v>LOW</v>
      </c>
    </row>
    <row r="695" spans="1:16" x14ac:dyDescent="0.35">
      <c r="A695" t="s">
        <v>1209</v>
      </c>
      <c r="B695">
        <v>3854</v>
      </c>
      <c r="C695">
        <v>245</v>
      </c>
      <c r="D695">
        <v>19</v>
      </c>
      <c r="E695" t="s">
        <v>12</v>
      </c>
      <c r="F695" t="s">
        <v>33</v>
      </c>
      <c r="G695" t="s">
        <v>55</v>
      </c>
      <c r="H695" s="1">
        <v>44698</v>
      </c>
      <c r="I695" t="s">
        <v>1210</v>
      </c>
      <c r="J695" t="s">
        <v>81</v>
      </c>
      <c r="K695" t="s">
        <v>82</v>
      </c>
      <c r="L695">
        <v>2022</v>
      </c>
      <c r="M695" t="str">
        <f t="shared" si="40"/>
        <v>05</v>
      </c>
      <c r="N695" t="str">
        <f t="shared" si="41"/>
        <v>17</v>
      </c>
      <c r="O695" t="str">
        <f t="shared" si="42"/>
        <v>Low</v>
      </c>
      <c r="P695" t="str">
        <f t="shared" si="43"/>
        <v>LOW</v>
      </c>
    </row>
    <row r="696" spans="1:16" x14ac:dyDescent="0.35">
      <c r="A696" t="s">
        <v>139</v>
      </c>
      <c r="B696">
        <v>5578</v>
      </c>
      <c r="C696">
        <v>277</v>
      </c>
      <c r="D696">
        <v>16</v>
      </c>
      <c r="E696" t="s">
        <v>38</v>
      </c>
      <c r="F696" t="s">
        <v>39</v>
      </c>
      <c r="G696" t="s">
        <v>55</v>
      </c>
      <c r="H696" s="1">
        <v>44697</v>
      </c>
      <c r="I696" t="s">
        <v>141</v>
      </c>
      <c r="J696" t="s">
        <v>81</v>
      </c>
      <c r="K696" t="s">
        <v>82</v>
      </c>
      <c r="L696">
        <v>2022</v>
      </c>
      <c r="M696" t="str">
        <f t="shared" si="40"/>
        <v>05</v>
      </c>
      <c r="N696" t="str">
        <f t="shared" si="41"/>
        <v>16</v>
      </c>
      <c r="O696" t="str">
        <f t="shared" si="42"/>
        <v>Low</v>
      </c>
      <c r="P696" t="str">
        <f t="shared" si="43"/>
        <v>LOW</v>
      </c>
    </row>
    <row r="697" spans="1:16" x14ac:dyDescent="0.35">
      <c r="A697" t="s">
        <v>795</v>
      </c>
      <c r="B697">
        <v>9382</v>
      </c>
      <c r="C697">
        <v>1085</v>
      </c>
      <c r="D697">
        <v>3</v>
      </c>
      <c r="E697" t="s">
        <v>12</v>
      </c>
      <c r="F697" t="s">
        <v>24</v>
      </c>
      <c r="G697" t="s">
        <v>28</v>
      </c>
      <c r="H697" s="1">
        <v>44697</v>
      </c>
      <c r="I697" t="s">
        <v>797</v>
      </c>
      <c r="J697" t="s">
        <v>22</v>
      </c>
      <c r="K697" t="s">
        <v>58</v>
      </c>
      <c r="L697">
        <v>2022</v>
      </c>
      <c r="M697" t="str">
        <f t="shared" si="40"/>
        <v>05</v>
      </c>
      <c r="N697" t="str">
        <f t="shared" si="41"/>
        <v>16</v>
      </c>
      <c r="O697" t="str">
        <f t="shared" si="42"/>
        <v>High</v>
      </c>
      <c r="P697" t="str">
        <f t="shared" si="43"/>
        <v>MEDIUM</v>
      </c>
    </row>
    <row r="698" spans="1:16" x14ac:dyDescent="0.35">
      <c r="A698" t="s">
        <v>795</v>
      </c>
      <c r="B698">
        <v>4936</v>
      </c>
      <c r="C698">
        <v>576</v>
      </c>
      <c r="D698">
        <v>19</v>
      </c>
      <c r="E698" t="s">
        <v>38</v>
      </c>
      <c r="F698" t="s">
        <v>39</v>
      </c>
      <c r="G698" t="s">
        <v>55</v>
      </c>
      <c r="H698" s="1">
        <v>44697</v>
      </c>
      <c r="I698" t="s">
        <v>797</v>
      </c>
      <c r="J698" t="s">
        <v>22</v>
      </c>
      <c r="K698" t="s">
        <v>58</v>
      </c>
      <c r="L698">
        <v>2022</v>
      </c>
      <c r="M698" t="str">
        <f t="shared" si="40"/>
        <v>05</v>
      </c>
      <c r="N698" t="str">
        <f t="shared" si="41"/>
        <v>16</v>
      </c>
      <c r="O698" t="str">
        <f t="shared" si="42"/>
        <v>Low</v>
      </c>
      <c r="P698" t="str">
        <f t="shared" si="43"/>
        <v>LOW</v>
      </c>
    </row>
    <row r="699" spans="1:16" x14ac:dyDescent="0.35">
      <c r="A699" t="s">
        <v>1030</v>
      </c>
      <c r="B699">
        <v>9399</v>
      </c>
      <c r="C699">
        <v>1949</v>
      </c>
      <c r="D699">
        <v>12</v>
      </c>
      <c r="E699" t="s">
        <v>12</v>
      </c>
      <c r="F699" t="s">
        <v>24</v>
      </c>
      <c r="G699" t="s">
        <v>14</v>
      </c>
      <c r="H699" s="1">
        <v>44697</v>
      </c>
      <c r="I699" t="s">
        <v>1031</v>
      </c>
      <c r="J699" t="s">
        <v>22</v>
      </c>
      <c r="K699" t="s">
        <v>58</v>
      </c>
      <c r="L699">
        <v>2022</v>
      </c>
      <c r="M699" t="str">
        <f t="shared" si="40"/>
        <v>05</v>
      </c>
      <c r="N699" t="str">
        <f t="shared" si="41"/>
        <v>16</v>
      </c>
      <c r="O699" t="str">
        <f t="shared" si="42"/>
        <v>High</v>
      </c>
      <c r="P699" t="str">
        <f t="shared" si="43"/>
        <v>MEDIUM</v>
      </c>
    </row>
    <row r="700" spans="1:16" x14ac:dyDescent="0.35">
      <c r="A700" t="s">
        <v>1030</v>
      </c>
      <c r="B700">
        <v>7957</v>
      </c>
      <c r="C700">
        <v>965</v>
      </c>
      <c r="D700">
        <v>4</v>
      </c>
      <c r="E700" t="s">
        <v>38</v>
      </c>
      <c r="F700" t="s">
        <v>50</v>
      </c>
      <c r="G700" t="s">
        <v>40</v>
      </c>
      <c r="H700" s="1">
        <v>44697</v>
      </c>
      <c r="I700" t="s">
        <v>1031</v>
      </c>
      <c r="J700" t="s">
        <v>22</v>
      </c>
      <c r="K700" t="s">
        <v>58</v>
      </c>
      <c r="L700">
        <v>2022</v>
      </c>
      <c r="M700" t="str">
        <f t="shared" si="40"/>
        <v>05</v>
      </c>
      <c r="N700" t="str">
        <f t="shared" si="41"/>
        <v>16</v>
      </c>
      <c r="O700" t="str">
        <f t="shared" si="42"/>
        <v>Low</v>
      </c>
      <c r="P700" t="str">
        <f t="shared" si="43"/>
        <v>LOW</v>
      </c>
    </row>
    <row r="701" spans="1:16" x14ac:dyDescent="0.35">
      <c r="A701" t="s">
        <v>1219</v>
      </c>
      <c r="B701">
        <v>5335</v>
      </c>
      <c r="C701">
        <v>322</v>
      </c>
      <c r="D701">
        <v>15</v>
      </c>
      <c r="E701" t="s">
        <v>12</v>
      </c>
      <c r="F701" t="s">
        <v>13</v>
      </c>
      <c r="G701" t="s">
        <v>55</v>
      </c>
      <c r="H701" s="1">
        <v>44696</v>
      </c>
      <c r="I701" t="s">
        <v>1220</v>
      </c>
      <c r="J701" t="s">
        <v>22</v>
      </c>
      <c r="K701" t="s">
        <v>44</v>
      </c>
      <c r="L701">
        <v>2022</v>
      </c>
      <c r="M701" t="str">
        <f t="shared" si="40"/>
        <v>05</v>
      </c>
      <c r="N701" t="str">
        <f t="shared" si="41"/>
        <v>15</v>
      </c>
      <c r="O701" t="str">
        <f t="shared" si="42"/>
        <v>Low</v>
      </c>
      <c r="P701" t="str">
        <f t="shared" si="43"/>
        <v>LOW</v>
      </c>
    </row>
    <row r="702" spans="1:16" x14ac:dyDescent="0.35">
      <c r="A702" t="s">
        <v>1367</v>
      </c>
      <c r="B702">
        <v>8531</v>
      </c>
      <c r="C702">
        <v>2555</v>
      </c>
      <c r="D702">
        <v>4</v>
      </c>
      <c r="E702" t="s">
        <v>12</v>
      </c>
      <c r="F702" t="s">
        <v>33</v>
      </c>
      <c r="G702" t="s">
        <v>34</v>
      </c>
      <c r="H702" s="1">
        <v>44695</v>
      </c>
      <c r="I702" t="s">
        <v>1368</v>
      </c>
      <c r="J702" t="s">
        <v>61</v>
      </c>
      <c r="K702" t="s">
        <v>73</v>
      </c>
      <c r="L702">
        <v>2022</v>
      </c>
      <c r="M702" t="str">
        <f t="shared" si="40"/>
        <v>05</v>
      </c>
      <c r="N702" t="str">
        <f t="shared" si="41"/>
        <v>14</v>
      </c>
      <c r="O702" t="str">
        <f t="shared" si="42"/>
        <v>High</v>
      </c>
      <c r="P702" t="str">
        <f t="shared" si="43"/>
        <v>HIGH</v>
      </c>
    </row>
    <row r="703" spans="1:16" x14ac:dyDescent="0.35">
      <c r="A703" t="s">
        <v>602</v>
      </c>
      <c r="B703">
        <v>9562</v>
      </c>
      <c r="C703">
        <v>325</v>
      </c>
      <c r="D703">
        <v>2</v>
      </c>
      <c r="E703" t="s">
        <v>12</v>
      </c>
      <c r="F703" t="s">
        <v>24</v>
      </c>
      <c r="G703" t="s">
        <v>28</v>
      </c>
      <c r="H703" s="1">
        <v>44694</v>
      </c>
      <c r="I703" t="s">
        <v>603</v>
      </c>
      <c r="J703" t="s">
        <v>36</v>
      </c>
      <c r="K703" t="s">
        <v>64</v>
      </c>
      <c r="L703">
        <v>2022</v>
      </c>
      <c r="M703" t="str">
        <f t="shared" si="40"/>
        <v>05</v>
      </c>
      <c r="N703" t="str">
        <f t="shared" si="41"/>
        <v>13</v>
      </c>
      <c r="O703" t="str">
        <f t="shared" si="42"/>
        <v>Low</v>
      </c>
      <c r="P703" t="str">
        <f t="shared" si="43"/>
        <v>LOW</v>
      </c>
    </row>
    <row r="704" spans="1:16" x14ac:dyDescent="0.35">
      <c r="A704" t="s">
        <v>658</v>
      </c>
      <c r="B704">
        <v>6236</v>
      </c>
      <c r="C704">
        <v>2839</v>
      </c>
      <c r="D704">
        <v>7</v>
      </c>
      <c r="E704" t="s">
        <v>12</v>
      </c>
      <c r="F704" t="s">
        <v>24</v>
      </c>
      <c r="G704" t="s">
        <v>40</v>
      </c>
      <c r="H704" s="1">
        <v>44691</v>
      </c>
      <c r="I704" t="s">
        <v>660</v>
      </c>
      <c r="J704" t="s">
        <v>16</v>
      </c>
      <c r="K704" t="s">
        <v>30</v>
      </c>
      <c r="L704">
        <v>2022</v>
      </c>
      <c r="M704" t="str">
        <f t="shared" si="40"/>
        <v>05</v>
      </c>
      <c r="N704" t="str">
        <f t="shared" si="41"/>
        <v>10</v>
      </c>
      <c r="O704" t="str">
        <f t="shared" si="42"/>
        <v>High</v>
      </c>
      <c r="P704" t="str">
        <f t="shared" si="43"/>
        <v>HIGH</v>
      </c>
    </row>
    <row r="705" spans="1:16" x14ac:dyDescent="0.35">
      <c r="A705" t="s">
        <v>1154</v>
      </c>
      <c r="B705">
        <v>5346</v>
      </c>
      <c r="C705">
        <v>1246</v>
      </c>
      <c r="D705">
        <v>17</v>
      </c>
      <c r="E705" t="s">
        <v>38</v>
      </c>
      <c r="F705" t="s">
        <v>50</v>
      </c>
      <c r="G705" t="s">
        <v>34</v>
      </c>
      <c r="H705" s="1">
        <v>44688</v>
      </c>
      <c r="I705" t="s">
        <v>1156</v>
      </c>
      <c r="J705" t="s">
        <v>16</v>
      </c>
      <c r="K705" t="s">
        <v>17</v>
      </c>
      <c r="L705">
        <v>2022</v>
      </c>
      <c r="M705" t="str">
        <f t="shared" si="40"/>
        <v>05</v>
      </c>
      <c r="N705" t="str">
        <f t="shared" si="41"/>
        <v>07</v>
      </c>
      <c r="O705" t="str">
        <f t="shared" si="42"/>
        <v>High</v>
      </c>
      <c r="P705" t="str">
        <f t="shared" si="43"/>
        <v>MEDIUM</v>
      </c>
    </row>
    <row r="706" spans="1:16" x14ac:dyDescent="0.35">
      <c r="A706" t="s">
        <v>237</v>
      </c>
      <c r="B706">
        <v>5047</v>
      </c>
      <c r="C706">
        <v>2211</v>
      </c>
      <c r="D706">
        <v>13</v>
      </c>
      <c r="E706" t="s">
        <v>38</v>
      </c>
      <c r="F706" t="s">
        <v>50</v>
      </c>
      <c r="G706" t="s">
        <v>34</v>
      </c>
      <c r="H706" s="1">
        <v>44687</v>
      </c>
      <c r="I706" t="s">
        <v>241</v>
      </c>
      <c r="J706" t="s">
        <v>22</v>
      </c>
      <c r="K706" t="s">
        <v>23</v>
      </c>
      <c r="L706">
        <v>2022</v>
      </c>
      <c r="M706" t="str">
        <f t="shared" ref="M706:M769" si="44">TEXT(H706,"MM")</f>
        <v>05</v>
      </c>
      <c r="N706" t="str">
        <f t="shared" ref="N706:N769" si="45">TEXT(H706,"DD")</f>
        <v>06</v>
      </c>
      <c r="O706" t="str">
        <f t="shared" ref="O706:O769" si="46">IF(C706&gt;1000,"High","Low")</f>
        <v>High</v>
      </c>
      <c r="P706" t="str">
        <f t="shared" ref="P706:P769" si="47">IF(C706&gt;2500,"HIGH",IF(C706&gt;1000,"MEDIUM",IF(C706&lt;1000,"LOW",0)))</f>
        <v>MEDIUM</v>
      </c>
    </row>
    <row r="707" spans="1:16" x14ac:dyDescent="0.35">
      <c r="A707" t="s">
        <v>644</v>
      </c>
      <c r="B707">
        <v>972</v>
      </c>
      <c r="C707">
        <v>106</v>
      </c>
      <c r="D707">
        <v>15</v>
      </c>
      <c r="E707" t="s">
        <v>26</v>
      </c>
      <c r="F707" t="s">
        <v>27</v>
      </c>
      <c r="G707" t="s">
        <v>34</v>
      </c>
      <c r="H707" s="1">
        <v>44687</v>
      </c>
      <c r="I707" t="s">
        <v>645</v>
      </c>
      <c r="J707" t="s">
        <v>81</v>
      </c>
      <c r="K707" t="s">
        <v>88</v>
      </c>
      <c r="L707">
        <v>2022</v>
      </c>
      <c r="M707" t="str">
        <f t="shared" si="44"/>
        <v>05</v>
      </c>
      <c r="N707" t="str">
        <f t="shared" si="45"/>
        <v>06</v>
      </c>
      <c r="O707" t="str">
        <f t="shared" si="46"/>
        <v>Low</v>
      </c>
      <c r="P707" t="str">
        <f t="shared" si="47"/>
        <v>LOW</v>
      </c>
    </row>
    <row r="708" spans="1:16" x14ac:dyDescent="0.35">
      <c r="A708" t="s">
        <v>1241</v>
      </c>
      <c r="B708">
        <v>6123</v>
      </c>
      <c r="C708">
        <v>1686</v>
      </c>
      <c r="D708">
        <v>3</v>
      </c>
      <c r="E708" t="s">
        <v>26</v>
      </c>
      <c r="F708" t="s">
        <v>48</v>
      </c>
      <c r="G708" t="s">
        <v>40</v>
      </c>
      <c r="H708" s="1">
        <v>44687</v>
      </c>
      <c r="I708" t="s">
        <v>1242</v>
      </c>
      <c r="J708" t="s">
        <v>81</v>
      </c>
      <c r="K708" t="s">
        <v>88</v>
      </c>
      <c r="L708">
        <v>2022</v>
      </c>
      <c r="M708" t="str">
        <f t="shared" si="44"/>
        <v>05</v>
      </c>
      <c r="N708" t="str">
        <f t="shared" si="45"/>
        <v>06</v>
      </c>
      <c r="O708" t="str">
        <f t="shared" si="46"/>
        <v>High</v>
      </c>
      <c r="P708" t="str">
        <f t="shared" si="47"/>
        <v>MEDIUM</v>
      </c>
    </row>
    <row r="709" spans="1:16" x14ac:dyDescent="0.35">
      <c r="A709" t="s">
        <v>1184</v>
      </c>
      <c r="B709">
        <v>6034</v>
      </c>
      <c r="C709">
        <v>608</v>
      </c>
      <c r="D709">
        <v>8</v>
      </c>
      <c r="E709" t="s">
        <v>12</v>
      </c>
      <c r="F709" t="s">
        <v>69</v>
      </c>
      <c r="G709" t="s">
        <v>34</v>
      </c>
      <c r="H709" s="1">
        <v>44682</v>
      </c>
      <c r="I709" t="s">
        <v>1185</v>
      </c>
      <c r="J709" t="s">
        <v>61</v>
      </c>
      <c r="K709" t="s">
        <v>110</v>
      </c>
      <c r="L709">
        <v>2022</v>
      </c>
      <c r="M709" t="str">
        <f t="shared" si="44"/>
        <v>05</v>
      </c>
      <c r="N709" t="str">
        <f t="shared" si="45"/>
        <v>01</v>
      </c>
      <c r="O709" t="str">
        <f t="shared" si="46"/>
        <v>Low</v>
      </c>
      <c r="P709" t="str">
        <f t="shared" si="47"/>
        <v>LOW</v>
      </c>
    </row>
    <row r="710" spans="1:16" x14ac:dyDescent="0.35">
      <c r="A710" t="s">
        <v>1184</v>
      </c>
      <c r="B710">
        <v>8956</v>
      </c>
      <c r="C710">
        <v>3359</v>
      </c>
      <c r="D710">
        <v>13</v>
      </c>
      <c r="E710" t="s">
        <v>38</v>
      </c>
      <c r="F710" t="s">
        <v>89</v>
      </c>
      <c r="G710" t="s">
        <v>40</v>
      </c>
      <c r="H710" s="1">
        <v>44682</v>
      </c>
      <c r="I710" t="s">
        <v>1185</v>
      </c>
      <c r="J710" t="s">
        <v>61</v>
      </c>
      <c r="K710" t="s">
        <v>110</v>
      </c>
      <c r="L710">
        <v>2022</v>
      </c>
      <c r="M710" t="str">
        <f t="shared" si="44"/>
        <v>05</v>
      </c>
      <c r="N710" t="str">
        <f t="shared" si="45"/>
        <v>01</v>
      </c>
      <c r="O710" t="str">
        <f t="shared" si="46"/>
        <v>High</v>
      </c>
      <c r="P710" t="str">
        <f t="shared" si="47"/>
        <v>HIGH</v>
      </c>
    </row>
    <row r="711" spans="1:16" x14ac:dyDescent="0.35">
      <c r="A711" t="s">
        <v>826</v>
      </c>
      <c r="B711">
        <v>3957</v>
      </c>
      <c r="C711">
        <v>151</v>
      </c>
      <c r="D711">
        <v>10</v>
      </c>
      <c r="E711" t="s">
        <v>26</v>
      </c>
      <c r="F711" t="s">
        <v>66</v>
      </c>
      <c r="G711" t="s">
        <v>34</v>
      </c>
      <c r="H711" s="1">
        <v>44681</v>
      </c>
      <c r="I711" t="s">
        <v>827</v>
      </c>
      <c r="J711" t="s">
        <v>61</v>
      </c>
      <c r="K711" t="s">
        <v>73</v>
      </c>
      <c r="L711">
        <v>2022</v>
      </c>
      <c r="M711" t="str">
        <f t="shared" si="44"/>
        <v>04</v>
      </c>
      <c r="N711" t="str">
        <f t="shared" si="45"/>
        <v>30</v>
      </c>
      <c r="O711" t="str">
        <f t="shared" si="46"/>
        <v>Low</v>
      </c>
      <c r="P711" t="str">
        <f t="shared" si="47"/>
        <v>LOW</v>
      </c>
    </row>
    <row r="712" spans="1:16" x14ac:dyDescent="0.35">
      <c r="A712" t="s">
        <v>427</v>
      </c>
      <c r="B712">
        <v>4462</v>
      </c>
      <c r="C712">
        <v>121</v>
      </c>
      <c r="D712">
        <v>8</v>
      </c>
      <c r="E712" t="s">
        <v>12</v>
      </c>
      <c r="F712" t="s">
        <v>33</v>
      </c>
      <c r="G712" t="s">
        <v>55</v>
      </c>
      <c r="H712" s="1">
        <v>44675</v>
      </c>
      <c r="I712" t="s">
        <v>428</v>
      </c>
      <c r="J712" t="s">
        <v>19</v>
      </c>
      <c r="K712" t="s">
        <v>53</v>
      </c>
      <c r="L712">
        <v>2022</v>
      </c>
      <c r="M712" t="str">
        <f t="shared" si="44"/>
        <v>04</v>
      </c>
      <c r="N712" t="str">
        <f t="shared" si="45"/>
        <v>24</v>
      </c>
      <c r="O712" t="str">
        <f t="shared" si="46"/>
        <v>Low</v>
      </c>
      <c r="P712" t="str">
        <f t="shared" si="47"/>
        <v>LOW</v>
      </c>
    </row>
    <row r="713" spans="1:16" x14ac:dyDescent="0.35">
      <c r="A713" t="s">
        <v>427</v>
      </c>
      <c r="B713">
        <v>6212</v>
      </c>
      <c r="C713">
        <v>1881</v>
      </c>
      <c r="D713">
        <v>17</v>
      </c>
      <c r="E713" t="s">
        <v>12</v>
      </c>
      <c r="F713" t="s">
        <v>69</v>
      </c>
      <c r="G713" t="s">
        <v>55</v>
      </c>
      <c r="H713" s="1">
        <v>44675</v>
      </c>
      <c r="I713" t="s">
        <v>428</v>
      </c>
      <c r="J713" t="s">
        <v>19</v>
      </c>
      <c r="K713" t="s">
        <v>53</v>
      </c>
      <c r="L713">
        <v>2022</v>
      </c>
      <c r="M713" t="str">
        <f t="shared" si="44"/>
        <v>04</v>
      </c>
      <c r="N713" t="str">
        <f t="shared" si="45"/>
        <v>24</v>
      </c>
      <c r="O713" t="str">
        <f t="shared" si="46"/>
        <v>High</v>
      </c>
      <c r="P713" t="str">
        <f t="shared" si="47"/>
        <v>MEDIUM</v>
      </c>
    </row>
    <row r="714" spans="1:16" x14ac:dyDescent="0.35">
      <c r="A714" t="s">
        <v>832</v>
      </c>
      <c r="B714">
        <v>5344</v>
      </c>
      <c r="C714">
        <v>2607</v>
      </c>
      <c r="D714">
        <v>6</v>
      </c>
      <c r="E714" t="s">
        <v>26</v>
      </c>
      <c r="F714" t="s">
        <v>54</v>
      </c>
      <c r="G714" t="s">
        <v>28</v>
      </c>
      <c r="H714" s="1">
        <v>44674</v>
      </c>
      <c r="I714" t="s">
        <v>833</v>
      </c>
      <c r="J714" t="s">
        <v>61</v>
      </c>
      <c r="K714" t="s">
        <v>62</v>
      </c>
      <c r="L714">
        <v>2022</v>
      </c>
      <c r="M714" t="str">
        <f t="shared" si="44"/>
        <v>04</v>
      </c>
      <c r="N714" t="str">
        <f t="shared" si="45"/>
        <v>23</v>
      </c>
      <c r="O714" t="str">
        <f t="shared" si="46"/>
        <v>High</v>
      </c>
      <c r="P714" t="str">
        <f t="shared" si="47"/>
        <v>HIGH</v>
      </c>
    </row>
    <row r="715" spans="1:16" x14ac:dyDescent="0.35">
      <c r="A715" t="s">
        <v>578</v>
      </c>
      <c r="B715">
        <v>2542</v>
      </c>
      <c r="C715">
        <v>190</v>
      </c>
      <c r="D715">
        <v>1</v>
      </c>
      <c r="E715" t="s">
        <v>26</v>
      </c>
      <c r="F715" t="s">
        <v>48</v>
      </c>
      <c r="G715" t="s">
        <v>40</v>
      </c>
      <c r="H715" s="1">
        <v>44672</v>
      </c>
      <c r="I715" t="s">
        <v>579</v>
      </c>
      <c r="J715" t="s">
        <v>61</v>
      </c>
      <c r="K715" t="s">
        <v>110</v>
      </c>
      <c r="L715">
        <v>2022</v>
      </c>
      <c r="M715" t="str">
        <f t="shared" si="44"/>
        <v>04</v>
      </c>
      <c r="N715" t="str">
        <f t="shared" si="45"/>
        <v>21</v>
      </c>
      <c r="O715" t="str">
        <f t="shared" si="46"/>
        <v>Low</v>
      </c>
      <c r="P715" t="str">
        <f t="shared" si="47"/>
        <v>LOW</v>
      </c>
    </row>
    <row r="716" spans="1:16" x14ac:dyDescent="0.35">
      <c r="A716" t="s">
        <v>144</v>
      </c>
      <c r="B716">
        <v>7595</v>
      </c>
      <c r="C716">
        <v>2873</v>
      </c>
      <c r="D716">
        <v>4</v>
      </c>
      <c r="E716" t="s">
        <v>38</v>
      </c>
      <c r="F716" t="s">
        <v>42</v>
      </c>
      <c r="G716" t="s">
        <v>28</v>
      </c>
      <c r="H716" s="1">
        <v>44670</v>
      </c>
      <c r="I716" t="s">
        <v>146</v>
      </c>
      <c r="J716" t="s">
        <v>22</v>
      </c>
      <c r="K716" t="s">
        <v>58</v>
      </c>
      <c r="L716">
        <v>2022</v>
      </c>
      <c r="M716" t="str">
        <f t="shared" si="44"/>
        <v>04</v>
      </c>
      <c r="N716" t="str">
        <f t="shared" si="45"/>
        <v>19</v>
      </c>
      <c r="O716" t="str">
        <f t="shared" si="46"/>
        <v>High</v>
      </c>
      <c r="P716" t="str">
        <f t="shared" si="47"/>
        <v>HIGH</v>
      </c>
    </row>
    <row r="717" spans="1:16" x14ac:dyDescent="0.35">
      <c r="A717" t="s">
        <v>638</v>
      </c>
      <c r="B717">
        <v>6956</v>
      </c>
      <c r="C717">
        <v>318</v>
      </c>
      <c r="D717">
        <v>20</v>
      </c>
      <c r="E717" t="s">
        <v>26</v>
      </c>
      <c r="F717" t="s">
        <v>48</v>
      </c>
      <c r="G717" t="s">
        <v>28</v>
      </c>
      <c r="H717" s="1">
        <v>44670</v>
      </c>
      <c r="I717" t="s">
        <v>639</v>
      </c>
      <c r="J717" t="s">
        <v>19</v>
      </c>
      <c r="K717" t="s">
        <v>53</v>
      </c>
      <c r="L717">
        <v>2022</v>
      </c>
      <c r="M717" t="str">
        <f t="shared" si="44"/>
        <v>04</v>
      </c>
      <c r="N717" t="str">
        <f t="shared" si="45"/>
        <v>19</v>
      </c>
      <c r="O717" t="str">
        <f t="shared" si="46"/>
        <v>Low</v>
      </c>
      <c r="P717" t="str">
        <f t="shared" si="47"/>
        <v>LOW</v>
      </c>
    </row>
    <row r="718" spans="1:16" x14ac:dyDescent="0.35">
      <c r="A718" t="s">
        <v>1145</v>
      </c>
      <c r="B718">
        <v>3095</v>
      </c>
      <c r="C718">
        <v>941</v>
      </c>
      <c r="D718">
        <v>2</v>
      </c>
      <c r="E718" t="s">
        <v>26</v>
      </c>
      <c r="F718" t="s">
        <v>27</v>
      </c>
      <c r="G718" t="s">
        <v>34</v>
      </c>
      <c r="H718" s="1">
        <v>44670</v>
      </c>
      <c r="I718" t="s">
        <v>1146</v>
      </c>
      <c r="J718" t="s">
        <v>81</v>
      </c>
      <c r="K718" t="s">
        <v>96</v>
      </c>
      <c r="L718">
        <v>2022</v>
      </c>
      <c r="M718" t="str">
        <f t="shared" si="44"/>
        <v>04</v>
      </c>
      <c r="N718" t="str">
        <f t="shared" si="45"/>
        <v>19</v>
      </c>
      <c r="O718" t="str">
        <f t="shared" si="46"/>
        <v>Low</v>
      </c>
      <c r="P718" t="str">
        <f t="shared" si="47"/>
        <v>LOW</v>
      </c>
    </row>
    <row r="719" spans="1:16" x14ac:dyDescent="0.35">
      <c r="A719" t="s">
        <v>420</v>
      </c>
      <c r="B719">
        <v>3083</v>
      </c>
      <c r="C719">
        <v>1151</v>
      </c>
      <c r="D719">
        <v>16</v>
      </c>
      <c r="E719" t="s">
        <v>38</v>
      </c>
      <c r="F719" t="s">
        <v>89</v>
      </c>
      <c r="G719" t="s">
        <v>28</v>
      </c>
      <c r="H719" s="1">
        <v>44667</v>
      </c>
      <c r="I719" t="s">
        <v>421</v>
      </c>
      <c r="J719" t="s">
        <v>16</v>
      </c>
      <c r="K719" t="s">
        <v>30</v>
      </c>
      <c r="L719">
        <v>2022</v>
      </c>
      <c r="M719" t="str">
        <f t="shared" si="44"/>
        <v>04</v>
      </c>
      <c r="N719" t="str">
        <f t="shared" si="45"/>
        <v>16</v>
      </c>
      <c r="O719" t="str">
        <f t="shared" si="46"/>
        <v>High</v>
      </c>
      <c r="P719" t="str">
        <f t="shared" si="47"/>
        <v>MEDIUM</v>
      </c>
    </row>
    <row r="720" spans="1:16" x14ac:dyDescent="0.35">
      <c r="A720" t="s">
        <v>817</v>
      </c>
      <c r="B720">
        <v>5379</v>
      </c>
      <c r="C720">
        <v>2510</v>
      </c>
      <c r="D720">
        <v>17</v>
      </c>
      <c r="E720" t="s">
        <v>12</v>
      </c>
      <c r="F720" t="s">
        <v>24</v>
      </c>
      <c r="G720" t="s">
        <v>55</v>
      </c>
      <c r="H720" s="1">
        <v>44667</v>
      </c>
      <c r="I720" t="s">
        <v>818</v>
      </c>
      <c r="J720" t="s">
        <v>81</v>
      </c>
      <c r="K720" t="s">
        <v>82</v>
      </c>
      <c r="L720">
        <v>2022</v>
      </c>
      <c r="M720" t="str">
        <f t="shared" si="44"/>
        <v>04</v>
      </c>
      <c r="N720" t="str">
        <f t="shared" si="45"/>
        <v>16</v>
      </c>
      <c r="O720" t="str">
        <f t="shared" si="46"/>
        <v>High</v>
      </c>
      <c r="P720" t="str">
        <f t="shared" si="47"/>
        <v>HIGH</v>
      </c>
    </row>
    <row r="721" spans="1:16" x14ac:dyDescent="0.35">
      <c r="A721" t="s">
        <v>164</v>
      </c>
      <c r="B721">
        <v>9992</v>
      </c>
      <c r="C721">
        <v>3696</v>
      </c>
      <c r="D721">
        <v>20</v>
      </c>
      <c r="E721" t="s">
        <v>26</v>
      </c>
      <c r="F721" t="s">
        <v>27</v>
      </c>
      <c r="G721" t="s">
        <v>28</v>
      </c>
      <c r="H721" s="1">
        <v>44666</v>
      </c>
      <c r="I721" t="s">
        <v>166</v>
      </c>
      <c r="J721" t="s">
        <v>61</v>
      </c>
      <c r="K721" t="s">
        <v>73</v>
      </c>
      <c r="L721">
        <v>2022</v>
      </c>
      <c r="M721" t="str">
        <f t="shared" si="44"/>
        <v>04</v>
      </c>
      <c r="N721" t="str">
        <f t="shared" si="45"/>
        <v>15</v>
      </c>
      <c r="O721" t="str">
        <f t="shared" si="46"/>
        <v>High</v>
      </c>
      <c r="P721" t="str">
        <f t="shared" si="47"/>
        <v>HIGH</v>
      </c>
    </row>
    <row r="722" spans="1:16" x14ac:dyDescent="0.35">
      <c r="A722" t="s">
        <v>164</v>
      </c>
      <c r="B722">
        <v>9619</v>
      </c>
      <c r="C722">
        <v>3420</v>
      </c>
      <c r="D722">
        <v>7</v>
      </c>
      <c r="E722" t="s">
        <v>26</v>
      </c>
      <c r="F722" t="s">
        <v>66</v>
      </c>
      <c r="G722" t="s">
        <v>14</v>
      </c>
      <c r="H722" s="1">
        <v>44666</v>
      </c>
      <c r="I722" t="s">
        <v>166</v>
      </c>
      <c r="J722" t="s">
        <v>61</v>
      </c>
      <c r="K722" t="s">
        <v>73</v>
      </c>
      <c r="L722">
        <v>2022</v>
      </c>
      <c r="M722" t="str">
        <f t="shared" si="44"/>
        <v>04</v>
      </c>
      <c r="N722" t="str">
        <f t="shared" si="45"/>
        <v>15</v>
      </c>
      <c r="O722" t="str">
        <f t="shared" si="46"/>
        <v>High</v>
      </c>
      <c r="P722" t="str">
        <f t="shared" si="47"/>
        <v>HIGH</v>
      </c>
    </row>
    <row r="723" spans="1:16" x14ac:dyDescent="0.35">
      <c r="A723" t="s">
        <v>1103</v>
      </c>
      <c r="B723">
        <v>6089</v>
      </c>
      <c r="C723">
        <v>139</v>
      </c>
      <c r="D723">
        <v>19</v>
      </c>
      <c r="E723" t="s">
        <v>38</v>
      </c>
      <c r="F723" t="s">
        <v>39</v>
      </c>
      <c r="G723" t="s">
        <v>28</v>
      </c>
      <c r="H723" s="1">
        <v>44666</v>
      </c>
      <c r="I723" t="s">
        <v>1105</v>
      </c>
      <c r="J723" t="s">
        <v>81</v>
      </c>
      <c r="K723" t="s">
        <v>96</v>
      </c>
      <c r="L723">
        <v>2022</v>
      </c>
      <c r="M723" t="str">
        <f t="shared" si="44"/>
        <v>04</v>
      </c>
      <c r="N723" t="str">
        <f t="shared" si="45"/>
        <v>15</v>
      </c>
      <c r="O723" t="str">
        <f t="shared" si="46"/>
        <v>Low</v>
      </c>
      <c r="P723" t="str">
        <f t="shared" si="47"/>
        <v>LOW</v>
      </c>
    </row>
    <row r="724" spans="1:16" x14ac:dyDescent="0.35">
      <c r="A724" t="s">
        <v>1103</v>
      </c>
      <c r="B724">
        <v>2586</v>
      </c>
      <c r="C724">
        <v>800</v>
      </c>
      <c r="D724">
        <v>16</v>
      </c>
      <c r="E724" t="s">
        <v>38</v>
      </c>
      <c r="F724" t="s">
        <v>39</v>
      </c>
      <c r="G724" t="s">
        <v>14</v>
      </c>
      <c r="H724" s="1">
        <v>44666</v>
      </c>
      <c r="I724" t="s">
        <v>1105</v>
      </c>
      <c r="J724" t="s">
        <v>81</v>
      </c>
      <c r="K724" t="s">
        <v>96</v>
      </c>
      <c r="L724">
        <v>2022</v>
      </c>
      <c r="M724" t="str">
        <f t="shared" si="44"/>
        <v>04</v>
      </c>
      <c r="N724" t="str">
        <f t="shared" si="45"/>
        <v>15</v>
      </c>
      <c r="O724" t="str">
        <f t="shared" si="46"/>
        <v>Low</v>
      </c>
      <c r="P724" t="str">
        <f t="shared" si="47"/>
        <v>LOW</v>
      </c>
    </row>
    <row r="725" spans="1:16" x14ac:dyDescent="0.35">
      <c r="A725" t="s">
        <v>1103</v>
      </c>
      <c r="B725">
        <v>3757</v>
      </c>
      <c r="C725">
        <v>1626</v>
      </c>
      <c r="D725">
        <v>9</v>
      </c>
      <c r="E725" t="s">
        <v>26</v>
      </c>
      <c r="F725" t="s">
        <v>54</v>
      </c>
      <c r="G725" t="s">
        <v>14</v>
      </c>
      <c r="H725" s="1">
        <v>44666</v>
      </c>
      <c r="I725" t="s">
        <v>1105</v>
      </c>
      <c r="J725" t="s">
        <v>81</v>
      </c>
      <c r="K725" t="s">
        <v>96</v>
      </c>
      <c r="L725">
        <v>2022</v>
      </c>
      <c r="M725" t="str">
        <f t="shared" si="44"/>
        <v>04</v>
      </c>
      <c r="N725" t="str">
        <f t="shared" si="45"/>
        <v>15</v>
      </c>
      <c r="O725" t="str">
        <f t="shared" si="46"/>
        <v>High</v>
      </c>
      <c r="P725" t="str">
        <f t="shared" si="47"/>
        <v>MEDIUM</v>
      </c>
    </row>
    <row r="726" spans="1:16" x14ac:dyDescent="0.35">
      <c r="A726" t="s">
        <v>491</v>
      </c>
      <c r="B726">
        <v>5564</v>
      </c>
      <c r="C726">
        <v>175</v>
      </c>
      <c r="D726">
        <v>11</v>
      </c>
      <c r="E726" t="s">
        <v>12</v>
      </c>
      <c r="F726" t="s">
        <v>33</v>
      </c>
      <c r="G726" t="s">
        <v>55</v>
      </c>
      <c r="H726" s="1">
        <v>44663</v>
      </c>
      <c r="I726" t="s">
        <v>493</v>
      </c>
      <c r="J726" t="s">
        <v>61</v>
      </c>
      <c r="K726" t="s">
        <v>110</v>
      </c>
      <c r="L726">
        <v>2022</v>
      </c>
      <c r="M726" t="str">
        <f t="shared" si="44"/>
        <v>04</v>
      </c>
      <c r="N726" t="str">
        <f t="shared" si="45"/>
        <v>12</v>
      </c>
      <c r="O726" t="str">
        <f t="shared" si="46"/>
        <v>Low</v>
      </c>
      <c r="P726" t="str">
        <f t="shared" si="47"/>
        <v>LOW</v>
      </c>
    </row>
    <row r="727" spans="1:16" x14ac:dyDescent="0.35">
      <c r="A727" t="s">
        <v>491</v>
      </c>
      <c r="B727">
        <v>3953</v>
      </c>
      <c r="C727">
        <v>1776</v>
      </c>
      <c r="D727">
        <v>15</v>
      </c>
      <c r="E727" t="s">
        <v>12</v>
      </c>
      <c r="F727" t="s">
        <v>13</v>
      </c>
      <c r="G727" t="s">
        <v>14</v>
      </c>
      <c r="H727" s="1">
        <v>44663</v>
      </c>
      <c r="I727" t="s">
        <v>493</v>
      </c>
      <c r="J727" t="s">
        <v>61</v>
      </c>
      <c r="K727" t="s">
        <v>110</v>
      </c>
      <c r="L727">
        <v>2022</v>
      </c>
      <c r="M727" t="str">
        <f t="shared" si="44"/>
        <v>04</v>
      </c>
      <c r="N727" t="str">
        <f t="shared" si="45"/>
        <v>12</v>
      </c>
      <c r="O727" t="str">
        <f t="shared" si="46"/>
        <v>High</v>
      </c>
      <c r="P727" t="str">
        <f t="shared" si="47"/>
        <v>MEDIUM</v>
      </c>
    </row>
    <row r="728" spans="1:16" x14ac:dyDescent="0.35">
      <c r="A728" t="s">
        <v>341</v>
      </c>
      <c r="B728">
        <v>2174</v>
      </c>
      <c r="C728">
        <v>265</v>
      </c>
      <c r="D728">
        <v>19</v>
      </c>
      <c r="E728" t="s">
        <v>26</v>
      </c>
      <c r="F728" t="s">
        <v>27</v>
      </c>
      <c r="G728" t="s">
        <v>40</v>
      </c>
      <c r="H728" s="1">
        <v>44662</v>
      </c>
      <c r="I728" t="s">
        <v>342</v>
      </c>
      <c r="J728" t="s">
        <v>81</v>
      </c>
      <c r="K728" t="s">
        <v>88</v>
      </c>
      <c r="L728">
        <v>2022</v>
      </c>
      <c r="M728" t="str">
        <f t="shared" si="44"/>
        <v>04</v>
      </c>
      <c r="N728" t="str">
        <f t="shared" si="45"/>
        <v>11</v>
      </c>
      <c r="O728" t="str">
        <f t="shared" si="46"/>
        <v>Low</v>
      </c>
      <c r="P728" t="str">
        <f t="shared" si="47"/>
        <v>LOW</v>
      </c>
    </row>
    <row r="729" spans="1:16" x14ac:dyDescent="0.35">
      <c r="A729" t="s">
        <v>341</v>
      </c>
      <c r="B729">
        <v>8541</v>
      </c>
      <c r="C729">
        <v>2029</v>
      </c>
      <c r="D729">
        <v>12</v>
      </c>
      <c r="E729" t="s">
        <v>12</v>
      </c>
      <c r="F729" t="s">
        <v>13</v>
      </c>
      <c r="G729" t="s">
        <v>40</v>
      </c>
      <c r="H729" s="1">
        <v>44662</v>
      </c>
      <c r="I729" t="s">
        <v>342</v>
      </c>
      <c r="J729" t="s">
        <v>81</v>
      </c>
      <c r="K729" t="s">
        <v>88</v>
      </c>
      <c r="L729">
        <v>2022</v>
      </c>
      <c r="M729" t="str">
        <f t="shared" si="44"/>
        <v>04</v>
      </c>
      <c r="N729" t="str">
        <f t="shared" si="45"/>
        <v>11</v>
      </c>
      <c r="O729" t="str">
        <f t="shared" si="46"/>
        <v>High</v>
      </c>
      <c r="P729" t="str">
        <f t="shared" si="47"/>
        <v>MEDIUM</v>
      </c>
    </row>
    <row r="730" spans="1:16" x14ac:dyDescent="0.35">
      <c r="A730" t="s">
        <v>341</v>
      </c>
      <c r="B730">
        <v>1931</v>
      </c>
      <c r="C730">
        <v>551</v>
      </c>
      <c r="D730">
        <v>3</v>
      </c>
      <c r="E730" t="s">
        <v>38</v>
      </c>
      <c r="F730" t="s">
        <v>89</v>
      </c>
      <c r="G730" t="s">
        <v>34</v>
      </c>
      <c r="H730" s="1">
        <v>44662</v>
      </c>
      <c r="I730" t="s">
        <v>342</v>
      </c>
      <c r="J730" t="s">
        <v>81</v>
      </c>
      <c r="K730" t="s">
        <v>88</v>
      </c>
      <c r="L730">
        <v>2022</v>
      </c>
      <c r="M730" t="str">
        <f t="shared" si="44"/>
        <v>04</v>
      </c>
      <c r="N730" t="str">
        <f t="shared" si="45"/>
        <v>11</v>
      </c>
      <c r="O730" t="str">
        <f t="shared" si="46"/>
        <v>Low</v>
      </c>
      <c r="P730" t="str">
        <f t="shared" si="47"/>
        <v>LOW</v>
      </c>
    </row>
    <row r="731" spans="1:16" x14ac:dyDescent="0.35">
      <c r="A731" t="s">
        <v>823</v>
      </c>
      <c r="B731">
        <v>8042</v>
      </c>
      <c r="C731">
        <v>936</v>
      </c>
      <c r="D731">
        <v>15</v>
      </c>
      <c r="E731" t="s">
        <v>26</v>
      </c>
      <c r="F731" t="s">
        <v>48</v>
      </c>
      <c r="G731" t="s">
        <v>34</v>
      </c>
      <c r="H731" s="1">
        <v>44659</v>
      </c>
      <c r="I731" t="s">
        <v>825</v>
      </c>
      <c r="J731" t="s">
        <v>36</v>
      </c>
      <c r="K731" t="s">
        <v>37</v>
      </c>
      <c r="L731">
        <v>2022</v>
      </c>
      <c r="M731" t="str">
        <f t="shared" si="44"/>
        <v>04</v>
      </c>
      <c r="N731" t="str">
        <f t="shared" si="45"/>
        <v>08</v>
      </c>
      <c r="O731" t="str">
        <f t="shared" si="46"/>
        <v>Low</v>
      </c>
      <c r="P731" t="str">
        <f t="shared" si="47"/>
        <v>LOW</v>
      </c>
    </row>
    <row r="732" spans="1:16" x14ac:dyDescent="0.35">
      <c r="A732" t="s">
        <v>133</v>
      </c>
      <c r="B732">
        <v>1757</v>
      </c>
      <c r="C732">
        <v>622</v>
      </c>
      <c r="D732">
        <v>10</v>
      </c>
      <c r="E732" t="s">
        <v>38</v>
      </c>
      <c r="F732" t="s">
        <v>42</v>
      </c>
      <c r="G732" t="s">
        <v>14</v>
      </c>
      <c r="H732" s="1">
        <v>44649</v>
      </c>
      <c r="I732" t="s">
        <v>134</v>
      </c>
      <c r="J732" t="s">
        <v>81</v>
      </c>
      <c r="K732" t="s">
        <v>96</v>
      </c>
      <c r="L732">
        <v>2022</v>
      </c>
      <c r="M732" t="str">
        <f t="shared" si="44"/>
        <v>03</v>
      </c>
      <c r="N732" t="str">
        <f t="shared" si="45"/>
        <v>29</v>
      </c>
      <c r="O732" t="str">
        <f t="shared" si="46"/>
        <v>Low</v>
      </c>
      <c r="P732" t="str">
        <f t="shared" si="47"/>
        <v>LOW</v>
      </c>
    </row>
    <row r="733" spans="1:16" x14ac:dyDescent="0.35">
      <c r="A733" t="s">
        <v>270</v>
      </c>
      <c r="B733">
        <v>9851</v>
      </c>
      <c r="C733">
        <v>2669</v>
      </c>
      <c r="D733">
        <v>19</v>
      </c>
      <c r="E733" t="s">
        <v>12</v>
      </c>
      <c r="F733" t="s">
        <v>13</v>
      </c>
      <c r="G733" t="s">
        <v>28</v>
      </c>
      <c r="H733" s="1">
        <v>44648</v>
      </c>
      <c r="I733" t="s">
        <v>271</v>
      </c>
      <c r="J733" t="s">
        <v>81</v>
      </c>
      <c r="K733" t="s">
        <v>96</v>
      </c>
      <c r="L733">
        <v>2022</v>
      </c>
      <c r="M733" t="str">
        <f t="shared" si="44"/>
        <v>03</v>
      </c>
      <c r="N733" t="str">
        <f t="shared" si="45"/>
        <v>28</v>
      </c>
      <c r="O733" t="str">
        <f t="shared" si="46"/>
        <v>High</v>
      </c>
      <c r="P733" t="str">
        <f t="shared" si="47"/>
        <v>HIGH</v>
      </c>
    </row>
    <row r="734" spans="1:16" x14ac:dyDescent="0.35">
      <c r="A734" t="s">
        <v>270</v>
      </c>
      <c r="B734">
        <v>9989</v>
      </c>
      <c r="C734">
        <v>3930</v>
      </c>
      <c r="D734">
        <v>14</v>
      </c>
      <c r="E734" t="s">
        <v>38</v>
      </c>
      <c r="F734" t="s">
        <v>39</v>
      </c>
      <c r="G734" t="s">
        <v>28</v>
      </c>
      <c r="H734" s="1">
        <v>44648</v>
      </c>
      <c r="I734" t="s">
        <v>271</v>
      </c>
      <c r="J734" t="s">
        <v>81</v>
      </c>
      <c r="K734" t="s">
        <v>96</v>
      </c>
      <c r="L734">
        <v>2022</v>
      </c>
      <c r="M734" t="str">
        <f t="shared" si="44"/>
        <v>03</v>
      </c>
      <c r="N734" t="str">
        <f t="shared" si="45"/>
        <v>28</v>
      </c>
      <c r="O734" t="str">
        <f t="shared" si="46"/>
        <v>High</v>
      </c>
      <c r="P734" t="str">
        <f t="shared" si="47"/>
        <v>HIGH</v>
      </c>
    </row>
    <row r="735" spans="1:16" x14ac:dyDescent="0.35">
      <c r="A735" t="s">
        <v>448</v>
      </c>
      <c r="B735">
        <v>4099</v>
      </c>
      <c r="C735">
        <v>52</v>
      </c>
      <c r="D735">
        <v>18</v>
      </c>
      <c r="E735" t="s">
        <v>12</v>
      </c>
      <c r="F735" t="s">
        <v>33</v>
      </c>
      <c r="G735" t="s">
        <v>14</v>
      </c>
      <c r="H735" s="1">
        <v>44648</v>
      </c>
      <c r="I735" t="s">
        <v>449</v>
      </c>
      <c r="J735" t="s">
        <v>22</v>
      </c>
      <c r="K735" t="s">
        <v>44</v>
      </c>
      <c r="L735">
        <v>2022</v>
      </c>
      <c r="M735" t="str">
        <f t="shared" si="44"/>
        <v>03</v>
      </c>
      <c r="N735" t="str">
        <f t="shared" si="45"/>
        <v>28</v>
      </c>
      <c r="O735" t="str">
        <f t="shared" si="46"/>
        <v>Low</v>
      </c>
      <c r="P735" t="str">
        <f t="shared" si="47"/>
        <v>LOW</v>
      </c>
    </row>
    <row r="736" spans="1:16" x14ac:dyDescent="0.35">
      <c r="A736" t="s">
        <v>106</v>
      </c>
      <c r="B736">
        <v>7811</v>
      </c>
      <c r="C736">
        <v>1538</v>
      </c>
      <c r="D736">
        <v>12</v>
      </c>
      <c r="E736" t="s">
        <v>38</v>
      </c>
      <c r="F736" t="s">
        <v>50</v>
      </c>
      <c r="G736" t="s">
        <v>55</v>
      </c>
      <c r="H736" s="1">
        <v>44645</v>
      </c>
      <c r="I736" t="s">
        <v>107</v>
      </c>
      <c r="J736" t="s">
        <v>16</v>
      </c>
      <c r="K736" t="s">
        <v>17</v>
      </c>
      <c r="L736">
        <v>2022</v>
      </c>
      <c r="M736" t="str">
        <f t="shared" si="44"/>
        <v>03</v>
      </c>
      <c r="N736" t="str">
        <f t="shared" si="45"/>
        <v>25</v>
      </c>
      <c r="O736" t="str">
        <f t="shared" si="46"/>
        <v>High</v>
      </c>
      <c r="P736" t="str">
        <f t="shared" si="47"/>
        <v>MEDIUM</v>
      </c>
    </row>
    <row r="737" spans="1:16" x14ac:dyDescent="0.35">
      <c r="A737" t="s">
        <v>788</v>
      </c>
      <c r="B737">
        <v>717</v>
      </c>
      <c r="C737">
        <v>158</v>
      </c>
      <c r="D737">
        <v>16</v>
      </c>
      <c r="E737" t="s">
        <v>38</v>
      </c>
      <c r="F737" t="s">
        <v>39</v>
      </c>
      <c r="G737" t="s">
        <v>40</v>
      </c>
      <c r="H737" s="1">
        <v>44643</v>
      </c>
      <c r="I737" t="s">
        <v>789</v>
      </c>
      <c r="J737" t="s">
        <v>81</v>
      </c>
      <c r="K737" t="s">
        <v>96</v>
      </c>
      <c r="L737">
        <v>2022</v>
      </c>
      <c r="M737" t="str">
        <f t="shared" si="44"/>
        <v>03</v>
      </c>
      <c r="N737" t="str">
        <f t="shared" si="45"/>
        <v>23</v>
      </c>
      <c r="O737" t="str">
        <f t="shared" si="46"/>
        <v>Low</v>
      </c>
      <c r="P737" t="str">
        <f t="shared" si="47"/>
        <v>LOW</v>
      </c>
    </row>
    <row r="738" spans="1:16" x14ac:dyDescent="0.35">
      <c r="A738" t="s">
        <v>788</v>
      </c>
      <c r="B738">
        <v>508</v>
      </c>
      <c r="C738">
        <v>177</v>
      </c>
      <c r="D738">
        <v>17</v>
      </c>
      <c r="E738" t="s">
        <v>38</v>
      </c>
      <c r="F738" t="s">
        <v>50</v>
      </c>
      <c r="G738" t="s">
        <v>14</v>
      </c>
      <c r="H738" s="1">
        <v>44643</v>
      </c>
      <c r="I738" t="s">
        <v>789</v>
      </c>
      <c r="J738" t="s">
        <v>81</v>
      </c>
      <c r="K738" t="s">
        <v>96</v>
      </c>
      <c r="L738">
        <v>2022</v>
      </c>
      <c r="M738" t="str">
        <f t="shared" si="44"/>
        <v>03</v>
      </c>
      <c r="N738" t="str">
        <f t="shared" si="45"/>
        <v>23</v>
      </c>
      <c r="O738" t="str">
        <f t="shared" si="46"/>
        <v>Low</v>
      </c>
      <c r="P738" t="str">
        <f t="shared" si="47"/>
        <v>LOW</v>
      </c>
    </row>
    <row r="739" spans="1:16" x14ac:dyDescent="0.35">
      <c r="A739" t="s">
        <v>303</v>
      </c>
      <c r="B739">
        <v>4957</v>
      </c>
      <c r="C739">
        <v>1152</v>
      </c>
      <c r="D739">
        <v>8</v>
      </c>
      <c r="E739" t="s">
        <v>26</v>
      </c>
      <c r="F739" t="s">
        <v>48</v>
      </c>
      <c r="G739" t="s">
        <v>40</v>
      </c>
      <c r="H739" s="1">
        <v>44642</v>
      </c>
      <c r="I739" t="s">
        <v>304</v>
      </c>
      <c r="J739" t="s">
        <v>81</v>
      </c>
      <c r="K739" t="s">
        <v>96</v>
      </c>
      <c r="L739">
        <v>2022</v>
      </c>
      <c r="M739" t="str">
        <f t="shared" si="44"/>
        <v>03</v>
      </c>
      <c r="N739" t="str">
        <f t="shared" si="45"/>
        <v>22</v>
      </c>
      <c r="O739" t="str">
        <f t="shared" si="46"/>
        <v>High</v>
      </c>
      <c r="P739" t="str">
        <f t="shared" si="47"/>
        <v>MEDIUM</v>
      </c>
    </row>
    <row r="740" spans="1:16" x14ac:dyDescent="0.35">
      <c r="A740" t="s">
        <v>230</v>
      </c>
      <c r="B740">
        <v>3234</v>
      </c>
      <c r="C740">
        <v>1029</v>
      </c>
      <c r="D740">
        <v>20</v>
      </c>
      <c r="E740" t="s">
        <v>26</v>
      </c>
      <c r="F740" t="s">
        <v>48</v>
      </c>
      <c r="G740" t="s">
        <v>40</v>
      </c>
      <c r="H740" s="1">
        <v>44640</v>
      </c>
      <c r="I740" t="s">
        <v>231</v>
      </c>
      <c r="J740" t="s">
        <v>16</v>
      </c>
      <c r="K740" t="s">
        <v>17</v>
      </c>
      <c r="L740">
        <v>2022</v>
      </c>
      <c r="M740" t="str">
        <f t="shared" si="44"/>
        <v>03</v>
      </c>
      <c r="N740" t="str">
        <f t="shared" si="45"/>
        <v>20</v>
      </c>
      <c r="O740" t="str">
        <f t="shared" si="46"/>
        <v>High</v>
      </c>
      <c r="P740" t="str">
        <f t="shared" si="47"/>
        <v>MEDIUM</v>
      </c>
    </row>
    <row r="741" spans="1:16" x14ac:dyDescent="0.35">
      <c r="A741" t="s">
        <v>521</v>
      </c>
      <c r="B741">
        <v>2140</v>
      </c>
      <c r="C741">
        <v>970</v>
      </c>
      <c r="D741">
        <v>4</v>
      </c>
      <c r="E741" t="s">
        <v>26</v>
      </c>
      <c r="F741" t="s">
        <v>54</v>
      </c>
      <c r="G741" t="s">
        <v>40</v>
      </c>
      <c r="H741" s="1">
        <v>44640</v>
      </c>
      <c r="I741" t="s">
        <v>524</v>
      </c>
      <c r="J741" t="s">
        <v>36</v>
      </c>
      <c r="K741" t="s">
        <v>77</v>
      </c>
      <c r="L741">
        <v>2022</v>
      </c>
      <c r="M741" t="str">
        <f t="shared" si="44"/>
        <v>03</v>
      </c>
      <c r="N741" t="str">
        <f t="shared" si="45"/>
        <v>20</v>
      </c>
      <c r="O741" t="str">
        <f t="shared" si="46"/>
        <v>Low</v>
      </c>
      <c r="P741" t="str">
        <f t="shared" si="47"/>
        <v>LOW</v>
      </c>
    </row>
    <row r="742" spans="1:16" x14ac:dyDescent="0.35">
      <c r="A742" t="s">
        <v>521</v>
      </c>
      <c r="B742">
        <v>2670</v>
      </c>
      <c r="C742">
        <v>1026</v>
      </c>
      <c r="D742">
        <v>1</v>
      </c>
      <c r="E742" t="s">
        <v>12</v>
      </c>
      <c r="F742" t="s">
        <v>33</v>
      </c>
      <c r="G742" t="s">
        <v>28</v>
      </c>
      <c r="H742" s="1">
        <v>44640</v>
      </c>
      <c r="I742" t="s">
        <v>524</v>
      </c>
      <c r="J742" t="s">
        <v>36</v>
      </c>
      <c r="K742" t="s">
        <v>77</v>
      </c>
      <c r="L742">
        <v>2022</v>
      </c>
      <c r="M742" t="str">
        <f t="shared" si="44"/>
        <v>03</v>
      </c>
      <c r="N742" t="str">
        <f t="shared" si="45"/>
        <v>20</v>
      </c>
      <c r="O742" t="str">
        <f t="shared" si="46"/>
        <v>High</v>
      </c>
      <c r="P742" t="str">
        <f t="shared" si="47"/>
        <v>MEDIUM</v>
      </c>
    </row>
    <row r="743" spans="1:16" x14ac:dyDescent="0.35">
      <c r="A743" t="s">
        <v>878</v>
      </c>
      <c r="B743">
        <v>5250</v>
      </c>
      <c r="C743">
        <v>187</v>
      </c>
      <c r="D743">
        <v>1</v>
      </c>
      <c r="E743" t="s">
        <v>26</v>
      </c>
      <c r="F743" t="s">
        <v>66</v>
      </c>
      <c r="G743" t="s">
        <v>55</v>
      </c>
      <c r="H743" s="1">
        <v>44637</v>
      </c>
      <c r="I743" t="s">
        <v>879</v>
      </c>
      <c r="J743" t="s">
        <v>81</v>
      </c>
      <c r="K743" t="s">
        <v>88</v>
      </c>
      <c r="L743">
        <v>2022</v>
      </c>
      <c r="M743" t="str">
        <f t="shared" si="44"/>
        <v>03</v>
      </c>
      <c r="N743" t="str">
        <f t="shared" si="45"/>
        <v>17</v>
      </c>
      <c r="O743" t="str">
        <f t="shared" si="46"/>
        <v>Low</v>
      </c>
      <c r="P743" t="str">
        <f t="shared" si="47"/>
        <v>LOW</v>
      </c>
    </row>
    <row r="744" spans="1:16" x14ac:dyDescent="0.35">
      <c r="A744" t="s">
        <v>1309</v>
      </c>
      <c r="B744">
        <v>5944</v>
      </c>
      <c r="C744">
        <v>2661</v>
      </c>
      <c r="D744">
        <v>7</v>
      </c>
      <c r="E744" t="s">
        <v>12</v>
      </c>
      <c r="F744" t="s">
        <v>33</v>
      </c>
      <c r="G744" t="s">
        <v>34</v>
      </c>
      <c r="H744" s="1">
        <v>44637</v>
      </c>
      <c r="I744" t="s">
        <v>1310</v>
      </c>
      <c r="J744" t="s">
        <v>61</v>
      </c>
      <c r="K744" t="s">
        <v>73</v>
      </c>
      <c r="L744">
        <v>2022</v>
      </c>
      <c r="M744" t="str">
        <f t="shared" si="44"/>
        <v>03</v>
      </c>
      <c r="N744" t="str">
        <f t="shared" si="45"/>
        <v>17</v>
      </c>
      <c r="O744" t="str">
        <f t="shared" si="46"/>
        <v>High</v>
      </c>
      <c r="P744" t="str">
        <f t="shared" si="47"/>
        <v>HIGH</v>
      </c>
    </row>
    <row r="745" spans="1:16" x14ac:dyDescent="0.35">
      <c r="A745" t="s">
        <v>771</v>
      </c>
      <c r="B745">
        <v>4468</v>
      </c>
      <c r="C745">
        <v>1940</v>
      </c>
      <c r="D745">
        <v>9</v>
      </c>
      <c r="E745" t="s">
        <v>26</v>
      </c>
      <c r="F745" t="s">
        <v>54</v>
      </c>
      <c r="G745" t="s">
        <v>55</v>
      </c>
      <c r="H745" s="1">
        <v>44636</v>
      </c>
      <c r="I745" t="s">
        <v>772</v>
      </c>
      <c r="J745" t="s">
        <v>16</v>
      </c>
      <c r="K745" t="s">
        <v>120</v>
      </c>
      <c r="L745">
        <v>2022</v>
      </c>
      <c r="M745" t="str">
        <f t="shared" si="44"/>
        <v>03</v>
      </c>
      <c r="N745" t="str">
        <f t="shared" si="45"/>
        <v>16</v>
      </c>
      <c r="O745" t="str">
        <f t="shared" si="46"/>
        <v>High</v>
      </c>
      <c r="P745" t="str">
        <f t="shared" si="47"/>
        <v>MEDIUM</v>
      </c>
    </row>
    <row r="746" spans="1:16" x14ac:dyDescent="0.35">
      <c r="A746" t="s">
        <v>1058</v>
      </c>
      <c r="B746">
        <v>7067</v>
      </c>
      <c r="C746">
        <v>1943</v>
      </c>
      <c r="D746">
        <v>16</v>
      </c>
      <c r="E746" t="s">
        <v>38</v>
      </c>
      <c r="F746" t="s">
        <v>39</v>
      </c>
      <c r="G746" t="s">
        <v>40</v>
      </c>
      <c r="H746" s="1">
        <v>44635</v>
      </c>
      <c r="I746" t="s">
        <v>1059</v>
      </c>
      <c r="J746" t="s">
        <v>36</v>
      </c>
      <c r="K746" t="s">
        <v>77</v>
      </c>
      <c r="L746">
        <v>2022</v>
      </c>
      <c r="M746" t="str">
        <f t="shared" si="44"/>
        <v>03</v>
      </c>
      <c r="N746" t="str">
        <f t="shared" si="45"/>
        <v>15</v>
      </c>
      <c r="O746" t="str">
        <f t="shared" si="46"/>
        <v>High</v>
      </c>
      <c r="P746" t="str">
        <f t="shared" si="47"/>
        <v>MEDIUM</v>
      </c>
    </row>
    <row r="747" spans="1:16" x14ac:dyDescent="0.35">
      <c r="A747" t="s">
        <v>729</v>
      </c>
      <c r="B747">
        <v>2685</v>
      </c>
      <c r="C747">
        <v>379</v>
      </c>
      <c r="D747">
        <v>18</v>
      </c>
      <c r="E747" t="s">
        <v>12</v>
      </c>
      <c r="F747" t="s">
        <v>69</v>
      </c>
      <c r="G747" t="s">
        <v>14</v>
      </c>
      <c r="H747" s="1">
        <v>44628</v>
      </c>
      <c r="I747" t="s">
        <v>730</v>
      </c>
      <c r="J747" t="s">
        <v>81</v>
      </c>
      <c r="K747" t="s">
        <v>96</v>
      </c>
      <c r="L747">
        <v>2022</v>
      </c>
      <c r="M747" t="str">
        <f t="shared" si="44"/>
        <v>03</v>
      </c>
      <c r="N747" t="str">
        <f t="shared" si="45"/>
        <v>08</v>
      </c>
      <c r="O747" t="str">
        <f t="shared" si="46"/>
        <v>Low</v>
      </c>
      <c r="P747" t="str">
        <f t="shared" si="47"/>
        <v>LOW</v>
      </c>
    </row>
    <row r="748" spans="1:16" x14ac:dyDescent="0.35">
      <c r="A748" t="s">
        <v>729</v>
      </c>
      <c r="B748">
        <v>9916</v>
      </c>
      <c r="C748">
        <v>4602</v>
      </c>
      <c r="D748">
        <v>14</v>
      </c>
      <c r="E748" t="s">
        <v>38</v>
      </c>
      <c r="F748" t="s">
        <v>42</v>
      </c>
      <c r="G748" t="s">
        <v>14</v>
      </c>
      <c r="H748" s="1">
        <v>44628</v>
      </c>
      <c r="I748" t="s">
        <v>730</v>
      </c>
      <c r="J748" t="s">
        <v>81</v>
      </c>
      <c r="K748" t="s">
        <v>96</v>
      </c>
      <c r="L748">
        <v>2022</v>
      </c>
      <c r="M748" t="str">
        <f t="shared" si="44"/>
        <v>03</v>
      </c>
      <c r="N748" t="str">
        <f t="shared" si="45"/>
        <v>08</v>
      </c>
      <c r="O748" t="str">
        <f t="shared" si="46"/>
        <v>High</v>
      </c>
      <c r="P748" t="str">
        <f t="shared" si="47"/>
        <v>HIGH</v>
      </c>
    </row>
    <row r="749" spans="1:16" x14ac:dyDescent="0.35">
      <c r="A749" t="s">
        <v>729</v>
      </c>
      <c r="B749">
        <v>6184</v>
      </c>
      <c r="C749">
        <v>50</v>
      </c>
      <c r="D749">
        <v>14</v>
      </c>
      <c r="E749" t="s">
        <v>12</v>
      </c>
      <c r="F749" t="s">
        <v>13</v>
      </c>
      <c r="G749" t="s">
        <v>40</v>
      </c>
      <c r="H749" s="1">
        <v>44628</v>
      </c>
      <c r="I749" t="s">
        <v>730</v>
      </c>
      <c r="J749" t="s">
        <v>81</v>
      </c>
      <c r="K749" t="s">
        <v>96</v>
      </c>
      <c r="L749">
        <v>2022</v>
      </c>
      <c r="M749" t="str">
        <f t="shared" si="44"/>
        <v>03</v>
      </c>
      <c r="N749" t="str">
        <f t="shared" si="45"/>
        <v>08</v>
      </c>
      <c r="O749" t="str">
        <f t="shared" si="46"/>
        <v>Low</v>
      </c>
      <c r="P749" t="str">
        <f t="shared" si="47"/>
        <v>LOW</v>
      </c>
    </row>
    <row r="750" spans="1:16" x14ac:dyDescent="0.35">
      <c r="A750" t="s">
        <v>729</v>
      </c>
      <c r="B750">
        <v>4548</v>
      </c>
      <c r="C750">
        <v>2135</v>
      </c>
      <c r="D750">
        <v>8</v>
      </c>
      <c r="E750" t="s">
        <v>26</v>
      </c>
      <c r="F750" t="s">
        <v>48</v>
      </c>
      <c r="G750" t="s">
        <v>28</v>
      </c>
      <c r="H750" s="1">
        <v>44628</v>
      </c>
      <c r="I750" t="s">
        <v>730</v>
      </c>
      <c r="J750" t="s">
        <v>81</v>
      </c>
      <c r="K750" t="s">
        <v>96</v>
      </c>
      <c r="L750">
        <v>2022</v>
      </c>
      <c r="M750" t="str">
        <f t="shared" si="44"/>
        <v>03</v>
      </c>
      <c r="N750" t="str">
        <f t="shared" si="45"/>
        <v>08</v>
      </c>
      <c r="O750" t="str">
        <f t="shared" si="46"/>
        <v>High</v>
      </c>
      <c r="P750" t="str">
        <f t="shared" si="47"/>
        <v>MEDIUM</v>
      </c>
    </row>
    <row r="751" spans="1:16" x14ac:dyDescent="0.35">
      <c r="A751" t="s">
        <v>711</v>
      </c>
      <c r="B751">
        <v>838</v>
      </c>
      <c r="C751">
        <v>271</v>
      </c>
      <c r="D751">
        <v>11</v>
      </c>
      <c r="E751" t="s">
        <v>26</v>
      </c>
      <c r="F751" t="s">
        <v>48</v>
      </c>
      <c r="G751" t="s">
        <v>34</v>
      </c>
      <c r="H751" s="1">
        <v>44620</v>
      </c>
      <c r="I751" t="s">
        <v>713</v>
      </c>
      <c r="J751" t="s">
        <v>19</v>
      </c>
      <c r="K751" t="s">
        <v>136</v>
      </c>
      <c r="L751">
        <v>2022</v>
      </c>
      <c r="M751" t="str">
        <f t="shared" si="44"/>
        <v>02</v>
      </c>
      <c r="N751" t="str">
        <f t="shared" si="45"/>
        <v>28</v>
      </c>
      <c r="O751" t="str">
        <f t="shared" si="46"/>
        <v>Low</v>
      </c>
      <c r="P751" t="str">
        <f t="shared" si="47"/>
        <v>LOW</v>
      </c>
    </row>
    <row r="752" spans="1:16" x14ac:dyDescent="0.35">
      <c r="A752" t="s">
        <v>711</v>
      </c>
      <c r="B752">
        <v>3577</v>
      </c>
      <c r="C752">
        <v>699</v>
      </c>
      <c r="D752">
        <v>2</v>
      </c>
      <c r="E752" t="s">
        <v>38</v>
      </c>
      <c r="F752" t="s">
        <v>39</v>
      </c>
      <c r="G752" t="s">
        <v>14</v>
      </c>
      <c r="H752" s="1">
        <v>44620</v>
      </c>
      <c r="I752" t="s">
        <v>713</v>
      </c>
      <c r="J752" t="s">
        <v>19</v>
      </c>
      <c r="K752" t="s">
        <v>136</v>
      </c>
      <c r="L752">
        <v>2022</v>
      </c>
      <c r="M752" t="str">
        <f t="shared" si="44"/>
        <v>02</v>
      </c>
      <c r="N752" t="str">
        <f t="shared" si="45"/>
        <v>28</v>
      </c>
      <c r="O752" t="str">
        <f t="shared" si="46"/>
        <v>Low</v>
      </c>
      <c r="P752" t="str">
        <f t="shared" si="47"/>
        <v>LOW</v>
      </c>
    </row>
    <row r="753" spans="1:16" x14ac:dyDescent="0.35">
      <c r="A753" t="s">
        <v>761</v>
      </c>
      <c r="B753">
        <v>3839</v>
      </c>
      <c r="C753">
        <v>1415</v>
      </c>
      <c r="D753">
        <v>10</v>
      </c>
      <c r="E753" t="s">
        <v>26</v>
      </c>
      <c r="F753" t="s">
        <v>66</v>
      </c>
      <c r="G753" t="s">
        <v>14</v>
      </c>
      <c r="H753" s="1">
        <v>44620</v>
      </c>
      <c r="I753" t="s">
        <v>763</v>
      </c>
      <c r="J753" t="s">
        <v>16</v>
      </c>
      <c r="K753" t="s">
        <v>30</v>
      </c>
      <c r="L753">
        <v>2022</v>
      </c>
      <c r="M753" t="str">
        <f t="shared" si="44"/>
        <v>02</v>
      </c>
      <c r="N753" t="str">
        <f t="shared" si="45"/>
        <v>28</v>
      </c>
      <c r="O753" t="str">
        <f t="shared" si="46"/>
        <v>High</v>
      </c>
      <c r="P753" t="str">
        <f t="shared" si="47"/>
        <v>MEDIUM</v>
      </c>
    </row>
    <row r="754" spans="1:16" x14ac:dyDescent="0.35">
      <c r="A754" t="s">
        <v>108</v>
      </c>
      <c r="B754">
        <v>6139</v>
      </c>
      <c r="C754">
        <v>451</v>
      </c>
      <c r="D754">
        <v>10</v>
      </c>
      <c r="E754" t="s">
        <v>38</v>
      </c>
      <c r="F754" t="s">
        <v>39</v>
      </c>
      <c r="G754" t="s">
        <v>28</v>
      </c>
      <c r="H754" s="1">
        <v>44618</v>
      </c>
      <c r="I754" t="s">
        <v>109</v>
      </c>
      <c r="J754" t="s">
        <v>16</v>
      </c>
      <c r="K754" t="s">
        <v>30</v>
      </c>
      <c r="L754">
        <v>2022</v>
      </c>
      <c r="M754" t="str">
        <f t="shared" si="44"/>
        <v>02</v>
      </c>
      <c r="N754" t="str">
        <f t="shared" si="45"/>
        <v>26</v>
      </c>
      <c r="O754" t="str">
        <f t="shared" si="46"/>
        <v>Low</v>
      </c>
      <c r="P754" t="str">
        <f t="shared" si="47"/>
        <v>LOW</v>
      </c>
    </row>
    <row r="755" spans="1:16" x14ac:dyDescent="0.35">
      <c r="A755" t="s">
        <v>108</v>
      </c>
      <c r="B755">
        <v>8636</v>
      </c>
      <c r="C755">
        <v>3192</v>
      </c>
      <c r="D755">
        <v>3</v>
      </c>
      <c r="E755" t="s">
        <v>38</v>
      </c>
      <c r="F755" t="s">
        <v>42</v>
      </c>
      <c r="G755" t="s">
        <v>55</v>
      </c>
      <c r="H755" s="1">
        <v>44618</v>
      </c>
      <c r="I755" t="s">
        <v>109</v>
      </c>
      <c r="J755" t="s">
        <v>16</v>
      </c>
      <c r="K755" t="s">
        <v>30</v>
      </c>
      <c r="L755">
        <v>2022</v>
      </c>
      <c r="M755" t="str">
        <f t="shared" si="44"/>
        <v>02</v>
      </c>
      <c r="N755" t="str">
        <f t="shared" si="45"/>
        <v>26</v>
      </c>
      <c r="O755" t="str">
        <f t="shared" si="46"/>
        <v>High</v>
      </c>
      <c r="P755" t="str">
        <f t="shared" si="47"/>
        <v>HIGH</v>
      </c>
    </row>
    <row r="756" spans="1:16" x14ac:dyDescent="0.35">
      <c r="A756" t="s">
        <v>108</v>
      </c>
      <c r="B756">
        <v>4439</v>
      </c>
      <c r="C756">
        <v>1712</v>
      </c>
      <c r="D756">
        <v>19</v>
      </c>
      <c r="E756" t="s">
        <v>38</v>
      </c>
      <c r="F756" t="s">
        <v>50</v>
      </c>
      <c r="G756" t="s">
        <v>40</v>
      </c>
      <c r="H756" s="1">
        <v>44618</v>
      </c>
      <c r="I756" t="s">
        <v>109</v>
      </c>
      <c r="J756" t="s">
        <v>16</v>
      </c>
      <c r="K756" t="s">
        <v>30</v>
      </c>
      <c r="L756">
        <v>2022</v>
      </c>
      <c r="M756" t="str">
        <f t="shared" si="44"/>
        <v>02</v>
      </c>
      <c r="N756" t="str">
        <f t="shared" si="45"/>
        <v>26</v>
      </c>
      <c r="O756" t="str">
        <f t="shared" si="46"/>
        <v>High</v>
      </c>
      <c r="P756" t="str">
        <f t="shared" si="47"/>
        <v>MEDIUM</v>
      </c>
    </row>
    <row r="757" spans="1:16" x14ac:dyDescent="0.35">
      <c r="A757" t="s">
        <v>349</v>
      </c>
      <c r="B757">
        <v>2323</v>
      </c>
      <c r="C757">
        <v>727</v>
      </c>
      <c r="D757">
        <v>7</v>
      </c>
      <c r="E757" t="s">
        <v>38</v>
      </c>
      <c r="F757" t="s">
        <v>39</v>
      </c>
      <c r="G757" t="s">
        <v>55</v>
      </c>
      <c r="H757" s="1">
        <v>44616</v>
      </c>
      <c r="I757" t="s">
        <v>350</v>
      </c>
      <c r="J757" t="s">
        <v>61</v>
      </c>
      <c r="K757" t="s">
        <v>62</v>
      </c>
      <c r="L757">
        <v>2022</v>
      </c>
      <c r="M757" t="str">
        <f t="shared" si="44"/>
        <v>02</v>
      </c>
      <c r="N757" t="str">
        <f t="shared" si="45"/>
        <v>24</v>
      </c>
      <c r="O757" t="str">
        <f t="shared" si="46"/>
        <v>Low</v>
      </c>
      <c r="P757" t="str">
        <f t="shared" si="47"/>
        <v>LOW</v>
      </c>
    </row>
    <row r="758" spans="1:16" x14ac:dyDescent="0.35">
      <c r="A758" t="s">
        <v>349</v>
      </c>
      <c r="B758">
        <v>1368</v>
      </c>
      <c r="C758">
        <v>406</v>
      </c>
      <c r="D758">
        <v>9</v>
      </c>
      <c r="E758" t="s">
        <v>38</v>
      </c>
      <c r="F758" t="s">
        <v>89</v>
      </c>
      <c r="G758" t="s">
        <v>14</v>
      </c>
      <c r="H758" s="1">
        <v>44616</v>
      </c>
      <c r="I758" t="s">
        <v>350</v>
      </c>
      <c r="J758" t="s">
        <v>61</v>
      </c>
      <c r="K758" t="s">
        <v>62</v>
      </c>
      <c r="L758">
        <v>2022</v>
      </c>
      <c r="M758" t="str">
        <f t="shared" si="44"/>
        <v>02</v>
      </c>
      <c r="N758" t="str">
        <f t="shared" si="45"/>
        <v>24</v>
      </c>
      <c r="O758" t="str">
        <f t="shared" si="46"/>
        <v>Low</v>
      </c>
      <c r="P758" t="str">
        <f t="shared" si="47"/>
        <v>LOW</v>
      </c>
    </row>
    <row r="759" spans="1:16" x14ac:dyDescent="0.35">
      <c r="A759" t="s">
        <v>129</v>
      </c>
      <c r="B759">
        <v>1591</v>
      </c>
      <c r="C759">
        <v>727</v>
      </c>
      <c r="D759">
        <v>5</v>
      </c>
      <c r="E759" t="s">
        <v>12</v>
      </c>
      <c r="F759" t="s">
        <v>13</v>
      </c>
      <c r="G759" t="s">
        <v>40</v>
      </c>
      <c r="H759" s="1">
        <v>44615</v>
      </c>
      <c r="I759" t="s">
        <v>132</v>
      </c>
      <c r="J759" t="s">
        <v>81</v>
      </c>
      <c r="K759" t="s">
        <v>88</v>
      </c>
      <c r="L759">
        <v>2022</v>
      </c>
      <c r="M759" t="str">
        <f t="shared" si="44"/>
        <v>02</v>
      </c>
      <c r="N759" t="str">
        <f t="shared" si="45"/>
        <v>23</v>
      </c>
      <c r="O759" t="str">
        <f t="shared" si="46"/>
        <v>Low</v>
      </c>
      <c r="P759" t="str">
        <f t="shared" si="47"/>
        <v>LOW</v>
      </c>
    </row>
    <row r="760" spans="1:16" x14ac:dyDescent="0.35">
      <c r="A760" t="s">
        <v>220</v>
      </c>
      <c r="B760">
        <v>3574</v>
      </c>
      <c r="C760">
        <v>851</v>
      </c>
      <c r="D760">
        <v>4</v>
      </c>
      <c r="E760" t="s">
        <v>12</v>
      </c>
      <c r="F760" t="s">
        <v>24</v>
      </c>
      <c r="G760" t="s">
        <v>40</v>
      </c>
      <c r="H760" s="1">
        <v>44615</v>
      </c>
      <c r="I760" t="s">
        <v>221</v>
      </c>
      <c r="J760" t="s">
        <v>36</v>
      </c>
      <c r="K760" t="s">
        <v>37</v>
      </c>
      <c r="L760">
        <v>2022</v>
      </c>
      <c r="M760" t="str">
        <f t="shared" si="44"/>
        <v>02</v>
      </c>
      <c r="N760" t="str">
        <f t="shared" si="45"/>
        <v>23</v>
      </c>
      <c r="O760" t="str">
        <f t="shared" si="46"/>
        <v>Low</v>
      </c>
      <c r="P760" t="str">
        <f t="shared" si="47"/>
        <v>LOW</v>
      </c>
    </row>
    <row r="761" spans="1:16" x14ac:dyDescent="0.35">
      <c r="A761" t="s">
        <v>220</v>
      </c>
      <c r="B761">
        <v>576</v>
      </c>
      <c r="C761">
        <v>76</v>
      </c>
      <c r="D761">
        <v>13</v>
      </c>
      <c r="E761" t="s">
        <v>38</v>
      </c>
      <c r="F761" t="s">
        <v>50</v>
      </c>
      <c r="G761" t="s">
        <v>14</v>
      </c>
      <c r="H761" s="1">
        <v>44615</v>
      </c>
      <c r="I761" t="s">
        <v>221</v>
      </c>
      <c r="J761" t="s">
        <v>36</v>
      </c>
      <c r="K761" t="s">
        <v>37</v>
      </c>
      <c r="L761">
        <v>2022</v>
      </c>
      <c r="M761" t="str">
        <f t="shared" si="44"/>
        <v>02</v>
      </c>
      <c r="N761" t="str">
        <f t="shared" si="45"/>
        <v>23</v>
      </c>
      <c r="O761" t="str">
        <f t="shared" si="46"/>
        <v>Low</v>
      </c>
      <c r="P761" t="str">
        <f t="shared" si="47"/>
        <v>LOW</v>
      </c>
    </row>
    <row r="762" spans="1:16" x14ac:dyDescent="0.35">
      <c r="A762" t="s">
        <v>1042</v>
      </c>
      <c r="B762">
        <v>1093</v>
      </c>
      <c r="C762">
        <v>397</v>
      </c>
      <c r="D762">
        <v>17</v>
      </c>
      <c r="E762" t="s">
        <v>12</v>
      </c>
      <c r="F762" t="s">
        <v>24</v>
      </c>
      <c r="G762" t="s">
        <v>40</v>
      </c>
      <c r="H762" s="1">
        <v>44614</v>
      </c>
      <c r="I762" t="s">
        <v>1045</v>
      </c>
      <c r="J762" t="s">
        <v>81</v>
      </c>
      <c r="K762" t="s">
        <v>82</v>
      </c>
      <c r="L762">
        <v>2022</v>
      </c>
      <c r="M762" t="str">
        <f t="shared" si="44"/>
        <v>02</v>
      </c>
      <c r="N762" t="str">
        <f t="shared" si="45"/>
        <v>22</v>
      </c>
      <c r="O762" t="str">
        <f t="shared" si="46"/>
        <v>Low</v>
      </c>
      <c r="P762" t="str">
        <f t="shared" si="47"/>
        <v>LOW</v>
      </c>
    </row>
    <row r="763" spans="1:16" x14ac:dyDescent="0.35">
      <c r="A763" t="s">
        <v>1042</v>
      </c>
      <c r="B763">
        <v>2636</v>
      </c>
      <c r="C763">
        <v>88</v>
      </c>
      <c r="D763">
        <v>11</v>
      </c>
      <c r="E763" t="s">
        <v>26</v>
      </c>
      <c r="F763" t="s">
        <v>54</v>
      </c>
      <c r="G763" t="s">
        <v>28</v>
      </c>
      <c r="H763" s="1">
        <v>44614</v>
      </c>
      <c r="I763" t="s">
        <v>1045</v>
      </c>
      <c r="J763" t="s">
        <v>81</v>
      </c>
      <c r="K763" t="s">
        <v>82</v>
      </c>
      <c r="L763">
        <v>2022</v>
      </c>
      <c r="M763" t="str">
        <f t="shared" si="44"/>
        <v>02</v>
      </c>
      <c r="N763" t="str">
        <f t="shared" si="45"/>
        <v>22</v>
      </c>
      <c r="O763" t="str">
        <f t="shared" si="46"/>
        <v>Low</v>
      </c>
      <c r="P763" t="str">
        <f t="shared" si="47"/>
        <v>LOW</v>
      </c>
    </row>
    <row r="764" spans="1:16" x14ac:dyDescent="0.35">
      <c r="A764" t="s">
        <v>617</v>
      </c>
      <c r="B764">
        <v>3288</v>
      </c>
      <c r="C764">
        <v>1477</v>
      </c>
      <c r="D764">
        <v>3</v>
      </c>
      <c r="E764" t="s">
        <v>26</v>
      </c>
      <c r="F764" t="s">
        <v>27</v>
      </c>
      <c r="G764" t="s">
        <v>34</v>
      </c>
      <c r="H764" s="1">
        <v>44611</v>
      </c>
      <c r="I764" t="s">
        <v>619</v>
      </c>
      <c r="J764" t="s">
        <v>19</v>
      </c>
      <c r="K764" t="s">
        <v>53</v>
      </c>
      <c r="L764">
        <v>2022</v>
      </c>
      <c r="M764" t="str">
        <f t="shared" si="44"/>
        <v>02</v>
      </c>
      <c r="N764" t="str">
        <f t="shared" si="45"/>
        <v>19</v>
      </c>
      <c r="O764" t="str">
        <f t="shared" si="46"/>
        <v>High</v>
      </c>
      <c r="P764" t="str">
        <f t="shared" si="47"/>
        <v>MEDIUM</v>
      </c>
    </row>
    <row r="765" spans="1:16" x14ac:dyDescent="0.35">
      <c r="A765" t="s">
        <v>1389</v>
      </c>
      <c r="B765">
        <v>526</v>
      </c>
      <c r="C765">
        <v>83</v>
      </c>
      <c r="D765">
        <v>4</v>
      </c>
      <c r="E765" t="s">
        <v>38</v>
      </c>
      <c r="F765" t="s">
        <v>50</v>
      </c>
      <c r="G765" t="s">
        <v>40</v>
      </c>
      <c r="H765" s="1">
        <v>44610</v>
      </c>
      <c r="I765" t="s">
        <v>1390</v>
      </c>
      <c r="J765" t="s">
        <v>19</v>
      </c>
      <c r="K765" t="s">
        <v>20</v>
      </c>
      <c r="L765">
        <v>2022</v>
      </c>
      <c r="M765" t="str">
        <f t="shared" si="44"/>
        <v>02</v>
      </c>
      <c r="N765" t="str">
        <f t="shared" si="45"/>
        <v>18</v>
      </c>
      <c r="O765" t="str">
        <f t="shared" si="46"/>
        <v>Low</v>
      </c>
      <c r="P765" t="str">
        <f t="shared" si="47"/>
        <v>LOW</v>
      </c>
    </row>
    <row r="766" spans="1:16" x14ac:dyDescent="0.35">
      <c r="A766" t="s">
        <v>938</v>
      </c>
      <c r="B766">
        <v>655</v>
      </c>
      <c r="C766">
        <v>297</v>
      </c>
      <c r="D766">
        <v>4</v>
      </c>
      <c r="E766" t="s">
        <v>26</v>
      </c>
      <c r="F766" t="s">
        <v>48</v>
      </c>
      <c r="G766" t="s">
        <v>28</v>
      </c>
      <c r="H766" s="1">
        <v>44607</v>
      </c>
      <c r="I766" t="s">
        <v>939</v>
      </c>
      <c r="J766" t="s">
        <v>22</v>
      </c>
      <c r="K766" t="s">
        <v>23</v>
      </c>
      <c r="L766">
        <v>2022</v>
      </c>
      <c r="M766" t="str">
        <f t="shared" si="44"/>
        <v>02</v>
      </c>
      <c r="N766" t="str">
        <f t="shared" si="45"/>
        <v>15</v>
      </c>
      <c r="O766" t="str">
        <f t="shared" si="46"/>
        <v>Low</v>
      </c>
      <c r="P766" t="str">
        <f t="shared" si="47"/>
        <v>LOW</v>
      </c>
    </row>
    <row r="767" spans="1:16" x14ac:dyDescent="0.35">
      <c r="A767" t="s">
        <v>1046</v>
      </c>
      <c r="B767">
        <v>7344</v>
      </c>
      <c r="C767">
        <v>2251</v>
      </c>
      <c r="D767">
        <v>7</v>
      </c>
      <c r="E767" t="s">
        <v>12</v>
      </c>
      <c r="F767" t="s">
        <v>13</v>
      </c>
      <c r="G767" t="s">
        <v>28</v>
      </c>
      <c r="H767" s="1">
        <v>44603</v>
      </c>
      <c r="I767" t="s">
        <v>1047</v>
      </c>
      <c r="J767" t="s">
        <v>16</v>
      </c>
      <c r="K767" t="s">
        <v>17</v>
      </c>
      <c r="L767">
        <v>2022</v>
      </c>
      <c r="M767" t="str">
        <f t="shared" si="44"/>
        <v>02</v>
      </c>
      <c r="N767" t="str">
        <f t="shared" si="45"/>
        <v>11</v>
      </c>
      <c r="O767" t="str">
        <f t="shared" si="46"/>
        <v>High</v>
      </c>
      <c r="P767" t="str">
        <f t="shared" si="47"/>
        <v>MEDIUM</v>
      </c>
    </row>
    <row r="768" spans="1:16" x14ac:dyDescent="0.35">
      <c r="A768" t="s">
        <v>1046</v>
      </c>
      <c r="B768">
        <v>7306</v>
      </c>
      <c r="C768">
        <v>1547</v>
      </c>
      <c r="D768">
        <v>3</v>
      </c>
      <c r="E768" t="s">
        <v>26</v>
      </c>
      <c r="F768" t="s">
        <v>54</v>
      </c>
      <c r="G768" t="s">
        <v>55</v>
      </c>
      <c r="H768" s="1">
        <v>44603</v>
      </c>
      <c r="I768" t="s">
        <v>1047</v>
      </c>
      <c r="J768" t="s">
        <v>16</v>
      </c>
      <c r="K768" t="s">
        <v>17</v>
      </c>
      <c r="L768">
        <v>2022</v>
      </c>
      <c r="M768" t="str">
        <f t="shared" si="44"/>
        <v>02</v>
      </c>
      <c r="N768" t="str">
        <f t="shared" si="45"/>
        <v>11</v>
      </c>
      <c r="O768" t="str">
        <f t="shared" si="46"/>
        <v>High</v>
      </c>
      <c r="P768" t="str">
        <f t="shared" si="47"/>
        <v>MEDIUM</v>
      </c>
    </row>
    <row r="769" spans="1:16" x14ac:dyDescent="0.35">
      <c r="A769" t="s">
        <v>1046</v>
      </c>
      <c r="B769">
        <v>5832</v>
      </c>
      <c r="C769">
        <v>2588</v>
      </c>
      <c r="D769">
        <v>10</v>
      </c>
      <c r="E769" t="s">
        <v>12</v>
      </c>
      <c r="F769" t="s">
        <v>24</v>
      </c>
      <c r="G769" t="s">
        <v>55</v>
      </c>
      <c r="H769" s="1">
        <v>44603</v>
      </c>
      <c r="I769" t="s">
        <v>1047</v>
      </c>
      <c r="J769" t="s">
        <v>16</v>
      </c>
      <c r="K769" t="s">
        <v>17</v>
      </c>
      <c r="L769">
        <v>2022</v>
      </c>
      <c r="M769" t="str">
        <f t="shared" si="44"/>
        <v>02</v>
      </c>
      <c r="N769" t="str">
        <f t="shared" si="45"/>
        <v>11</v>
      </c>
      <c r="O769" t="str">
        <f t="shared" si="46"/>
        <v>High</v>
      </c>
      <c r="P769" t="str">
        <f t="shared" si="47"/>
        <v>HIGH</v>
      </c>
    </row>
    <row r="770" spans="1:16" x14ac:dyDescent="0.35">
      <c r="A770" t="s">
        <v>686</v>
      </c>
      <c r="B770">
        <v>6109</v>
      </c>
      <c r="C770">
        <v>3040</v>
      </c>
      <c r="D770">
        <v>9</v>
      </c>
      <c r="E770" t="s">
        <v>38</v>
      </c>
      <c r="F770" t="s">
        <v>42</v>
      </c>
      <c r="G770" t="s">
        <v>34</v>
      </c>
      <c r="H770" s="1">
        <v>44602</v>
      </c>
      <c r="I770" t="s">
        <v>687</v>
      </c>
      <c r="J770" t="s">
        <v>22</v>
      </c>
      <c r="K770" t="s">
        <v>23</v>
      </c>
      <c r="L770">
        <v>2022</v>
      </c>
      <c r="M770" t="str">
        <f t="shared" ref="M770:M833" si="48">TEXT(H770,"MM")</f>
        <v>02</v>
      </c>
      <c r="N770" t="str">
        <f t="shared" ref="N770:N833" si="49">TEXT(H770,"DD")</f>
        <v>10</v>
      </c>
      <c r="O770" t="str">
        <f t="shared" ref="O770:O833" si="50">IF(C770&gt;1000,"High","Low")</f>
        <v>High</v>
      </c>
      <c r="P770" t="str">
        <f t="shared" ref="P770:P833" si="51">IF(C770&gt;2500,"HIGH",IF(C770&gt;1000,"MEDIUM",IF(C770&lt;1000,"LOW",0)))</f>
        <v>HIGH</v>
      </c>
    </row>
    <row r="771" spans="1:16" x14ac:dyDescent="0.35">
      <c r="A771" t="s">
        <v>686</v>
      </c>
      <c r="B771">
        <v>4628</v>
      </c>
      <c r="C771">
        <v>1491</v>
      </c>
      <c r="D771">
        <v>17</v>
      </c>
      <c r="E771" t="s">
        <v>12</v>
      </c>
      <c r="F771" t="s">
        <v>13</v>
      </c>
      <c r="G771" t="s">
        <v>14</v>
      </c>
      <c r="H771" s="1">
        <v>44602</v>
      </c>
      <c r="I771" t="s">
        <v>687</v>
      </c>
      <c r="J771" t="s">
        <v>22</v>
      </c>
      <c r="K771" t="s">
        <v>23</v>
      </c>
      <c r="L771">
        <v>2022</v>
      </c>
      <c r="M771" t="str">
        <f t="shared" si="48"/>
        <v>02</v>
      </c>
      <c r="N771" t="str">
        <f t="shared" si="49"/>
        <v>10</v>
      </c>
      <c r="O771" t="str">
        <f t="shared" si="50"/>
        <v>High</v>
      </c>
      <c r="P771" t="str">
        <f t="shared" si="51"/>
        <v>MEDIUM</v>
      </c>
    </row>
    <row r="772" spans="1:16" x14ac:dyDescent="0.35">
      <c r="A772" t="s">
        <v>698</v>
      </c>
      <c r="B772">
        <v>2804</v>
      </c>
      <c r="C772">
        <v>936</v>
      </c>
      <c r="D772">
        <v>10</v>
      </c>
      <c r="E772" t="s">
        <v>12</v>
      </c>
      <c r="F772" t="s">
        <v>13</v>
      </c>
      <c r="G772" t="s">
        <v>40</v>
      </c>
      <c r="H772" s="1">
        <v>44598</v>
      </c>
      <c r="I772" t="s">
        <v>699</v>
      </c>
      <c r="J772" t="s">
        <v>61</v>
      </c>
      <c r="K772" t="s">
        <v>73</v>
      </c>
      <c r="L772">
        <v>2022</v>
      </c>
      <c r="M772" t="str">
        <f t="shared" si="48"/>
        <v>02</v>
      </c>
      <c r="N772" t="str">
        <f t="shared" si="49"/>
        <v>06</v>
      </c>
      <c r="O772" t="str">
        <f t="shared" si="50"/>
        <v>Low</v>
      </c>
      <c r="P772" t="str">
        <f t="shared" si="51"/>
        <v>LOW</v>
      </c>
    </row>
    <row r="773" spans="1:16" x14ac:dyDescent="0.35">
      <c r="A773" t="s">
        <v>982</v>
      </c>
      <c r="B773">
        <v>3877</v>
      </c>
      <c r="C773">
        <v>481</v>
      </c>
      <c r="D773">
        <v>16</v>
      </c>
      <c r="E773" t="s">
        <v>38</v>
      </c>
      <c r="F773" t="s">
        <v>42</v>
      </c>
      <c r="G773" t="s">
        <v>28</v>
      </c>
      <c r="H773" s="1">
        <v>44596</v>
      </c>
      <c r="I773" t="s">
        <v>984</v>
      </c>
      <c r="J773" t="s">
        <v>22</v>
      </c>
      <c r="K773" t="s">
        <v>44</v>
      </c>
      <c r="L773">
        <v>2022</v>
      </c>
      <c r="M773" t="str">
        <f t="shared" si="48"/>
        <v>02</v>
      </c>
      <c r="N773" t="str">
        <f t="shared" si="49"/>
        <v>04</v>
      </c>
      <c r="O773" t="str">
        <f t="shared" si="50"/>
        <v>Low</v>
      </c>
      <c r="P773" t="str">
        <f t="shared" si="51"/>
        <v>LOW</v>
      </c>
    </row>
    <row r="774" spans="1:16" x14ac:dyDescent="0.35">
      <c r="A774" t="s">
        <v>151</v>
      </c>
      <c r="B774">
        <v>5704</v>
      </c>
      <c r="C774">
        <v>714</v>
      </c>
      <c r="D774">
        <v>13</v>
      </c>
      <c r="E774" t="s">
        <v>12</v>
      </c>
      <c r="F774" t="s">
        <v>33</v>
      </c>
      <c r="G774" t="s">
        <v>34</v>
      </c>
      <c r="H774" s="1">
        <v>44595</v>
      </c>
      <c r="I774" t="s">
        <v>152</v>
      </c>
      <c r="J774" t="s">
        <v>61</v>
      </c>
      <c r="K774" t="s">
        <v>73</v>
      </c>
      <c r="L774">
        <v>2022</v>
      </c>
      <c r="M774" t="str">
        <f t="shared" si="48"/>
        <v>02</v>
      </c>
      <c r="N774" t="str">
        <f t="shared" si="49"/>
        <v>03</v>
      </c>
      <c r="O774" t="str">
        <f t="shared" si="50"/>
        <v>Low</v>
      </c>
      <c r="P774" t="str">
        <f t="shared" si="51"/>
        <v>LOW</v>
      </c>
    </row>
    <row r="775" spans="1:16" x14ac:dyDescent="0.35">
      <c r="A775" t="s">
        <v>151</v>
      </c>
      <c r="B775">
        <v>8797</v>
      </c>
      <c r="C775">
        <v>1010</v>
      </c>
      <c r="D775">
        <v>8</v>
      </c>
      <c r="E775" t="s">
        <v>38</v>
      </c>
      <c r="F775" t="s">
        <v>39</v>
      </c>
      <c r="G775" t="s">
        <v>14</v>
      </c>
      <c r="H775" s="1">
        <v>44595</v>
      </c>
      <c r="I775" t="s">
        <v>152</v>
      </c>
      <c r="J775" t="s">
        <v>61</v>
      </c>
      <c r="K775" t="s">
        <v>73</v>
      </c>
      <c r="L775">
        <v>2022</v>
      </c>
      <c r="M775" t="str">
        <f t="shared" si="48"/>
        <v>02</v>
      </c>
      <c r="N775" t="str">
        <f t="shared" si="49"/>
        <v>03</v>
      </c>
      <c r="O775" t="str">
        <f t="shared" si="50"/>
        <v>High</v>
      </c>
      <c r="P775" t="str">
        <f t="shared" si="51"/>
        <v>MEDIUM</v>
      </c>
    </row>
    <row r="776" spans="1:16" x14ac:dyDescent="0.35">
      <c r="A776" t="s">
        <v>151</v>
      </c>
      <c r="B776">
        <v>9236</v>
      </c>
      <c r="C776">
        <v>2899</v>
      </c>
      <c r="D776">
        <v>5</v>
      </c>
      <c r="E776" t="s">
        <v>12</v>
      </c>
      <c r="F776" t="s">
        <v>33</v>
      </c>
      <c r="G776" t="s">
        <v>28</v>
      </c>
      <c r="H776" s="1">
        <v>44595</v>
      </c>
      <c r="I776" t="s">
        <v>152</v>
      </c>
      <c r="J776" t="s">
        <v>61</v>
      </c>
      <c r="K776" t="s">
        <v>73</v>
      </c>
      <c r="L776">
        <v>2022</v>
      </c>
      <c r="M776" t="str">
        <f t="shared" si="48"/>
        <v>02</v>
      </c>
      <c r="N776" t="str">
        <f t="shared" si="49"/>
        <v>03</v>
      </c>
      <c r="O776" t="str">
        <f t="shared" si="50"/>
        <v>High</v>
      </c>
      <c r="P776" t="str">
        <f t="shared" si="51"/>
        <v>HIGH</v>
      </c>
    </row>
    <row r="777" spans="1:16" x14ac:dyDescent="0.35">
      <c r="A777" t="s">
        <v>1067</v>
      </c>
      <c r="B777">
        <v>2078</v>
      </c>
      <c r="C777">
        <v>612</v>
      </c>
      <c r="D777">
        <v>6</v>
      </c>
      <c r="E777" t="s">
        <v>12</v>
      </c>
      <c r="F777" t="s">
        <v>33</v>
      </c>
      <c r="G777" t="s">
        <v>55</v>
      </c>
      <c r="H777" s="1">
        <v>44586</v>
      </c>
      <c r="I777" t="s">
        <v>1068</v>
      </c>
      <c r="J777" t="s">
        <v>61</v>
      </c>
      <c r="K777" t="s">
        <v>73</v>
      </c>
      <c r="L777">
        <v>2022</v>
      </c>
      <c r="M777" t="str">
        <f t="shared" si="48"/>
        <v>01</v>
      </c>
      <c r="N777" t="str">
        <f t="shared" si="49"/>
        <v>25</v>
      </c>
      <c r="O777" t="str">
        <f t="shared" si="50"/>
        <v>Low</v>
      </c>
      <c r="P777" t="str">
        <f t="shared" si="51"/>
        <v>LOW</v>
      </c>
    </row>
    <row r="778" spans="1:16" x14ac:dyDescent="0.35">
      <c r="A778" t="s">
        <v>71</v>
      </c>
      <c r="B778">
        <v>4206</v>
      </c>
      <c r="C778">
        <v>1821</v>
      </c>
      <c r="D778">
        <v>17</v>
      </c>
      <c r="E778" t="s">
        <v>12</v>
      </c>
      <c r="F778" t="s">
        <v>13</v>
      </c>
      <c r="G778" t="s">
        <v>34</v>
      </c>
      <c r="H778" s="1">
        <v>44584</v>
      </c>
      <c r="I778" t="s">
        <v>72</v>
      </c>
      <c r="J778" t="s">
        <v>61</v>
      </c>
      <c r="K778" t="s">
        <v>73</v>
      </c>
      <c r="L778">
        <v>2022</v>
      </c>
      <c r="M778" t="str">
        <f t="shared" si="48"/>
        <v>01</v>
      </c>
      <c r="N778" t="str">
        <f t="shared" si="49"/>
        <v>23</v>
      </c>
      <c r="O778" t="str">
        <f t="shared" si="50"/>
        <v>High</v>
      </c>
      <c r="P778" t="str">
        <f t="shared" si="51"/>
        <v>MEDIUM</v>
      </c>
    </row>
    <row r="779" spans="1:16" x14ac:dyDescent="0.35">
      <c r="A779" t="s">
        <v>658</v>
      </c>
      <c r="B779">
        <v>6236</v>
      </c>
      <c r="C779">
        <v>2839</v>
      </c>
      <c r="D779">
        <v>7</v>
      </c>
      <c r="E779" t="s">
        <v>12</v>
      </c>
      <c r="F779" t="s">
        <v>24</v>
      </c>
      <c r="G779" t="s">
        <v>40</v>
      </c>
      <c r="H779" s="1">
        <v>44581</v>
      </c>
      <c r="I779" t="s">
        <v>659</v>
      </c>
      <c r="J779" t="s">
        <v>19</v>
      </c>
      <c r="K779" t="s">
        <v>53</v>
      </c>
      <c r="L779">
        <v>2022</v>
      </c>
      <c r="M779" t="str">
        <f t="shared" si="48"/>
        <v>01</v>
      </c>
      <c r="N779" t="str">
        <f t="shared" si="49"/>
        <v>20</v>
      </c>
      <c r="O779" t="str">
        <f t="shared" si="50"/>
        <v>High</v>
      </c>
      <c r="P779" t="str">
        <f t="shared" si="51"/>
        <v>HIGH</v>
      </c>
    </row>
    <row r="780" spans="1:16" x14ac:dyDescent="0.35">
      <c r="A780" t="s">
        <v>1277</v>
      </c>
      <c r="B780">
        <v>7644</v>
      </c>
      <c r="C780">
        <v>2428</v>
      </c>
      <c r="D780">
        <v>6</v>
      </c>
      <c r="E780" t="s">
        <v>12</v>
      </c>
      <c r="F780" t="s">
        <v>69</v>
      </c>
      <c r="G780" t="s">
        <v>28</v>
      </c>
      <c r="H780" s="1">
        <v>44581</v>
      </c>
      <c r="I780" t="s">
        <v>1278</v>
      </c>
      <c r="J780" t="s">
        <v>19</v>
      </c>
      <c r="K780" t="s">
        <v>53</v>
      </c>
      <c r="L780">
        <v>2022</v>
      </c>
      <c r="M780" t="str">
        <f t="shared" si="48"/>
        <v>01</v>
      </c>
      <c r="N780" t="str">
        <f t="shared" si="49"/>
        <v>20</v>
      </c>
      <c r="O780" t="str">
        <f t="shared" si="50"/>
        <v>High</v>
      </c>
      <c r="P780" t="str">
        <f t="shared" si="51"/>
        <v>MEDIUM</v>
      </c>
    </row>
    <row r="781" spans="1:16" x14ac:dyDescent="0.35">
      <c r="A781" t="s">
        <v>1279</v>
      </c>
      <c r="B781">
        <v>1476</v>
      </c>
      <c r="C781">
        <v>247</v>
      </c>
      <c r="D781">
        <v>5</v>
      </c>
      <c r="E781" t="s">
        <v>38</v>
      </c>
      <c r="F781" t="s">
        <v>89</v>
      </c>
      <c r="G781" t="s">
        <v>55</v>
      </c>
      <c r="H781" s="1">
        <v>44580</v>
      </c>
      <c r="I781" t="s">
        <v>1281</v>
      </c>
      <c r="J781" t="s">
        <v>36</v>
      </c>
      <c r="K781" t="s">
        <v>64</v>
      </c>
      <c r="L781">
        <v>2022</v>
      </c>
      <c r="M781" t="str">
        <f t="shared" si="48"/>
        <v>01</v>
      </c>
      <c r="N781" t="str">
        <f t="shared" si="49"/>
        <v>19</v>
      </c>
      <c r="O781" t="str">
        <f t="shared" si="50"/>
        <v>Low</v>
      </c>
      <c r="P781" t="str">
        <f t="shared" si="51"/>
        <v>LOW</v>
      </c>
    </row>
    <row r="782" spans="1:16" x14ac:dyDescent="0.35">
      <c r="A782" t="s">
        <v>285</v>
      </c>
      <c r="B782">
        <v>738</v>
      </c>
      <c r="C782">
        <v>342</v>
      </c>
      <c r="D782">
        <v>2</v>
      </c>
      <c r="E782" t="s">
        <v>38</v>
      </c>
      <c r="F782" t="s">
        <v>42</v>
      </c>
      <c r="G782" t="s">
        <v>28</v>
      </c>
      <c r="H782" s="1">
        <v>44579</v>
      </c>
      <c r="I782" t="s">
        <v>289</v>
      </c>
      <c r="J782" t="s">
        <v>22</v>
      </c>
      <c r="K782" t="s">
        <v>44</v>
      </c>
      <c r="L782">
        <v>2022</v>
      </c>
      <c r="M782" t="str">
        <f t="shared" si="48"/>
        <v>01</v>
      </c>
      <c r="N782" t="str">
        <f t="shared" si="49"/>
        <v>18</v>
      </c>
      <c r="O782" t="str">
        <f t="shared" si="50"/>
        <v>Low</v>
      </c>
      <c r="P782" t="str">
        <f t="shared" si="51"/>
        <v>LOW</v>
      </c>
    </row>
    <row r="783" spans="1:16" x14ac:dyDescent="0.35">
      <c r="A783" t="s">
        <v>786</v>
      </c>
      <c r="B783">
        <v>2349</v>
      </c>
      <c r="C783">
        <v>319</v>
      </c>
      <c r="D783">
        <v>4</v>
      </c>
      <c r="E783" t="s">
        <v>26</v>
      </c>
      <c r="F783" t="s">
        <v>27</v>
      </c>
      <c r="G783" t="s">
        <v>14</v>
      </c>
      <c r="H783" s="1">
        <v>44579</v>
      </c>
      <c r="I783" t="s">
        <v>787</v>
      </c>
      <c r="J783" t="s">
        <v>16</v>
      </c>
      <c r="K783" t="s">
        <v>17</v>
      </c>
      <c r="L783">
        <v>2022</v>
      </c>
      <c r="M783" t="str">
        <f t="shared" si="48"/>
        <v>01</v>
      </c>
      <c r="N783" t="str">
        <f t="shared" si="49"/>
        <v>18</v>
      </c>
      <c r="O783" t="str">
        <f t="shared" si="50"/>
        <v>Low</v>
      </c>
      <c r="P783" t="str">
        <f t="shared" si="51"/>
        <v>LOW</v>
      </c>
    </row>
    <row r="784" spans="1:16" x14ac:dyDescent="0.35">
      <c r="A784" t="s">
        <v>786</v>
      </c>
      <c r="B784">
        <v>8220</v>
      </c>
      <c r="C784">
        <v>3882</v>
      </c>
      <c r="D784">
        <v>14</v>
      </c>
      <c r="E784" t="s">
        <v>38</v>
      </c>
      <c r="F784" t="s">
        <v>42</v>
      </c>
      <c r="G784" t="s">
        <v>14</v>
      </c>
      <c r="H784" s="1">
        <v>44579</v>
      </c>
      <c r="I784" t="s">
        <v>787</v>
      </c>
      <c r="J784" t="s">
        <v>16</v>
      </c>
      <c r="K784" t="s">
        <v>17</v>
      </c>
      <c r="L784">
        <v>2022</v>
      </c>
      <c r="M784" t="str">
        <f t="shared" si="48"/>
        <v>01</v>
      </c>
      <c r="N784" t="str">
        <f t="shared" si="49"/>
        <v>18</v>
      </c>
      <c r="O784" t="str">
        <f t="shared" si="50"/>
        <v>High</v>
      </c>
      <c r="P784" t="str">
        <f t="shared" si="51"/>
        <v>HIGH</v>
      </c>
    </row>
    <row r="785" spans="1:16" x14ac:dyDescent="0.35">
      <c r="A785" t="s">
        <v>786</v>
      </c>
      <c r="B785">
        <v>2379</v>
      </c>
      <c r="C785">
        <v>279</v>
      </c>
      <c r="D785">
        <v>7</v>
      </c>
      <c r="E785" t="s">
        <v>38</v>
      </c>
      <c r="F785" t="s">
        <v>42</v>
      </c>
      <c r="G785" t="s">
        <v>28</v>
      </c>
      <c r="H785" s="1">
        <v>44579</v>
      </c>
      <c r="I785" t="s">
        <v>787</v>
      </c>
      <c r="J785" t="s">
        <v>16</v>
      </c>
      <c r="K785" t="s">
        <v>17</v>
      </c>
      <c r="L785">
        <v>2022</v>
      </c>
      <c r="M785" t="str">
        <f t="shared" si="48"/>
        <v>01</v>
      </c>
      <c r="N785" t="str">
        <f t="shared" si="49"/>
        <v>18</v>
      </c>
      <c r="O785" t="str">
        <f t="shared" si="50"/>
        <v>Low</v>
      </c>
      <c r="P785" t="str">
        <f t="shared" si="51"/>
        <v>LOW</v>
      </c>
    </row>
    <row r="786" spans="1:16" x14ac:dyDescent="0.35">
      <c r="A786" t="s">
        <v>786</v>
      </c>
      <c r="B786">
        <v>7377</v>
      </c>
      <c r="C786">
        <v>2049</v>
      </c>
      <c r="D786">
        <v>4</v>
      </c>
      <c r="E786" t="s">
        <v>26</v>
      </c>
      <c r="F786" t="s">
        <v>48</v>
      </c>
      <c r="G786" t="s">
        <v>14</v>
      </c>
      <c r="H786" s="1">
        <v>44579</v>
      </c>
      <c r="I786" t="s">
        <v>787</v>
      </c>
      <c r="J786" t="s">
        <v>16</v>
      </c>
      <c r="K786" t="s">
        <v>17</v>
      </c>
      <c r="L786">
        <v>2022</v>
      </c>
      <c r="M786" t="str">
        <f t="shared" si="48"/>
        <v>01</v>
      </c>
      <c r="N786" t="str">
        <f t="shared" si="49"/>
        <v>18</v>
      </c>
      <c r="O786" t="str">
        <f t="shared" si="50"/>
        <v>High</v>
      </c>
      <c r="P786" t="str">
        <f t="shared" si="51"/>
        <v>MEDIUM</v>
      </c>
    </row>
    <row r="787" spans="1:16" x14ac:dyDescent="0.35">
      <c r="A787" t="s">
        <v>999</v>
      </c>
      <c r="B787">
        <v>1592</v>
      </c>
      <c r="C787">
        <v>480</v>
      </c>
      <c r="D787">
        <v>13</v>
      </c>
      <c r="E787" t="s">
        <v>12</v>
      </c>
      <c r="F787" t="s">
        <v>33</v>
      </c>
      <c r="G787" t="s">
        <v>28</v>
      </c>
      <c r="H787" s="1">
        <v>44579</v>
      </c>
      <c r="I787" t="s">
        <v>1000</v>
      </c>
      <c r="J787" t="s">
        <v>81</v>
      </c>
      <c r="K787" t="s">
        <v>96</v>
      </c>
      <c r="L787">
        <v>2022</v>
      </c>
      <c r="M787" t="str">
        <f t="shared" si="48"/>
        <v>01</v>
      </c>
      <c r="N787" t="str">
        <f t="shared" si="49"/>
        <v>18</v>
      </c>
      <c r="O787" t="str">
        <f t="shared" si="50"/>
        <v>Low</v>
      </c>
      <c r="P787" t="str">
        <f t="shared" si="51"/>
        <v>LOW</v>
      </c>
    </row>
    <row r="788" spans="1:16" x14ac:dyDescent="0.35">
      <c r="A788" t="s">
        <v>835</v>
      </c>
      <c r="B788">
        <v>6061</v>
      </c>
      <c r="C788">
        <v>2121</v>
      </c>
      <c r="D788">
        <v>19</v>
      </c>
      <c r="E788" t="s">
        <v>12</v>
      </c>
      <c r="F788" t="s">
        <v>33</v>
      </c>
      <c r="G788" t="s">
        <v>34</v>
      </c>
      <c r="H788" s="1">
        <v>44578</v>
      </c>
      <c r="I788" t="s">
        <v>837</v>
      </c>
      <c r="J788" t="s">
        <v>36</v>
      </c>
      <c r="K788" t="s">
        <v>64</v>
      </c>
      <c r="L788">
        <v>2022</v>
      </c>
      <c r="M788" t="str">
        <f t="shared" si="48"/>
        <v>01</v>
      </c>
      <c r="N788" t="str">
        <f t="shared" si="49"/>
        <v>17</v>
      </c>
      <c r="O788" t="str">
        <f t="shared" si="50"/>
        <v>High</v>
      </c>
      <c r="P788" t="str">
        <f t="shared" si="51"/>
        <v>MEDIUM</v>
      </c>
    </row>
    <row r="789" spans="1:16" x14ac:dyDescent="0.35">
      <c r="A789" t="s">
        <v>118</v>
      </c>
      <c r="B789">
        <v>1126</v>
      </c>
      <c r="C789">
        <v>55</v>
      </c>
      <c r="D789">
        <v>1</v>
      </c>
      <c r="E789" t="s">
        <v>38</v>
      </c>
      <c r="F789" t="s">
        <v>89</v>
      </c>
      <c r="G789" t="s">
        <v>14</v>
      </c>
      <c r="H789" s="1">
        <v>44577</v>
      </c>
      <c r="I789" t="s">
        <v>119</v>
      </c>
      <c r="J789" t="s">
        <v>16</v>
      </c>
      <c r="K789" t="s">
        <v>120</v>
      </c>
      <c r="L789">
        <v>2022</v>
      </c>
      <c r="M789" t="str">
        <f t="shared" si="48"/>
        <v>01</v>
      </c>
      <c r="N789" t="str">
        <f t="shared" si="49"/>
        <v>16</v>
      </c>
      <c r="O789" t="str">
        <f t="shared" si="50"/>
        <v>Low</v>
      </c>
      <c r="P789" t="str">
        <f t="shared" si="51"/>
        <v>LOW</v>
      </c>
    </row>
    <row r="790" spans="1:16" x14ac:dyDescent="0.35">
      <c r="A790" t="s">
        <v>274</v>
      </c>
      <c r="B790">
        <v>7421</v>
      </c>
      <c r="C790">
        <v>958</v>
      </c>
      <c r="D790">
        <v>10</v>
      </c>
      <c r="E790" t="s">
        <v>38</v>
      </c>
      <c r="F790" t="s">
        <v>39</v>
      </c>
      <c r="G790" t="s">
        <v>55</v>
      </c>
      <c r="H790" s="1">
        <v>44577</v>
      </c>
      <c r="I790" t="s">
        <v>276</v>
      </c>
      <c r="J790" t="s">
        <v>61</v>
      </c>
      <c r="K790" t="s">
        <v>110</v>
      </c>
      <c r="L790">
        <v>2022</v>
      </c>
      <c r="M790" t="str">
        <f t="shared" si="48"/>
        <v>01</v>
      </c>
      <c r="N790" t="str">
        <f t="shared" si="49"/>
        <v>16</v>
      </c>
      <c r="O790" t="str">
        <f t="shared" si="50"/>
        <v>Low</v>
      </c>
      <c r="P790" t="str">
        <f t="shared" si="51"/>
        <v>LOW</v>
      </c>
    </row>
    <row r="791" spans="1:16" x14ac:dyDescent="0.35">
      <c r="A791" t="s">
        <v>78</v>
      </c>
      <c r="B791">
        <v>3686</v>
      </c>
      <c r="C791">
        <v>760</v>
      </c>
      <c r="D791">
        <v>20</v>
      </c>
      <c r="E791" t="s">
        <v>26</v>
      </c>
      <c r="F791" t="s">
        <v>27</v>
      </c>
      <c r="G791" t="s">
        <v>28</v>
      </c>
      <c r="H791" s="1">
        <v>44576</v>
      </c>
      <c r="I791" t="s">
        <v>80</v>
      </c>
      <c r="J791" t="s">
        <v>81</v>
      </c>
      <c r="K791" t="s">
        <v>82</v>
      </c>
      <c r="L791">
        <v>2022</v>
      </c>
      <c r="M791" t="str">
        <f t="shared" si="48"/>
        <v>01</v>
      </c>
      <c r="N791" t="str">
        <f t="shared" si="49"/>
        <v>15</v>
      </c>
      <c r="O791" t="str">
        <f t="shared" si="50"/>
        <v>Low</v>
      </c>
      <c r="P791" t="str">
        <f t="shared" si="51"/>
        <v>LOW</v>
      </c>
    </row>
    <row r="792" spans="1:16" x14ac:dyDescent="0.35">
      <c r="A792" t="s">
        <v>278</v>
      </c>
      <c r="B792">
        <v>3099</v>
      </c>
      <c r="C792">
        <v>479</v>
      </c>
      <c r="D792">
        <v>1</v>
      </c>
      <c r="E792" t="s">
        <v>26</v>
      </c>
      <c r="F792" t="s">
        <v>54</v>
      </c>
      <c r="G792" t="s">
        <v>55</v>
      </c>
      <c r="H792" s="1">
        <v>44576</v>
      </c>
      <c r="I792" t="s">
        <v>279</v>
      </c>
      <c r="J792" t="s">
        <v>22</v>
      </c>
      <c r="K792" t="s">
        <v>23</v>
      </c>
      <c r="L792">
        <v>2022</v>
      </c>
      <c r="M792" t="str">
        <f t="shared" si="48"/>
        <v>01</v>
      </c>
      <c r="N792" t="str">
        <f t="shared" si="49"/>
        <v>15</v>
      </c>
      <c r="O792" t="str">
        <f t="shared" si="50"/>
        <v>Low</v>
      </c>
      <c r="P792" t="str">
        <f t="shared" si="51"/>
        <v>LOW</v>
      </c>
    </row>
    <row r="793" spans="1:16" x14ac:dyDescent="0.35">
      <c r="A793" t="s">
        <v>278</v>
      </c>
      <c r="B793">
        <v>2521</v>
      </c>
      <c r="C793">
        <v>906</v>
      </c>
      <c r="D793">
        <v>7</v>
      </c>
      <c r="E793" t="s">
        <v>12</v>
      </c>
      <c r="F793" t="s">
        <v>69</v>
      </c>
      <c r="G793" t="s">
        <v>55</v>
      </c>
      <c r="H793" s="1">
        <v>44576</v>
      </c>
      <c r="I793" t="s">
        <v>279</v>
      </c>
      <c r="J793" t="s">
        <v>22</v>
      </c>
      <c r="K793" t="s">
        <v>23</v>
      </c>
      <c r="L793">
        <v>2022</v>
      </c>
      <c r="M793" t="str">
        <f t="shared" si="48"/>
        <v>01</v>
      </c>
      <c r="N793" t="str">
        <f t="shared" si="49"/>
        <v>15</v>
      </c>
      <c r="O793" t="str">
        <f t="shared" si="50"/>
        <v>Low</v>
      </c>
      <c r="P793" t="str">
        <f t="shared" si="51"/>
        <v>LOW</v>
      </c>
    </row>
    <row r="794" spans="1:16" x14ac:dyDescent="0.35">
      <c r="A794" t="s">
        <v>933</v>
      </c>
      <c r="B794">
        <v>6389</v>
      </c>
      <c r="C794">
        <v>734</v>
      </c>
      <c r="D794">
        <v>1</v>
      </c>
      <c r="E794" t="s">
        <v>38</v>
      </c>
      <c r="F794" t="s">
        <v>50</v>
      </c>
      <c r="G794" t="s">
        <v>34</v>
      </c>
      <c r="H794" s="1">
        <v>44576</v>
      </c>
      <c r="I794" t="s">
        <v>934</v>
      </c>
      <c r="J794" t="s">
        <v>61</v>
      </c>
      <c r="K794" t="s">
        <v>62</v>
      </c>
      <c r="L794">
        <v>2022</v>
      </c>
      <c r="M794" t="str">
        <f t="shared" si="48"/>
        <v>01</v>
      </c>
      <c r="N794" t="str">
        <f t="shared" si="49"/>
        <v>15</v>
      </c>
      <c r="O794" t="str">
        <f t="shared" si="50"/>
        <v>Low</v>
      </c>
      <c r="P794" t="str">
        <f t="shared" si="51"/>
        <v>LOW</v>
      </c>
    </row>
    <row r="795" spans="1:16" x14ac:dyDescent="0.35">
      <c r="A795" t="s">
        <v>422</v>
      </c>
      <c r="B795">
        <v>3522</v>
      </c>
      <c r="C795">
        <v>898</v>
      </c>
      <c r="D795">
        <v>15</v>
      </c>
      <c r="E795" t="s">
        <v>26</v>
      </c>
      <c r="F795" t="s">
        <v>27</v>
      </c>
      <c r="G795" t="s">
        <v>40</v>
      </c>
      <c r="H795" s="1">
        <v>44575</v>
      </c>
      <c r="I795" t="s">
        <v>424</v>
      </c>
      <c r="J795" t="s">
        <v>36</v>
      </c>
      <c r="K795" t="s">
        <v>37</v>
      </c>
      <c r="L795">
        <v>2022</v>
      </c>
      <c r="M795" t="str">
        <f t="shared" si="48"/>
        <v>01</v>
      </c>
      <c r="N795" t="str">
        <f t="shared" si="49"/>
        <v>14</v>
      </c>
      <c r="O795" t="str">
        <f t="shared" si="50"/>
        <v>Low</v>
      </c>
      <c r="P795" t="str">
        <f t="shared" si="51"/>
        <v>LOW</v>
      </c>
    </row>
    <row r="796" spans="1:16" x14ac:dyDescent="0.35">
      <c r="A796" t="s">
        <v>468</v>
      </c>
      <c r="B796">
        <v>8438</v>
      </c>
      <c r="C796">
        <v>3427</v>
      </c>
      <c r="D796">
        <v>12</v>
      </c>
      <c r="E796" t="s">
        <v>26</v>
      </c>
      <c r="F796" t="s">
        <v>66</v>
      </c>
      <c r="G796" t="s">
        <v>40</v>
      </c>
      <c r="H796" s="1">
        <v>44575</v>
      </c>
      <c r="I796" t="s">
        <v>469</v>
      </c>
      <c r="J796" t="s">
        <v>22</v>
      </c>
      <c r="K796" t="s">
        <v>23</v>
      </c>
      <c r="L796">
        <v>2022</v>
      </c>
      <c r="M796" t="str">
        <f t="shared" si="48"/>
        <v>01</v>
      </c>
      <c r="N796" t="str">
        <f t="shared" si="49"/>
        <v>14</v>
      </c>
      <c r="O796" t="str">
        <f t="shared" si="50"/>
        <v>High</v>
      </c>
      <c r="P796" t="str">
        <f t="shared" si="51"/>
        <v>HIGH</v>
      </c>
    </row>
    <row r="797" spans="1:16" x14ac:dyDescent="0.35">
      <c r="A797" t="s">
        <v>468</v>
      </c>
      <c r="B797">
        <v>1689</v>
      </c>
      <c r="C797">
        <v>109</v>
      </c>
      <c r="D797">
        <v>9</v>
      </c>
      <c r="E797" t="s">
        <v>12</v>
      </c>
      <c r="F797" t="s">
        <v>13</v>
      </c>
      <c r="G797" t="s">
        <v>14</v>
      </c>
      <c r="H797" s="1">
        <v>44575</v>
      </c>
      <c r="I797" t="s">
        <v>469</v>
      </c>
      <c r="J797" t="s">
        <v>22</v>
      </c>
      <c r="K797" t="s">
        <v>23</v>
      </c>
      <c r="L797">
        <v>2022</v>
      </c>
      <c r="M797" t="str">
        <f t="shared" si="48"/>
        <v>01</v>
      </c>
      <c r="N797" t="str">
        <f t="shared" si="49"/>
        <v>14</v>
      </c>
      <c r="O797" t="str">
        <f t="shared" si="50"/>
        <v>Low</v>
      </c>
      <c r="P797" t="str">
        <f t="shared" si="51"/>
        <v>LOW</v>
      </c>
    </row>
    <row r="798" spans="1:16" x14ac:dyDescent="0.35">
      <c r="A798" t="s">
        <v>468</v>
      </c>
      <c r="B798">
        <v>3936</v>
      </c>
      <c r="C798">
        <v>1626</v>
      </c>
      <c r="D798">
        <v>14</v>
      </c>
      <c r="E798" t="s">
        <v>26</v>
      </c>
      <c r="F798" t="s">
        <v>54</v>
      </c>
      <c r="G798" t="s">
        <v>55</v>
      </c>
      <c r="H798" s="1">
        <v>44575</v>
      </c>
      <c r="I798" t="s">
        <v>469</v>
      </c>
      <c r="J798" t="s">
        <v>22</v>
      </c>
      <c r="K798" t="s">
        <v>23</v>
      </c>
      <c r="L798">
        <v>2022</v>
      </c>
      <c r="M798" t="str">
        <f t="shared" si="48"/>
        <v>01</v>
      </c>
      <c r="N798" t="str">
        <f t="shared" si="49"/>
        <v>14</v>
      </c>
      <c r="O798" t="str">
        <f t="shared" si="50"/>
        <v>High</v>
      </c>
      <c r="P798" t="str">
        <f t="shared" si="51"/>
        <v>MEDIUM</v>
      </c>
    </row>
    <row r="799" spans="1:16" x14ac:dyDescent="0.35">
      <c r="A799" t="s">
        <v>1266</v>
      </c>
      <c r="B799">
        <v>9909</v>
      </c>
      <c r="C799">
        <v>2999</v>
      </c>
      <c r="D799">
        <v>18</v>
      </c>
      <c r="E799" t="s">
        <v>26</v>
      </c>
      <c r="F799" t="s">
        <v>48</v>
      </c>
      <c r="G799" t="s">
        <v>55</v>
      </c>
      <c r="H799" s="1">
        <v>44574</v>
      </c>
      <c r="I799" t="s">
        <v>1268</v>
      </c>
      <c r="J799" t="s">
        <v>61</v>
      </c>
      <c r="K799" t="s">
        <v>73</v>
      </c>
      <c r="L799">
        <v>2022</v>
      </c>
      <c r="M799" t="str">
        <f t="shared" si="48"/>
        <v>01</v>
      </c>
      <c r="N799" t="str">
        <f t="shared" si="49"/>
        <v>13</v>
      </c>
      <c r="O799" t="str">
        <f t="shared" si="50"/>
        <v>High</v>
      </c>
      <c r="P799" t="str">
        <f t="shared" si="51"/>
        <v>HIGH</v>
      </c>
    </row>
    <row r="800" spans="1:16" x14ac:dyDescent="0.35">
      <c r="A800" t="s">
        <v>592</v>
      </c>
      <c r="B800">
        <v>3022</v>
      </c>
      <c r="C800">
        <v>384</v>
      </c>
      <c r="D800">
        <v>1</v>
      </c>
      <c r="E800" t="s">
        <v>26</v>
      </c>
      <c r="F800" t="s">
        <v>27</v>
      </c>
      <c r="G800" t="s">
        <v>40</v>
      </c>
      <c r="H800" s="1">
        <v>44572</v>
      </c>
      <c r="I800" t="s">
        <v>593</v>
      </c>
      <c r="J800" t="s">
        <v>61</v>
      </c>
      <c r="K800" t="s">
        <v>73</v>
      </c>
      <c r="L800">
        <v>2022</v>
      </c>
      <c r="M800" t="str">
        <f t="shared" si="48"/>
        <v>01</v>
      </c>
      <c r="N800" t="str">
        <f t="shared" si="49"/>
        <v>11</v>
      </c>
      <c r="O800" t="str">
        <f t="shared" si="50"/>
        <v>Low</v>
      </c>
      <c r="P800" t="str">
        <f t="shared" si="51"/>
        <v>LOW</v>
      </c>
    </row>
    <row r="801" spans="1:16" x14ac:dyDescent="0.35">
      <c r="A801" t="s">
        <v>592</v>
      </c>
      <c r="B801">
        <v>5266</v>
      </c>
      <c r="C801">
        <v>1111</v>
      </c>
      <c r="D801">
        <v>13</v>
      </c>
      <c r="E801" t="s">
        <v>12</v>
      </c>
      <c r="F801" t="s">
        <v>13</v>
      </c>
      <c r="G801" t="s">
        <v>28</v>
      </c>
      <c r="H801" s="1">
        <v>44572</v>
      </c>
      <c r="I801" t="s">
        <v>593</v>
      </c>
      <c r="J801" t="s">
        <v>61</v>
      </c>
      <c r="K801" t="s">
        <v>73</v>
      </c>
      <c r="L801">
        <v>2022</v>
      </c>
      <c r="M801" t="str">
        <f t="shared" si="48"/>
        <v>01</v>
      </c>
      <c r="N801" t="str">
        <f t="shared" si="49"/>
        <v>11</v>
      </c>
      <c r="O801" t="str">
        <f t="shared" si="50"/>
        <v>High</v>
      </c>
      <c r="P801" t="str">
        <f t="shared" si="51"/>
        <v>MEDIUM</v>
      </c>
    </row>
    <row r="802" spans="1:16" x14ac:dyDescent="0.35">
      <c r="A802" t="s">
        <v>1134</v>
      </c>
      <c r="B802">
        <v>9215</v>
      </c>
      <c r="C802">
        <v>767</v>
      </c>
      <c r="D802">
        <v>13</v>
      </c>
      <c r="E802" t="s">
        <v>12</v>
      </c>
      <c r="F802" t="s">
        <v>24</v>
      </c>
      <c r="G802" t="s">
        <v>55</v>
      </c>
      <c r="H802" s="1">
        <v>44571</v>
      </c>
      <c r="I802" t="s">
        <v>1135</v>
      </c>
      <c r="J802" t="s">
        <v>16</v>
      </c>
      <c r="K802" t="s">
        <v>120</v>
      </c>
      <c r="L802">
        <v>2022</v>
      </c>
      <c r="M802" t="str">
        <f t="shared" si="48"/>
        <v>01</v>
      </c>
      <c r="N802" t="str">
        <f t="shared" si="49"/>
        <v>10</v>
      </c>
      <c r="O802" t="str">
        <f t="shared" si="50"/>
        <v>Low</v>
      </c>
      <c r="P802" t="str">
        <f t="shared" si="51"/>
        <v>LOW</v>
      </c>
    </row>
    <row r="803" spans="1:16" x14ac:dyDescent="0.35">
      <c r="A803" t="s">
        <v>1166</v>
      </c>
      <c r="B803">
        <v>8752</v>
      </c>
      <c r="C803">
        <v>1686</v>
      </c>
      <c r="D803">
        <v>9</v>
      </c>
      <c r="E803" t="s">
        <v>38</v>
      </c>
      <c r="F803" t="s">
        <v>39</v>
      </c>
      <c r="G803" t="s">
        <v>28</v>
      </c>
      <c r="H803" s="1">
        <v>44569</v>
      </c>
      <c r="I803" t="s">
        <v>1169</v>
      </c>
      <c r="J803" t="s">
        <v>19</v>
      </c>
      <c r="K803" t="s">
        <v>20</v>
      </c>
      <c r="L803">
        <v>2022</v>
      </c>
      <c r="M803" t="str">
        <f t="shared" si="48"/>
        <v>01</v>
      </c>
      <c r="N803" t="str">
        <f t="shared" si="49"/>
        <v>08</v>
      </c>
      <c r="O803" t="str">
        <f t="shared" si="50"/>
        <v>High</v>
      </c>
      <c r="P803" t="str">
        <f t="shared" si="51"/>
        <v>MEDIUM</v>
      </c>
    </row>
    <row r="804" spans="1:16" x14ac:dyDescent="0.35">
      <c r="A804" t="s">
        <v>94</v>
      </c>
      <c r="B804">
        <v>8293</v>
      </c>
      <c r="C804">
        <v>2632</v>
      </c>
      <c r="D804">
        <v>8</v>
      </c>
      <c r="E804" t="s">
        <v>26</v>
      </c>
      <c r="F804" t="s">
        <v>66</v>
      </c>
      <c r="G804" t="s">
        <v>55</v>
      </c>
      <c r="H804" s="1">
        <v>44566</v>
      </c>
      <c r="I804" t="s">
        <v>95</v>
      </c>
      <c r="J804" t="s">
        <v>81</v>
      </c>
      <c r="K804" t="s">
        <v>96</v>
      </c>
      <c r="L804">
        <v>2022</v>
      </c>
      <c r="M804" t="str">
        <f t="shared" si="48"/>
        <v>01</v>
      </c>
      <c r="N804" t="str">
        <f t="shared" si="49"/>
        <v>05</v>
      </c>
      <c r="O804" t="str">
        <f t="shared" si="50"/>
        <v>High</v>
      </c>
      <c r="P804" t="str">
        <f t="shared" si="51"/>
        <v>HIGH</v>
      </c>
    </row>
    <row r="805" spans="1:16" x14ac:dyDescent="0.35">
      <c r="A805" t="s">
        <v>94</v>
      </c>
      <c r="B805">
        <v>2863</v>
      </c>
      <c r="C805">
        <v>205</v>
      </c>
      <c r="D805">
        <v>17</v>
      </c>
      <c r="E805" t="s">
        <v>12</v>
      </c>
      <c r="F805" t="s">
        <v>69</v>
      </c>
      <c r="G805" t="s">
        <v>14</v>
      </c>
      <c r="H805" s="1">
        <v>44566</v>
      </c>
      <c r="I805" t="s">
        <v>95</v>
      </c>
      <c r="J805" t="s">
        <v>81</v>
      </c>
      <c r="K805" t="s">
        <v>96</v>
      </c>
      <c r="L805">
        <v>2022</v>
      </c>
      <c r="M805" t="str">
        <f t="shared" si="48"/>
        <v>01</v>
      </c>
      <c r="N805" t="str">
        <f t="shared" si="49"/>
        <v>05</v>
      </c>
      <c r="O805" t="str">
        <f t="shared" si="50"/>
        <v>Low</v>
      </c>
      <c r="P805" t="str">
        <f t="shared" si="51"/>
        <v>LOW</v>
      </c>
    </row>
    <row r="806" spans="1:16" x14ac:dyDescent="0.35">
      <c r="A806" t="s">
        <v>661</v>
      </c>
      <c r="B806">
        <v>5410</v>
      </c>
      <c r="C806">
        <v>2456</v>
      </c>
      <c r="D806">
        <v>8</v>
      </c>
      <c r="E806" t="s">
        <v>38</v>
      </c>
      <c r="F806" t="s">
        <v>42</v>
      </c>
      <c r="G806" t="s">
        <v>40</v>
      </c>
      <c r="H806" s="1">
        <v>44565</v>
      </c>
      <c r="I806" t="s">
        <v>663</v>
      </c>
      <c r="J806" t="s">
        <v>16</v>
      </c>
      <c r="K806" t="s">
        <v>120</v>
      </c>
      <c r="L806">
        <v>2022</v>
      </c>
      <c r="M806" t="str">
        <f t="shared" si="48"/>
        <v>01</v>
      </c>
      <c r="N806" t="str">
        <f t="shared" si="49"/>
        <v>04</v>
      </c>
      <c r="O806" t="str">
        <f t="shared" si="50"/>
        <v>High</v>
      </c>
      <c r="P806" t="str">
        <f t="shared" si="51"/>
        <v>MEDIUM</v>
      </c>
    </row>
    <row r="807" spans="1:16" x14ac:dyDescent="0.35">
      <c r="A807" t="s">
        <v>190</v>
      </c>
      <c r="B807">
        <v>706</v>
      </c>
      <c r="C807">
        <v>197</v>
      </c>
      <c r="D807">
        <v>11</v>
      </c>
      <c r="E807" t="s">
        <v>12</v>
      </c>
      <c r="F807" t="s">
        <v>33</v>
      </c>
      <c r="G807" t="s">
        <v>40</v>
      </c>
      <c r="H807" s="1">
        <v>44563</v>
      </c>
      <c r="I807" t="s">
        <v>191</v>
      </c>
      <c r="J807" t="s">
        <v>61</v>
      </c>
      <c r="K807" t="s">
        <v>73</v>
      </c>
      <c r="L807">
        <v>2022</v>
      </c>
      <c r="M807" t="str">
        <f t="shared" si="48"/>
        <v>01</v>
      </c>
      <c r="N807" t="str">
        <f t="shared" si="49"/>
        <v>02</v>
      </c>
      <c r="O807" t="str">
        <f t="shared" si="50"/>
        <v>Low</v>
      </c>
      <c r="P807" t="str">
        <f t="shared" si="51"/>
        <v>LOW</v>
      </c>
    </row>
    <row r="808" spans="1:16" x14ac:dyDescent="0.35">
      <c r="A808" t="s">
        <v>343</v>
      </c>
      <c r="B808">
        <v>1281</v>
      </c>
      <c r="C808">
        <v>340</v>
      </c>
      <c r="D808">
        <v>3</v>
      </c>
      <c r="E808" t="s">
        <v>12</v>
      </c>
      <c r="F808" t="s">
        <v>13</v>
      </c>
      <c r="G808" t="s">
        <v>28</v>
      </c>
      <c r="H808" s="1">
        <v>44561</v>
      </c>
      <c r="I808" t="s">
        <v>344</v>
      </c>
      <c r="J808" t="s">
        <v>61</v>
      </c>
      <c r="K808" t="s">
        <v>73</v>
      </c>
      <c r="L808">
        <v>2021</v>
      </c>
      <c r="M808" t="str">
        <f t="shared" si="48"/>
        <v>12</v>
      </c>
      <c r="N808" t="str">
        <f t="shared" si="49"/>
        <v>31</v>
      </c>
      <c r="O808" t="str">
        <f t="shared" si="50"/>
        <v>Low</v>
      </c>
      <c r="P808" t="str">
        <f t="shared" si="51"/>
        <v>LOW</v>
      </c>
    </row>
    <row r="809" spans="1:16" x14ac:dyDescent="0.35">
      <c r="A809" t="s">
        <v>343</v>
      </c>
      <c r="B809">
        <v>2404</v>
      </c>
      <c r="C809">
        <v>253</v>
      </c>
      <c r="D809">
        <v>15</v>
      </c>
      <c r="E809" t="s">
        <v>12</v>
      </c>
      <c r="F809" t="s">
        <v>33</v>
      </c>
      <c r="G809" t="s">
        <v>55</v>
      </c>
      <c r="H809" s="1">
        <v>44561</v>
      </c>
      <c r="I809" t="s">
        <v>344</v>
      </c>
      <c r="J809" t="s">
        <v>61</v>
      </c>
      <c r="K809" t="s">
        <v>73</v>
      </c>
      <c r="L809">
        <v>2021</v>
      </c>
      <c r="M809" t="str">
        <f t="shared" si="48"/>
        <v>12</v>
      </c>
      <c r="N809" t="str">
        <f t="shared" si="49"/>
        <v>31</v>
      </c>
      <c r="O809" t="str">
        <f t="shared" si="50"/>
        <v>Low</v>
      </c>
      <c r="P809" t="str">
        <f t="shared" si="51"/>
        <v>LOW</v>
      </c>
    </row>
    <row r="810" spans="1:16" x14ac:dyDescent="0.35">
      <c r="A810" t="s">
        <v>1230</v>
      </c>
      <c r="B810">
        <v>3189</v>
      </c>
      <c r="C810">
        <v>1180</v>
      </c>
      <c r="D810">
        <v>19</v>
      </c>
      <c r="E810" t="s">
        <v>26</v>
      </c>
      <c r="F810" t="s">
        <v>54</v>
      </c>
      <c r="G810" t="s">
        <v>40</v>
      </c>
      <c r="H810" s="1">
        <v>44561</v>
      </c>
      <c r="I810" t="s">
        <v>1231</v>
      </c>
      <c r="J810" t="s">
        <v>22</v>
      </c>
      <c r="K810" t="s">
        <v>44</v>
      </c>
      <c r="L810">
        <v>2021</v>
      </c>
      <c r="M810" t="str">
        <f t="shared" si="48"/>
        <v>12</v>
      </c>
      <c r="N810" t="str">
        <f t="shared" si="49"/>
        <v>31</v>
      </c>
      <c r="O810" t="str">
        <f t="shared" si="50"/>
        <v>High</v>
      </c>
      <c r="P810" t="str">
        <f t="shared" si="51"/>
        <v>MEDIUM</v>
      </c>
    </row>
    <row r="811" spans="1:16" x14ac:dyDescent="0.35">
      <c r="A811" t="s">
        <v>745</v>
      </c>
      <c r="B811">
        <v>6732</v>
      </c>
      <c r="C811">
        <v>911</v>
      </c>
      <c r="D811">
        <v>19</v>
      </c>
      <c r="E811" t="s">
        <v>38</v>
      </c>
      <c r="F811" t="s">
        <v>89</v>
      </c>
      <c r="G811" t="s">
        <v>34</v>
      </c>
      <c r="H811" s="1">
        <v>44559</v>
      </c>
      <c r="I811" t="s">
        <v>746</v>
      </c>
      <c r="J811" t="s">
        <v>22</v>
      </c>
      <c r="K811" t="s">
        <v>23</v>
      </c>
      <c r="L811">
        <v>2021</v>
      </c>
      <c r="M811" t="str">
        <f t="shared" si="48"/>
        <v>12</v>
      </c>
      <c r="N811" t="str">
        <f t="shared" si="49"/>
        <v>29</v>
      </c>
      <c r="O811" t="str">
        <f t="shared" si="50"/>
        <v>Low</v>
      </c>
      <c r="P811" t="str">
        <f t="shared" si="51"/>
        <v>LOW</v>
      </c>
    </row>
    <row r="812" spans="1:16" x14ac:dyDescent="0.35">
      <c r="A812" t="s">
        <v>745</v>
      </c>
      <c r="B812">
        <v>4495</v>
      </c>
      <c r="C812">
        <v>1408</v>
      </c>
      <c r="D812">
        <v>14</v>
      </c>
      <c r="E812" t="s">
        <v>26</v>
      </c>
      <c r="F812" t="s">
        <v>27</v>
      </c>
      <c r="G812" t="s">
        <v>34</v>
      </c>
      <c r="H812" s="1">
        <v>44559</v>
      </c>
      <c r="I812" t="s">
        <v>746</v>
      </c>
      <c r="J812" t="s">
        <v>22</v>
      </c>
      <c r="K812" t="s">
        <v>23</v>
      </c>
      <c r="L812">
        <v>2021</v>
      </c>
      <c r="M812" t="str">
        <f t="shared" si="48"/>
        <v>12</v>
      </c>
      <c r="N812" t="str">
        <f t="shared" si="49"/>
        <v>29</v>
      </c>
      <c r="O812" t="str">
        <f t="shared" si="50"/>
        <v>High</v>
      </c>
      <c r="P812" t="str">
        <f t="shared" si="51"/>
        <v>MEDIUM</v>
      </c>
    </row>
    <row r="813" spans="1:16" x14ac:dyDescent="0.35">
      <c r="A813" t="s">
        <v>664</v>
      </c>
      <c r="B813">
        <v>3024</v>
      </c>
      <c r="C813">
        <v>1353</v>
      </c>
      <c r="D813">
        <v>1</v>
      </c>
      <c r="E813" t="s">
        <v>38</v>
      </c>
      <c r="F813" t="s">
        <v>50</v>
      </c>
      <c r="G813" t="s">
        <v>40</v>
      </c>
      <c r="H813" s="1">
        <v>44558</v>
      </c>
      <c r="I813" t="s">
        <v>666</v>
      </c>
      <c r="J813" t="s">
        <v>81</v>
      </c>
      <c r="K813" t="s">
        <v>82</v>
      </c>
      <c r="L813">
        <v>2021</v>
      </c>
      <c r="M813" t="str">
        <f t="shared" si="48"/>
        <v>12</v>
      </c>
      <c r="N813" t="str">
        <f t="shared" si="49"/>
        <v>28</v>
      </c>
      <c r="O813" t="str">
        <f t="shared" si="50"/>
        <v>High</v>
      </c>
      <c r="P813" t="str">
        <f t="shared" si="51"/>
        <v>MEDIUM</v>
      </c>
    </row>
    <row r="814" spans="1:16" x14ac:dyDescent="0.35">
      <c r="A814" t="s">
        <v>991</v>
      </c>
      <c r="B814">
        <v>7105</v>
      </c>
      <c r="C814">
        <v>2782</v>
      </c>
      <c r="D814">
        <v>19</v>
      </c>
      <c r="E814" t="s">
        <v>26</v>
      </c>
      <c r="F814" t="s">
        <v>27</v>
      </c>
      <c r="G814" t="s">
        <v>55</v>
      </c>
      <c r="H814" s="1">
        <v>44555</v>
      </c>
      <c r="I814" t="s">
        <v>992</v>
      </c>
      <c r="J814" t="s">
        <v>81</v>
      </c>
      <c r="K814" t="s">
        <v>82</v>
      </c>
      <c r="L814">
        <v>2021</v>
      </c>
      <c r="M814" t="str">
        <f t="shared" si="48"/>
        <v>12</v>
      </c>
      <c r="N814" t="str">
        <f t="shared" si="49"/>
        <v>25</v>
      </c>
      <c r="O814" t="str">
        <f t="shared" si="50"/>
        <v>High</v>
      </c>
      <c r="P814" t="str">
        <f t="shared" si="51"/>
        <v>HIGH</v>
      </c>
    </row>
    <row r="815" spans="1:16" x14ac:dyDescent="0.35">
      <c r="A815" t="s">
        <v>611</v>
      </c>
      <c r="B815">
        <v>4852</v>
      </c>
      <c r="C815">
        <v>218</v>
      </c>
      <c r="D815">
        <v>2</v>
      </c>
      <c r="E815" t="s">
        <v>38</v>
      </c>
      <c r="F815" t="s">
        <v>39</v>
      </c>
      <c r="G815" t="s">
        <v>34</v>
      </c>
      <c r="H815" s="1">
        <v>44554</v>
      </c>
      <c r="I815" t="s">
        <v>613</v>
      </c>
      <c r="J815" t="s">
        <v>16</v>
      </c>
      <c r="K815" t="s">
        <v>120</v>
      </c>
      <c r="L815">
        <v>2021</v>
      </c>
      <c r="M815" t="str">
        <f t="shared" si="48"/>
        <v>12</v>
      </c>
      <c r="N815" t="str">
        <f t="shared" si="49"/>
        <v>24</v>
      </c>
      <c r="O815" t="str">
        <f t="shared" si="50"/>
        <v>Low</v>
      </c>
      <c r="P815" t="str">
        <f t="shared" si="51"/>
        <v>LOW</v>
      </c>
    </row>
    <row r="816" spans="1:16" x14ac:dyDescent="0.35">
      <c r="A816" t="s">
        <v>512</v>
      </c>
      <c r="B816">
        <v>975</v>
      </c>
      <c r="C816">
        <v>224</v>
      </c>
      <c r="D816">
        <v>18</v>
      </c>
      <c r="E816" t="s">
        <v>26</v>
      </c>
      <c r="F816" t="s">
        <v>27</v>
      </c>
      <c r="G816" t="s">
        <v>55</v>
      </c>
      <c r="H816" s="1">
        <v>44552</v>
      </c>
      <c r="I816" t="s">
        <v>513</v>
      </c>
      <c r="J816" t="s">
        <v>36</v>
      </c>
      <c r="K816" t="s">
        <v>64</v>
      </c>
      <c r="L816">
        <v>2021</v>
      </c>
      <c r="M816" t="str">
        <f t="shared" si="48"/>
        <v>12</v>
      </c>
      <c r="N816" t="str">
        <f t="shared" si="49"/>
        <v>22</v>
      </c>
      <c r="O816" t="str">
        <f t="shared" si="50"/>
        <v>Low</v>
      </c>
      <c r="P816" t="str">
        <f t="shared" si="51"/>
        <v>LOW</v>
      </c>
    </row>
    <row r="817" spans="1:16" x14ac:dyDescent="0.35">
      <c r="A817" t="s">
        <v>512</v>
      </c>
      <c r="B817">
        <v>4492</v>
      </c>
      <c r="C817">
        <v>1450</v>
      </c>
      <c r="D817">
        <v>7</v>
      </c>
      <c r="E817" t="s">
        <v>38</v>
      </c>
      <c r="F817" t="s">
        <v>39</v>
      </c>
      <c r="G817" t="s">
        <v>34</v>
      </c>
      <c r="H817" s="1">
        <v>44552</v>
      </c>
      <c r="I817" t="s">
        <v>513</v>
      </c>
      <c r="J817" t="s">
        <v>36</v>
      </c>
      <c r="K817" t="s">
        <v>64</v>
      </c>
      <c r="L817">
        <v>2021</v>
      </c>
      <c r="M817" t="str">
        <f t="shared" si="48"/>
        <v>12</v>
      </c>
      <c r="N817" t="str">
        <f t="shared" si="49"/>
        <v>22</v>
      </c>
      <c r="O817" t="str">
        <f t="shared" si="50"/>
        <v>High</v>
      </c>
      <c r="P817" t="str">
        <f t="shared" si="51"/>
        <v>MEDIUM</v>
      </c>
    </row>
    <row r="818" spans="1:16" x14ac:dyDescent="0.35">
      <c r="A818" t="s">
        <v>512</v>
      </c>
      <c r="B818">
        <v>7957</v>
      </c>
      <c r="C818">
        <v>2834</v>
      </c>
      <c r="D818">
        <v>12</v>
      </c>
      <c r="E818" t="s">
        <v>38</v>
      </c>
      <c r="F818" t="s">
        <v>42</v>
      </c>
      <c r="G818" t="s">
        <v>14</v>
      </c>
      <c r="H818" s="1">
        <v>44552</v>
      </c>
      <c r="I818" t="s">
        <v>513</v>
      </c>
      <c r="J818" t="s">
        <v>36</v>
      </c>
      <c r="K818" t="s">
        <v>64</v>
      </c>
      <c r="L818">
        <v>2021</v>
      </c>
      <c r="M818" t="str">
        <f t="shared" si="48"/>
        <v>12</v>
      </c>
      <c r="N818" t="str">
        <f t="shared" si="49"/>
        <v>22</v>
      </c>
      <c r="O818" t="str">
        <f t="shared" si="50"/>
        <v>High</v>
      </c>
      <c r="P818" t="str">
        <f t="shared" si="51"/>
        <v>HIGH</v>
      </c>
    </row>
    <row r="819" spans="1:16" x14ac:dyDescent="0.35">
      <c r="A819" t="s">
        <v>74</v>
      </c>
      <c r="B819">
        <v>5219</v>
      </c>
      <c r="C819">
        <v>1180</v>
      </c>
      <c r="D819">
        <v>20</v>
      </c>
      <c r="E819" t="s">
        <v>26</v>
      </c>
      <c r="F819" t="s">
        <v>66</v>
      </c>
      <c r="G819" t="s">
        <v>55</v>
      </c>
      <c r="H819" s="1">
        <v>44547</v>
      </c>
      <c r="I819" t="s">
        <v>75</v>
      </c>
      <c r="J819" t="s">
        <v>22</v>
      </c>
      <c r="K819" t="s">
        <v>44</v>
      </c>
      <c r="L819">
        <v>2021</v>
      </c>
      <c r="M819" t="str">
        <f t="shared" si="48"/>
        <v>12</v>
      </c>
      <c r="N819" t="str">
        <f t="shared" si="49"/>
        <v>17</v>
      </c>
      <c r="O819" t="str">
        <f t="shared" si="50"/>
        <v>High</v>
      </c>
      <c r="P819" t="str">
        <f t="shared" si="51"/>
        <v>MEDIUM</v>
      </c>
    </row>
    <row r="820" spans="1:16" x14ac:dyDescent="0.35">
      <c r="A820" t="s">
        <v>742</v>
      </c>
      <c r="B820">
        <v>9279</v>
      </c>
      <c r="C820">
        <v>552</v>
      </c>
      <c r="D820">
        <v>14</v>
      </c>
      <c r="E820" t="s">
        <v>38</v>
      </c>
      <c r="F820" t="s">
        <v>42</v>
      </c>
      <c r="G820" t="s">
        <v>34</v>
      </c>
      <c r="H820" s="1">
        <v>44544</v>
      </c>
      <c r="I820" t="s">
        <v>743</v>
      </c>
      <c r="J820" t="s">
        <v>22</v>
      </c>
      <c r="K820" t="s">
        <v>23</v>
      </c>
      <c r="L820">
        <v>2021</v>
      </c>
      <c r="M820" t="str">
        <f t="shared" si="48"/>
        <v>12</v>
      </c>
      <c r="N820" t="str">
        <f t="shared" si="49"/>
        <v>14</v>
      </c>
      <c r="O820" t="str">
        <f t="shared" si="50"/>
        <v>Low</v>
      </c>
      <c r="P820" t="str">
        <f t="shared" si="51"/>
        <v>LOW</v>
      </c>
    </row>
    <row r="821" spans="1:16" x14ac:dyDescent="0.35">
      <c r="A821" t="s">
        <v>742</v>
      </c>
      <c r="B821">
        <v>2596</v>
      </c>
      <c r="C821">
        <v>1003</v>
      </c>
      <c r="D821">
        <v>19</v>
      </c>
      <c r="E821" t="s">
        <v>26</v>
      </c>
      <c r="F821" t="s">
        <v>54</v>
      </c>
      <c r="G821" t="s">
        <v>40</v>
      </c>
      <c r="H821" s="1">
        <v>44544</v>
      </c>
      <c r="I821" t="s">
        <v>743</v>
      </c>
      <c r="J821" t="s">
        <v>22</v>
      </c>
      <c r="K821" t="s">
        <v>23</v>
      </c>
      <c r="L821">
        <v>2021</v>
      </c>
      <c r="M821" t="str">
        <f t="shared" si="48"/>
        <v>12</v>
      </c>
      <c r="N821" t="str">
        <f t="shared" si="49"/>
        <v>14</v>
      </c>
      <c r="O821" t="str">
        <f t="shared" si="50"/>
        <v>High</v>
      </c>
      <c r="P821" t="str">
        <f t="shared" si="51"/>
        <v>MEDIUM</v>
      </c>
    </row>
    <row r="822" spans="1:16" x14ac:dyDescent="0.35">
      <c r="A822" t="s">
        <v>1223</v>
      </c>
      <c r="B822">
        <v>6724</v>
      </c>
      <c r="C822">
        <v>1539</v>
      </c>
      <c r="D822">
        <v>19</v>
      </c>
      <c r="E822" t="s">
        <v>38</v>
      </c>
      <c r="F822" t="s">
        <v>89</v>
      </c>
      <c r="G822" t="s">
        <v>55</v>
      </c>
      <c r="H822" s="1">
        <v>44543</v>
      </c>
      <c r="I822" t="s">
        <v>1224</v>
      </c>
      <c r="J822" t="s">
        <v>36</v>
      </c>
      <c r="K822" t="s">
        <v>77</v>
      </c>
      <c r="L822">
        <v>2021</v>
      </c>
      <c r="M822" t="str">
        <f t="shared" si="48"/>
        <v>12</v>
      </c>
      <c r="N822" t="str">
        <f t="shared" si="49"/>
        <v>13</v>
      </c>
      <c r="O822" t="str">
        <f t="shared" si="50"/>
        <v>High</v>
      </c>
      <c r="P822" t="str">
        <f t="shared" si="51"/>
        <v>MEDIUM</v>
      </c>
    </row>
    <row r="823" spans="1:16" x14ac:dyDescent="0.35">
      <c r="A823" t="s">
        <v>151</v>
      </c>
      <c r="B823">
        <v>5704</v>
      </c>
      <c r="C823">
        <v>714</v>
      </c>
      <c r="D823">
        <v>13</v>
      </c>
      <c r="E823" t="s">
        <v>12</v>
      </c>
      <c r="F823" t="s">
        <v>33</v>
      </c>
      <c r="G823" t="s">
        <v>34</v>
      </c>
      <c r="H823" s="1">
        <v>44542</v>
      </c>
      <c r="I823" t="s">
        <v>153</v>
      </c>
      <c r="J823" t="s">
        <v>36</v>
      </c>
      <c r="K823" t="s">
        <v>64</v>
      </c>
      <c r="L823">
        <v>2021</v>
      </c>
      <c r="M823" t="str">
        <f t="shared" si="48"/>
        <v>12</v>
      </c>
      <c r="N823" t="str">
        <f t="shared" si="49"/>
        <v>12</v>
      </c>
      <c r="O823" t="str">
        <f t="shared" si="50"/>
        <v>Low</v>
      </c>
      <c r="P823" t="str">
        <f t="shared" si="51"/>
        <v>LOW</v>
      </c>
    </row>
    <row r="824" spans="1:16" x14ac:dyDescent="0.35">
      <c r="A824" t="s">
        <v>151</v>
      </c>
      <c r="B824">
        <v>8797</v>
      </c>
      <c r="C824">
        <v>1010</v>
      </c>
      <c r="D824">
        <v>8</v>
      </c>
      <c r="E824" t="s">
        <v>38</v>
      </c>
      <c r="F824" t="s">
        <v>39</v>
      </c>
      <c r="G824" t="s">
        <v>14</v>
      </c>
      <c r="H824" s="1">
        <v>44542</v>
      </c>
      <c r="I824" t="s">
        <v>153</v>
      </c>
      <c r="J824" t="s">
        <v>36</v>
      </c>
      <c r="K824" t="s">
        <v>64</v>
      </c>
      <c r="L824">
        <v>2021</v>
      </c>
      <c r="M824" t="str">
        <f t="shared" si="48"/>
        <v>12</v>
      </c>
      <c r="N824" t="str">
        <f t="shared" si="49"/>
        <v>12</v>
      </c>
      <c r="O824" t="str">
        <f t="shared" si="50"/>
        <v>High</v>
      </c>
      <c r="P824" t="str">
        <f t="shared" si="51"/>
        <v>MEDIUM</v>
      </c>
    </row>
    <row r="825" spans="1:16" x14ac:dyDescent="0.35">
      <c r="A825" t="s">
        <v>151</v>
      </c>
      <c r="B825">
        <v>9236</v>
      </c>
      <c r="C825">
        <v>2899</v>
      </c>
      <c r="D825">
        <v>5</v>
      </c>
      <c r="E825" t="s">
        <v>12</v>
      </c>
      <c r="F825" t="s">
        <v>33</v>
      </c>
      <c r="G825" t="s">
        <v>28</v>
      </c>
      <c r="H825" s="1">
        <v>44542</v>
      </c>
      <c r="I825" t="s">
        <v>153</v>
      </c>
      <c r="J825" t="s">
        <v>36</v>
      </c>
      <c r="K825" t="s">
        <v>64</v>
      </c>
      <c r="L825">
        <v>2021</v>
      </c>
      <c r="M825" t="str">
        <f t="shared" si="48"/>
        <v>12</v>
      </c>
      <c r="N825" t="str">
        <f t="shared" si="49"/>
        <v>12</v>
      </c>
      <c r="O825" t="str">
        <f t="shared" si="50"/>
        <v>High</v>
      </c>
      <c r="P825" t="str">
        <f t="shared" si="51"/>
        <v>HIGH</v>
      </c>
    </row>
    <row r="826" spans="1:16" x14ac:dyDescent="0.35">
      <c r="A826" t="s">
        <v>740</v>
      </c>
      <c r="B826">
        <v>1397</v>
      </c>
      <c r="C826">
        <v>686</v>
      </c>
      <c r="D826">
        <v>11</v>
      </c>
      <c r="E826" t="s">
        <v>38</v>
      </c>
      <c r="F826" t="s">
        <v>42</v>
      </c>
      <c r="G826" t="s">
        <v>40</v>
      </c>
      <c r="H826" s="1">
        <v>44537</v>
      </c>
      <c r="I826" t="s">
        <v>741</v>
      </c>
      <c r="J826" t="s">
        <v>22</v>
      </c>
      <c r="K826" t="s">
        <v>44</v>
      </c>
      <c r="L826">
        <v>2021</v>
      </c>
      <c r="M826" t="str">
        <f t="shared" si="48"/>
        <v>12</v>
      </c>
      <c r="N826" t="str">
        <f t="shared" si="49"/>
        <v>07</v>
      </c>
      <c r="O826" t="str">
        <f t="shared" si="50"/>
        <v>Low</v>
      </c>
      <c r="P826" t="str">
        <f t="shared" si="51"/>
        <v>LOW</v>
      </c>
    </row>
    <row r="827" spans="1:16" x14ac:dyDescent="0.35">
      <c r="A827" t="s">
        <v>1339</v>
      </c>
      <c r="B827">
        <v>4897</v>
      </c>
      <c r="C827">
        <v>1001</v>
      </c>
      <c r="D827">
        <v>14</v>
      </c>
      <c r="E827" t="s">
        <v>38</v>
      </c>
      <c r="F827" t="s">
        <v>50</v>
      </c>
      <c r="G827" t="s">
        <v>28</v>
      </c>
      <c r="H827" s="1">
        <v>44537</v>
      </c>
      <c r="I827" t="s">
        <v>1340</v>
      </c>
      <c r="J827" t="s">
        <v>61</v>
      </c>
      <c r="K827" t="s">
        <v>110</v>
      </c>
      <c r="L827">
        <v>2021</v>
      </c>
      <c r="M827" t="str">
        <f t="shared" si="48"/>
        <v>12</v>
      </c>
      <c r="N827" t="str">
        <f t="shared" si="49"/>
        <v>07</v>
      </c>
      <c r="O827" t="str">
        <f t="shared" si="50"/>
        <v>High</v>
      </c>
      <c r="P827" t="str">
        <f t="shared" si="51"/>
        <v>MEDIUM</v>
      </c>
    </row>
    <row r="828" spans="1:16" x14ac:dyDescent="0.35">
      <c r="A828" t="s">
        <v>208</v>
      </c>
      <c r="B828">
        <v>7340</v>
      </c>
      <c r="C828">
        <v>2271</v>
      </c>
      <c r="D828">
        <v>8</v>
      </c>
      <c r="E828" t="s">
        <v>26</v>
      </c>
      <c r="F828" t="s">
        <v>54</v>
      </c>
      <c r="G828" t="s">
        <v>34</v>
      </c>
      <c r="H828" s="1">
        <v>44535</v>
      </c>
      <c r="I828" t="s">
        <v>209</v>
      </c>
      <c r="J828" t="s">
        <v>16</v>
      </c>
      <c r="K828" t="s">
        <v>30</v>
      </c>
      <c r="L828">
        <v>2021</v>
      </c>
      <c r="M828" t="str">
        <f t="shared" si="48"/>
        <v>12</v>
      </c>
      <c r="N828" t="str">
        <f t="shared" si="49"/>
        <v>05</v>
      </c>
      <c r="O828" t="str">
        <f t="shared" si="50"/>
        <v>High</v>
      </c>
      <c r="P828" t="str">
        <f t="shared" si="51"/>
        <v>MEDIUM</v>
      </c>
    </row>
    <row r="829" spans="1:16" x14ac:dyDescent="0.35">
      <c r="A829" t="s">
        <v>208</v>
      </c>
      <c r="B829">
        <v>5442</v>
      </c>
      <c r="C829">
        <v>1610</v>
      </c>
      <c r="D829">
        <v>1</v>
      </c>
      <c r="E829" t="s">
        <v>12</v>
      </c>
      <c r="F829" t="s">
        <v>69</v>
      </c>
      <c r="G829" t="s">
        <v>34</v>
      </c>
      <c r="H829" s="1">
        <v>44535</v>
      </c>
      <c r="I829" t="s">
        <v>209</v>
      </c>
      <c r="J829" t="s">
        <v>16</v>
      </c>
      <c r="K829" t="s">
        <v>30</v>
      </c>
      <c r="L829">
        <v>2021</v>
      </c>
      <c r="M829" t="str">
        <f t="shared" si="48"/>
        <v>12</v>
      </c>
      <c r="N829" t="str">
        <f t="shared" si="49"/>
        <v>05</v>
      </c>
      <c r="O829" t="str">
        <f t="shared" si="50"/>
        <v>High</v>
      </c>
      <c r="P829" t="str">
        <f t="shared" si="51"/>
        <v>MEDIUM</v>
      </c>
    </row>
    <row r="830" spans="1:16" x14ac:dyDescent="0.35">
      <c r="A830" t="s">
        <v>506</v>
      </c>
      <c r="B830">
        <v>6255</v>
      </c>
      <c r="C830">
        <v>437</v>
      </c>
      <c r="D830">
        <v>18</v>
      </c>
      <c r="E830" t="s">
        <v>26</v>
      </c>
      <c r="F830" t="s">
        <v>48</v>
      </c>
      <c r="G830" t="s">
        <v>55</v>
      </c>
      <c r="H830" s="1">
        <v>44533</v>
      </c>
      <c r="I830" t="s">
        <v>507</v>
      </c>
      <c r="J830" t="s">
        <v>22</v>
      </c>
      <c r="K830" t="s">
        <v>58</v>
      </c>
      <c r="L830">
        <v>2021</v>
      </c>
      <c r="M830" t="str">
        <f t="shared" si="48"/>
        <v>12</v>
      </c>
      <c r="N830" t="str">
        <f t="shared" si="49"/>
        <v>03</v>
      </c>
      <c r="O830" t="str">
        <f t="shared" si="50"/>
        <v>Low</v>
      </c>
      <c r="P830" t="str">
        <f t="shared" si="51"/>
        <v>LOW</v>
      </c>
    </row>
    <row r="831" spans="1:16" x14ac:dyDescent="0.35">
      <c r="A831" t="s">
        <v>506</v>
      </c>
      <c r="B831">
        <v>2109</v>
      </c>
      <c r="C831">
        <v>681</v>
      </c>
      <c r="D831">
        <v>20</v>
      </c>
      <c r="E831" t="s">
        <v>12</v>
      </c>
      <c r="F831" t="s">
        <v>13</v>
      </c>
      <c r="G831" t="s">
        <v>14</v>
      </c>
      <c r="H831" s="1">
        <v>44533</v>
      </c>
      <c r="I831" t="s">
        <v>507</v>
      </c>
      <c r="J831" t="s">
        <v>22</v>
      </c>
      <c r="K831" t="s">
        <v>58</v>
      </c>
      <c r="L831">
        <v>2021</v>
      </c>
      <c r="M831" t="str">
        <f t="shared" si="48"/>
        <v>12</v>
      </c>
      <c r="N831" t="str">
        <f t="shared" si="49"/>
        <v>03</v>
      </c>
      <c r="O831" t="str">
        <f t="shared" si="50"/>
        <v>Low</v>
      </c>
      <c r="P831" t="str">
        <f t="shared" si="51"/>
        <v>LOW</v>
      </c>
    </row>
    <row r="832" spans="1:16" x14ac:dyDescent="0.35">
      <c r="A832" t="s">
        <v>946</v>
      </c>
      <c r="B832">
        <v>5196</v>
      </c>
      <c r="C832">
        <v>2477</v>
      </c>
      <c r="D832">
        <v>1</v>
      </c>
      <c r="E832" t="s">
        <v>26</v>
      </c>
      <c r="F832" t="s">
        <v>48</v>
      </c>
      <c r="G832" t="s">
        <v>14</v>
      </c>
      <c r="H832" s="1">
        <v>44531</v>
      </c>
      <c r="I832" t="s">
        <v>947</v>
      </c>
      <c r="J832" t="s">
        <v>61</v>
      </c>
      <c r="K832" t="s">
        <v>73</v>
      </c>
      <c r="L832">
        <v>2021</v>
      </c>
      <c r="M832" t="str">
        <f t="shared" si="48"/>
        <v>12</v>
      </c>
      <c r="N832" t="str">
        <f t="shared" si="49"/>
        <v>01</v>
      </c>
      <c r="O832" t="str">
        <f t="shared" si="50"/>
        <v>High</v>
      </c>
      <c r="P832" t="str">
        <f t="shared" si="51"/>
        <v>MEDIUM</v>
      </c>
    </row>
    <row r="833" spans="1:16" x14ac:dyDescent="0.35">
      <c r="A833" t="s">
        <v>946</v>
      </c>
      <c r="B833">
        <v>6586</v>
      </c>
      <c r="C833">
        <v>1794</v>
      </c>
      <c r="D833">
        <v>19</v>
      </c>
      <c r="E833" t="s">
        <v>38</v>
      </c>
      <c r="F833" t="s">
        <v>89</v>
      </c>
      <c r="G833" t="s">
        <v>28</v>
      </c>
      <c r="H833" s="1">
        <v>44531</v>
      </c>
      <c r="I833" t="s">
        <v>947</v>
      </c>
      <c r="J833" t="s">
        <v>61</v>
      </c>
      <c r="K833" t="s">
        <v>73</v>
      </c>
      <c r="L833">
        <v>2021</v>
      </c>
      <c r="M833" t="str">
        <f t="shared" si="48"/>
        <v>12</v>
      </c>
      <c r="N833" t="str">
        <f t="shared" si="49"/>
        <v>01</v>
      </c>
      <c r="O833" t="str">
        <f t="shared" si="50"/>
        <v>High</v>
      </c>
      <c r="P833" t="str">
        <f t="shared" si="51"/>
        <v>MEDIUM</v>
      </c>
    </row>
    <row r="834" spans="1:16" x14ac:dyDescent="0.35">
      <c r="A834" t="s">
        <v>669</v>
      </c>
      <c r="B834">
        <v>7213</v>
      </c>
      <c r="C834">
        <v>508</v>
      </c>
      <c r="D834">
        <v>19</v>
      </c>
      <c r="E834" t="s">
        <v>12</v>
      </c>
      <c r="F834" t="s">
        <v>13</v>
      </c>
      <c r="G834" t="s">
        <v>28</v>
      </c>
      <c r="H834" s="1">
        <v>44529</v>
      </c>
      <c r="I834" t="s">
        <v>671</v>
      </c>
      <c r="J834" t="s">
        <v>81</v>
      </c>
      <c r="K834" t="s">
        <v>88</v>
      </c>
      <c r="L834">
        <v>2021</v>
      </c>
      <c r="M834" t="str">
        <f t="shared" ref="M834:M897" si="52">TEXT(H834,"MM")</f>
        <v>11</v>
      </c>
      <c r="N834" t="str">
        <f t="shared" ref="N834:N897" si="53">TEXT(H834,"DD")</f>
        <v>29</v>
      </c>
      <c r="O834" t="str">
        <f t="shared" ref="O834:O897" si="54">IF(C834&gt;1000,"High","Low")</f>
        <v>Low</v>
      </c>
      <c r="P834" t="str">
        <f t="shared" ref="P834:P897" si="55">IF(C834&gt;2500,"HIGH",IF(C834&gt;1000,"MEDIUM",IF(C834&lt;1000,"LOW",0)))</f>
        <v>LOW</v>
      </c>
    </row>
    <row r="835" spans="1:16" x14ac:dyDescent="0.35">
      <c r="A835" t="s">
        <v>669</v>
      </c>
      <c r="B835">
        <v>3176</v>
      </c>
      <c r="C835">
        <v>586</v>
      </c>
      <c r="D835">
        <v>9</v>
      </c>
      <c r="E835" t="s">
        <v>38</v>
      </c>
      <c r="F835" t="s">
        <v>39</v>
      </c>
      <c r="G835" t="s">
        <v>34</v>
      </c>
      <c r="H835" s="1">
        <v>44529</v>
      </c>
      <c r="I835" t="s">
        <v>671</v>
      </c>
      <c r="J835" t="s">
        <v>81</v>
      </c>
      <c r="K835" t="s">
        <v>88</v>
      </c>
      <c r="L835">
        <v>2021</v>
      </c>
      <c r="M835" t="str">
        <f t="shared" si="52"/>
        <v>11</v>
      </c>
      <c r="N835" t="str">
        <f t="shared" si="53"/>
        <v>29</v>
      </c>
      <c r="O835" t="str">
        <f t="shared" si="54"/>
        <v>Low</v>
      </c>
      <c r="P835" t="str">
        <f t="shared" si="55"/>
        <v>LOW</v>
      </c>
    </row>
    <row r="836" spans="1:16" x14ac:dyDescent="0.35">
      <c r="A836" t="s">
        <v>1118</v>
      </c>
      <c r="B836">
        <v>1894</v>
      </c>
      <c r="C836">
        <v>275</v>
      </c>
      <c r="D836">
        <v>5</v>
      </c>
      <c r="E836" t="s">
        <v>38</v>
      </c>
      <c r="F836" t="s">
        <v>42</v>
      </c>
      <c r="G836" t="s">
        <v>40</v>
      </c>
      <c r="H836" s="1">
        <v>44527</v>
      </c>
      <c r="I836" t="s">
        <v>1119</v>
      </c>
      <c r="J836" t="s">
        <v>16</v>
      </c>
      <c r="K836" t="s">
        <v>17</v>
      </c>
      <c r="L836">
        <v>2021</v>
      </c>
      <c r="M836" t="str">
        <f t="shared" si="52"/>
        <v>11</v>
      </c>
      <c r="N836" t="str">
        <f t="shared" si="53"/>
        <v>27</v>
      </c>
      <c r="O836" t="str">
        <f t="shared" si="54"/>
        <v>Low</v>
      </c>
      <c r="P836" t="str">
        <f t="shared" si="55"/>
        <v>LOW</v>
      </c>
    </row>
    <row r="837" spans="1:16" x14ac:dyDescent="0.35">
      <c r="A837" t="s">
        <v>1118</v>
      </c>
      <c r="B837">
        <v>7144</v>
      </c>
      <c r="C837">
        <v>192</v>
      </c>
      <c r="D837">
        <v>13</v>
      </c>
      <c r="E837" t="s">
        <v>12</v>
      </c>
      <c r="F837" t="s">
        <v>13</v>
      </c>
      <c r="G837" t="s">
        <v>40</v>
      </c>
      <c r="H837" s="1">
        <v>44527</v>
      </c>
      <c r="I837" t="s">
        <v>1119</v>
      </c>
      <c r="J837" t="s">
        <v>16</v>
      </c>
      <c r="K837" t="s">
        <v>17</v>
      </c>
      <c r="L837">
        <v>2021</v>
      </c>
      <c r="M837" t="str">
        <f t="shared" si="52"/>
        <v>11</v>
      </c>
      <c r="N837" t="str">
        <f t="shared" si="53"/>
        <v>27</v>
      </c>
      <c r="O837" t="str">
        <f t="shared" si="54"/>
        <v>Low</v>
      </c>
      <c r="P837" t="str">
        <f t="shared" si="55"/>
        <v>LOW</v>
      </c>
    </row>
    <row r="838" spans="1:16" x14ac:dyDescent="0.35">
      <c r="A838" t="s">
        <v>175</v>
      </c>
      <c r="B838">
        <v>9768</v>
      </c>
      <c r="C838">
        <v>4518</v>
      </c>
      <c r="D838">
        <v>8</v>
      </c>
      <c r="E838" t="s">
        <v>38</v>
      </c>
      <c r="F838" t="s">
        <v>39</v>
      </c>
      <c r="G838" t="s">
        <v>40</v>
      </c>
      <c r="H838" s="1">
        <v>44526</v>
      </c>
      <c r="I838" t="s">
        <v>176</v>
      </c>
      <c r="J838" t="s">
        <v>61</v>
      </c>
      <c r="K838" t="s">
        <v>62</v>
      </c>
      <c r="L838">
        <v>2021</v>
      </c>
      <c r="M838" t="str">
        <f t="shared" si="52"/>
        <v>11</v>
      </c>
      <c r="N838" t="str">
        <f t="shared" si="53"/>
        <v>26</v>
      </c>
      <c r="O838" t="str">
        <f t="shared" si="54"/>
        <v>High</v>
      </c>
      <c r="P838" t="str">
        <f t="shared" si="55"/>
        <v>HIGH</v>
      </c>
    </row>
    <row r="839" spans="1:16" x14ac:dyDescent="0.35">
      <c r="A839" t="s">
        <v>175</v>
      </c>
      <c r="B839">
        <v>4968</v>
      </c>
      <c r="C839">
        <v>934</v>
      </c>
      <c r="D839">
        <v>5</v>
      </c>
      <c r="E839" t="s">
        <v>38</v>
      </c>
      <c r="F839" t="s">
        <v>50</v>
      </c>
      <c r="G839" t="s">
        <v>28</v>
      </c>
      <c r="H839" s="1">
        <v>44526</v>
      </c>
      <c r="I839" t="s">
        <v>176</v>
      </c>
      <c r="J839" t="s">
        <v>61</v>
      </c>
      <c r="K839" t="s">
        <v>62</v>
      </c>
      <c r="L839">
        <v>2021</v>
      </c>
      <c r="M839" t="str">
        <f t="shared" si="52"/>
        <v>11</v>
      </c>
      <c r="N839" t="str">
        <f t="shared" si="53"/>
        <v>26</v>
      </c>
      <c r="O839" t="str">
        <f t="shared" si="54"/>
        <v>Low</v>
      </c>
      <c r="P839" t="str">
        <f t="shared" si="55"/>
        <v>LOW</v>
      </c>
    </row>
    <row r="840" spans="1:16" x14ac:dyDescent="0.35">
      <c r="A840" t="s">
        <v>175</v>
      </c>
      <c r="B840">
        <v>1731</v>
      </c>
      <c r="C840">
        <v>149</v>
      </c>
      <c r="D840">
        <v>4</v>
      </c>
      <c r="E840" t="s">
        <v>12</v>
      </c>
      <c r="F840" t="s">
        <v>33</v>
      </c>
      <c r="G840" t="s">
        <v>34</v>
      </c>
      <c r="H840" s="1">
        <v>44526</v>
      </c>
      <c r="I840" t="s">
        <v>176</v>
      </c>
      <c r="J840" t="s">
        <v>61</v>
      </c>
      <c r="K840" t="s">
        <v>62</v>
      </c>
      <c r="L840">
        <v>2021</v>
      </c>
      <c r="M840" t="str">
        <f t="shared" si="52"/>
        <v>11</v>
      </c>
      <c r="N840" t="str">
        <f t="shared" si="53"/>
        <v>26</v>
      </c>
      <c r="O840" t="str">
        <f t="shared" si="54"/>
        <v>Low</v>
      </c>
      <c r="P840" t="str">
        <f t="shared" si="55"/>
        <v>LOW</v>
      </c>
    </row>
    <row r="841" spans="1:16" x14ac:dyDescent="0.35">
      <c r="A841" t="s">
        <v>1245</v>
      </c>
      <c r="B841">
        <v>8104</v>
      </c>
      <c r="C841">
        <v>1039</v>
      </c>
      <c r="D841">
        <v>6</v>
      </c>
      <c r="E841" t="s">
        <v>26</v>
      </c>
      <c r="F841" t="s">
        <v>48</v>
      </c>
      <c r="G841" t="s">
        <v>55</v>
      </c>
      <c r="H841" s="1">
        <v>44524</v>
      </c>
      <c r="I841" t="s">
        <v>1246</v>
      </c>
      <c r="J841" t="s">
        <v>16</v>
      </c>
      <c r="K841" t="s">
        <v>30</v>
      </c>
      <c r="L841">
        <v>2021</v>
      </c>
      <c r="M841" t="str">
        <f t="shared" si="52"/>
        <v>11</v>
      </c>
      <c r="N841" t="str">
        <f t="shared" si="53"/>
        <v>24</v>
      </c>
      <c r="O841" t="str">
        <f t="shared" si="54"/>
        <v>High</v>
      </c>
      <c r="P841" t="str">
        <f t="shared" si="55"/>
        <v>MEDIUM</v>
      </c>
    </row>
    <row r="842" spans="1:16" x14ac:dyDescent="0.35">
      <c r="A842" t="s">
        <v>196</v>
      </c>
      <c r="B842">
        <v>770</v>
      </c>
      <c r="C842">
        <v>241</v>
      </c>
      <c r="D842">
        <v>11</v>
      </c>
      <c r="E842" t="s">
        <v>38</v>
      </c>
      <c r="F842" t="s">
        <v>50</v>
      </c>
      <c r="G842" t="s">
        <v>55</v>
      </c>
      <c r="H842" s="1">
        <v>44523</v>
      </c>
      <c r="I842" t="s">
        <v>197</v>
      </c>
      <c r="J842" t="s">
        <v>61</v>
      </c>
      <c r="K842" t="s">
        <v>73</v>
      </c>
      <c r="L842">
        <v>2021</v>
      </c>
      <c r="M842" t="str">
        <f t="shared" si="52"/>
        <v>11</v>
      </c>
      <c r="N842" t="str">
        <f t="shared" si="53"/>
        <v>23</v>
      </c>
      <c r="O842" t="str">
        <f t="shared" si="54"/>
        <v>Low</v>
      </c>
      <c r="P842" t="str">
        <f t="shared" si="55"/>
        <v>LOW</v>
      </c>
    </row>
    <row r="843" spans="1:16" x14ac:dyDescent="0.35">
      <c r="A843" t="s">
        <v>363</v>
      </c>
      <c r="B843">
        <v>1314</v>
      </c>
      <c r="C843">
        <v>490</v>
      </c>
      <c r="D843">
        <v>16</v>
      </c>
      <c r="E843" t="s">
        <v>38</v>
      </c>
      <c r="F843" t="s">
        <v>50</v>
      </c>
      <c r="G843" t="s">
        <v>14</v>
      </c>
      <c r="H843" s="1">
        <v>44520</v>
      </c>
      <c r="I843" t="s">
        <v>364</v>
      </c>
      <c r="J843" t="s">
        <v>22</v>
      </c>
      <c r="K843" t="s">
        <v>23</v>
      </c>
      <c r="L843">
        <v>2021</v>
      </c>
      <c r="M843" t="str">
        <f t="shared" si="52"/>
        <v>11</v>
      </c>
      <c r="N843" t="str">
        <f t="shared" si="53"/>
        <v>20</v>
      </c>
      <c r="O843" t="str">
        <f t="shared" si="54"/>
        <v>Low</v>
      </c>
      <c r="P843" t="str">
        <f t="shared" si="55"/>
        <v>LOW</v>
      </c>
    </row>
    <row r="844" spans="1:16" x14ac:dyDescent="0.35">
      <c r="A844" t="s">
        <v>363</v>
      </c>
      <c r="B844">
        <v>4390</v>
      </c>
      <c r="C844">
        <v>179</v>
      </c>
      <c r="D844">
        <v>1</v>
      </c>
      <c r="E844" t="s">
        <v>38</v>
      </c>
      <c r="F844" t="s">
        <v>39</v>
      </c>
      <c r="G844" t="s">
        <v>28</v>
      </c>
      <c r="H844" s="1">
        <v>44520</v>
      </c>
      <c r="I844" t="s">
        <v>364</v>
      </c>
      <c r="J844" t="s">
        <v>22</v>
      </c>
      <c r="K844" t="s">
        <v>23</v>
      </c>
      <c r="L844">
        <v>2021</v>
      </c>
      <c r="M844" t="str">
        <f t="shared" si="52"/>
        <v>11</v>
      </c>
      <c r="N844" t="str">
        <f t="shared" si="53"/>
        <v>20</v>
      </c>
      <c r="O844" t="str">
        <f t="shared" si="54"/>
        <v>Low</v>
      </c>
      <c r="P844" t="str">
        <f t="shared" si="55"/>
        <v>LOW</v>
      </c>
    </row>
    <row r="845" spans="1:16" x14ac:dyDescent="0.35">
      <c r="A845" t="s">
        <v>363</v>
      </c>
      <c r="B845">
        <v>1150</v>
      </c>
      <c r="C845">
        <v>58</v>
      </c>
      <c r="D845">
        <v>7</v>
      </c>
      <c r="E845" t="s">
        <v>26</v>
      </c>
      <c r="F845" t="s">
        <v>66</v>
      </c>
      <c r="G845" t="s">
        <v>28</v>
      </c>
      <c r="H845" s="1">
        <v>44520</v>
      </c>
      <c r="I845" t="s">
        <v>364</v>
      </c>
      <c r="J845" t="s">
        <v>22</v>
      </c>
      <c r="K845" t="s">
        <v>23</v>
      </c>
      <c r="L845">
        <v>2021</v>
      </c>
      <c r="M845" t="str">
        <f t="shared" si="52"/>
        <v>11</v>
      </c>
      <c r="N845" t="str">
        <f t="shared" si="53"/>
        <v>20</v>
      </c>
      <c r="O845" t="str">
        <f t="shared" si="54"/>
        <v>Low</v>
      </c>
      <c r="P845" t="str">
        <f t="shared" si="55"/>
        <v>LOW</v>
      </c>
    </row>
    <row r="846" spans="1:16" x14ac:dyDescent="0.35">
      <c r="A846" t="s">
        <v>706</v>
      </c>
      <c r="B846">
        <v>7441</v>
      </c>
      <c r="C846">
        <v>867</v>
      </c>
      <c r="D846">
        <v>12</v>
      </c>
      <c r="E846" t="s">
        <v>38</v>
      </c>
      <c r="F846" t="s">
        <v>50</v>
      </c>
      <c r="G846" t="s">
        <v>55</v>
      </c>
      <c r="H846" s="1">
        <v>44520</v>
      </c>
      <c r="I846" t="s">
        <v>707</v>
      </c>
      <c r="J846" t="s">
        <v>19</v>
      </c>
      <c r="K846" t="s">
        <v>20</v>
      </c>
      <c r="L846">
        <v>2021</v>
      </c>
      <c r="M846" t="str">
        <f t="shared" si="52"/>
        <v>11</v>
      </c>
      <c r="N846" t="str">
        <f t="shared" si="53"/>
        <v>20</v>
      </c>
      <c r="O846" t="str">
        <f t="shared" si="54"/>
        <v>Low</v>
      </c>
      <c r="P846" t="str">
        <f t="shared" si="55"/>
        <v>LOW</v>
      </c>
    </row>
    <row r="847" spans="1:16" x14ac:dyDescent="0.35">
      <c r="A847" t="s">
        <v>192</v>
      </c>
      <c r="B847">
        <v>9835</v>
      </c>
      <c r="C847">
        <v>2571</v>
      </c>
      <c r="D847">
        <v>16</v>
      </c>
      <c r="E847" t="s">
        <v>38</v>
      </c>
      <c r="F847" t="s">
        <v>39</v>
      </c>
      <c r="G847" t="s">
        <v>55</v>
      </c>
      <c r="H847" s="1">
        <v>44516</v>
      </c>
      <c r="I847" t="s">
        <v>194</v>
      </c>
      <c r="J847" t="s">
        <v>16</v>
      </c>
      <c r="K847" t="s">
        <v>30</v>
      </c>
      <c r="L847">
        <v>2021</v>
      </c>
      <c r="M847" t="str">
        <f t="shared" si="52"/>
        <v>11</v>
      </c>
      <c r="N847" t="str">
        <f t="shared" si="53"/>
        <v>16</v>
      </c>
      <c r="O847" t="str">
        <f t="shared" si="54"/>
        <v>High</v>
      </c>
      <c r="P847" t="str">
        <f t="shared" si="55"/>
        <v>HIGH</v>
      </c>
    </row>
    <row r="848" spans="1:16" x14ac:dyDescent="0.35">
      <c r="A848" t="s">
        <v>192</v>
      </c>
      <c r="B848">
        <v>9691</v>
      </c>
      <c r="C848">
        <v>3056</v>
      </c>
      <c r="D848">
        <v>13</v>
      </c>
      <c r="E848" t="s">
        <v>26</v>
      </c>
      <c r="F848" t="s">
        <v>48</v>
      </c>
      <c r="G848" t="s">
        <v>40</v>
      </c>
      <c r="H848" s="1">
        <v>44516</v>
      </c>
      <c r="I848" t="s">
        <v>194</v>
      </c>
      <c r="J848" t="s">
        <v>16</v>
      </c>
      <c r="K848" t="s">
        <v>30</v>
      </c>
      <c r="L848">
        <v>2021</v>
      </c>
      <c r="M848" t="str">
        <f t="shared" si="52"/>
        <v>11</v>
      </c>
      <c r="N848" t="str">
        <f t="shared" si="53"/>
        <v>16</v>
      </c>
      <c r="O848" t="str">
        <f t="shared" si="54"/>
        <v>High</v>
      </c>
      <c r="P848" t="str">
        <f t="shared" si="55"/>
        <v>HIGH</v>
      </c>
    </row>
    <row r="849" spans="1:16" x14ac:dyDescent="0.35">
      <c r="A849" t="s">
        <v>192</v>
      </c>
      <c r="B849">
        <v>7826</v>
      </c>
      <c r="C849">
        <v>1221</v>
      </c>
      <c r="D849">
        <v>14</v>
      </c>
      <c r="E849" t="s">
        <v>38</v>
      </c>
      <c r="F849" t="s">
        <v>89</v>
      </c>
      <c r="G849" t="s">
        <v>14</v>
      </c>
      <c r="H849" s="1">
        <v>44516</v>
      </c>
      <c r="I849" t="s">
        <v>194</v>
      </c>
      <c r="J849" t="s">
        <v>16</v>
      </c>
      <c r="K849" t="s">
        <v>30</v>
      </c>
      <c r="L849">
        <v>2021</v>
      </c>
      <c r="M849" t="str">
        <f t="shared" si="52"/>
        <v>11</v>
      </c>
      <c r="N849" t="str">
        <f t="shared" si="53"/>
        <v>16</v>
      </c>
      <c r="O849" t="str">
        <f t="shared" si="54"/>
        <v>High</v>
      </c>
      <c r="P849" t="str">
        <f t="shared" si="55"/>
        <v>MEDIUM</v>
      </c>
    </row>
    <row r="850" spans="1:16" x14ac:dyDescent="0.35">
      <c r="A850" t="s">
        <v>773</v>
      </c>
      <c r="B850">
        <v>1579</v>
      </c>
      <c r="C850">
        <v>602</v>
      </c>
      <c r="D850">
        <v>9</v>
      </c>
      <c r="E850" t="s">
        <v>12</v>
      </c>
      <c r="F850" t="s">
        <v>33</v>
      </c>
      <c r="G850" t="s">
        <v>40</v>
      </c>
      <c r="H850" s="1">
        <v>44516</v>
      </c>
      <c r="I850" t="s">
        <v>776</v>
      </c>
      <c r="J850" t="s">
        <v>81</v>
      </c>
      <c r="K850" t="s">
        <v>88</v>
      </c>
      <c r="L850">
        <v>2021</v>
      </c>
      <c r="M850" t="str">
        <f t="shared" si="52"/>
        <v>11</v>
      </c>
      <c r="N850" t="str">
        <f t="shared" si="53"/>
        <v>16</v>
      </c>
      <c r="O850" t="str">
        <f t="shared" si="54"/>
        <v>Low</v>
      </c>
      <c r="P850" t="str">
        <f t="shared" si="55"/>
        <v>LOW</v>
      </c>
    </row>
    <row r="851" spans="1:16" x14ac:dyDescent="0.35">
      <c r="A851" t="s">
        <v>773</v>
      </c>
      <c r="B851">
        <v>3760</v>
      </c>
      <c r="C851">
        <v>1849</v>
      </c>
      <c r="D851">
        <v>19</v>
      </c>
      <c r="E851" t="s">
        <v>38</v>
      </c>
      <c r="F851" t="s">
        <v>42</v>
      </c>
      <c r="G851" t="s">
        <v>34</v>
      </c>
      <c r="H851" s="1">
        <v>44516</v>
      </c>
      <c r="I851" t="s">
        <v>776</v>
      </c>
      <c r="J851" t="s">
        <v>81</v>
      </c>
      <c r="K851" t="s">
        <v>88</v>
      </c>
      <c r="L851">
        <v>2021</v>
      </c>
      <c r="M851" t="str">
        <f t="shared" si="52"/>
        <v>11</v>
      </c>
      <c r="N851" t="str">
        <f t="shared" si="53"/>
        <v>16</v>
      </c>
      <c r="O851" t="str">
        <f t="shared" si="54"/>
        <v>High</v>
      </c>
      <c r="P851" t="str">
        <f t="shared" si="55"/>
        <v>MEDIUM</v>
      </c>
    </row>
    <row r="852" spans="1:16" x14ac:dyDescent="0.35">
      <c r="A852" t="s">
        <v>399</v>
      </c>
      <c r="B852">
        <v>3423</v>
      </c>
      <c r="C852">
        <v>804</v>
      </c>
      <c r="D852">
        <v>4</v>
      </c>
      <c r="E852" t="s">
        <v>12</v>
      </c>
      <c r="F852" t="s">
        <v>24</v>
      </c>
      <c r="G852" t="s">
        <v>40</v>
      </c>
      <c r="H852" s="1">
        <v>44513</v>
      </c>
      <c r="I852" t="s">
        <v>404</v>
      </c>
      <c r="J852" t="s">
        <v>81</v>
      </c>
      <c r="K852" t="s">
        <v>88</v>
      </c>
      <c r="L852">
        <v>2021</v>
      </c>
      <c r="M852" t="str">
        <f t="shared" si="52"/>
        <v>11</v>
      </c>
      <c r="N852" t="str">
        <f t="shared" si="53"/>
        <v>13</v>
      </c>
      <c r="O852" t="str">
        <f t="shared" si="54"/>
        <v>Low</v>
      </c>
      <c r="P852" t="str">
        <f t="shared" si="55"/>
        <v>LOW</v>
      </c>
    </row>
    <row r="853" spans="1:16" x14ac:dyDescent="0.35">
      <c r="A853" t="s">
        <v>630</v>
      </c>
      <c r="B853">
        <v>6690</v>
      </c>
      <c r="C853">
        <v>1001</v>
      </c>
      <c r="D853">
        <v>19</v>
      </c>
      <c r="E853" t="s">
        <v>26</v>
      </c>
      <c r="F853" t="s">
        <v>66</v>
      </c>
      <c r="G853" t="s">
        <v>14</v>
      </c>
      <c r="H853" s="1">
        <v>44513</v>
      </c>
      <c r="I853" t="s">
        <v>632</v>
      </c>
      <c r="J853" t="s">
        <v>19</v>
      </c>
      <c r="K853" t="s">
        <v>20</v>
      </c>
      <c r="L853">
        <v>2021</v>
      </c>
      <c r="M853" t="str">
        <f t="shared" si="52"/>
        <v>11</v>
      </c>
      <c r="N853" t="str">
        <f t="shared" si="53"/>
        <v>13</v>
      </c>
      <c r="O853" t="str">
        <f t="shared" si="54"/>
        <v>High</v>
      </c>
      <c r="P853" t="str">
        <f t="shared" si="55"/>
        <v>MEDIUM</v>
      </c>
    </row>
    <row r="854" spans="1:16" x14ac:dyDescent="0.35">
      <c r="A854" t="s">
        <v>630</v>
      </c>
      <c r="B854">
        <v>4985</v>
      </c>
      <c r="C854">
        <v>1920</v>
      </c>
      <c r="D854">
        <v>10</v>
      </c>
      <c r="E854" t="s">
        <v>38</v>
      </c>
      <c r="F854" t="s">
        <v>89</v>
      </c>
      <c r="G854" t="s">
        <v>40</v>
      </c>
      <c r="H854" s="1">
        <v>44513</v>
      </c>
      <c r="I854" t="s">
        <v>632</v>
      </c>
      <c r="J854" t="s">
        <v>19</v>
      </c>
      <c r="K854" t="s">
        <v>20</v>
      </c>
      <c r="L854">
        <v>2021</v>
      </c>
      <c r="M854" t="str">
        <f t="shared" si="52"/>
        <v>11</v>
      </c>
      <c r="N854" t="str">
        <f t="shared" si="53"/>
        <v>13</v>
      </c>
      <c r="O854" t="str">
        <f t="shared" si="54"/>
        <v>High</v>
      </c>
      <c r="P854" t="str">
        <f t="shared" si="55"/>
        <v>MEDIUM</v>
      </c>
    </row>
    <row r="855" spans="1:16" x14ac:dyDescent="0.35">
      <c r="A855" t="s">
        <v>137</v>
      </c>
      <c r="B855">
        <v>6940</v>
      </c>
      <c r="C855">
        <v>253</v>
      </c>
      <c r="D855">
        <v>15</v>
      </c>
      <c r="E855" t="s">
        <v>38</v>
      </c>
      <c r="F855" t="s">
        <v>89</v>
      </c>
      <c r="G855" t="s">
        <v>28</v>
      </c>
      <c r="H855" s="1">
        <v>44512</v>
      </c>
      <c r="I855" t="s">
        <v>138</v>
      </c>
      <c r="J855" t="s">
        <v>16</v>
      </c>
      <c r="K855" t="s">
        <v>30</v>
      </c>
      <c r="L855">
        <v>2021</v>
      </c>
      <c r="M855" t="str">
        <f t="shared" si="52"/>
        <v>11</v>
      </c>
      <c r="N855" t="str">
        <f t="shared" si="53"/>
        <v>12</v>
      </c>
      <c r="O855" t="str">
        <f t="shared" si="54"/>
        <v>Low</v>
      </c>
      <c r="P855" t="str">
        <f t="shared" si="55"/>
        <v>LOW</v>
      </c>
    </row>
    <row r="856" spans="1:16" x14ac:dyDescent="0.35">
      <c r="A856" t="s">
        <v>137</v>
      </c>
      <c r="B856">
        <v>5105</v>
      </c>
      <c r="C856">
        <v>465</v>
      </c>
      <c r="D856">
        <v>5</v>
      </c>
      <c r="E856" t="s">
        <v>12</v>
      </c>
      <c r="F856" t="s">
        <v>24</v>
      </c>
      <c r="G856" t="s">
        <v>14</v>
      </c>
      <c r="H856" s="1">
        <v>44512</v>
      </c>
      <c r="I856" t="s">
        <v>138</v>
      </c>
      <c r="J856" t="s">
        <v>16</v>
      </c>
      <c r="K856" t="s">
        <v>30</v>
      </c>
      <c r="L856">
        <v>2021</v>
      </c>
      <c r="M856" t="str">
        <f t="shared" si="52"/>
        <v>11</v>
      </c>
      <c r="N856" t="str">
        <f t="shared" si="53"/>
        <v>12</v>
      </c>
      <c r="O856" t="str">
        <f t="shared" si="54"/>
        <v>Low</v>
      </c>
      <c r="P856" t="str">
        <f t="shared" si="55"/>
        <v>LOW</v>
      </c>
    </row>
    <row r="857" spans="1:16" x14ac:dyDescent="0.35">
      <c r="A857" t="s">
        <v>1054</v>
      </c>
      <c r="B857">
        <v>2451</v>
      </c>
      <c r="C857">
        <v>342</v>
      </c>
      <c r="D857">
        <v>8</v>
      </c>
      <c r="E857" t="s">
        <v>26</v>
      </c>
      <c r="F857" t="s">
        <v>54</v>
      </c>
      <c r="G857" t="s">
        <v>34</v>
      </c>
      <c r="H857" s="1">
        <v>44512</v>
      </c>
      <c r="I857" t="s">
        <v>1056</v>
      </c>
      <c r="J857" t="s">
        <v>81</v>
      </c>
      <c r="K857" t="s">
        <v>88</v>
      </c>
      <c r="L857">
        <v>2021</v>
      </c>
      <c r="M857" t="str">
        <f t="shared" si="52"/>
        <v>11</v>
      </c>
      <c r="N857" t="str">
        <f t="shared" si="53"/>
        <v>12</v>
      </c>
      <c r="O857" t="str">
        <f t="shared" si="54"/>
        <v>Low</v>
      </c>
      <c r="P857" t="str">
        <f t="shared" si="55"/>
        <v>LOW</v>
      </c>
    </row>
    <row r="858" spans="1:16" x14ac:dyDescent="0.35">
      <c r="A858" t="s">
        <v>633</v>
      </c>
      <c r="B858">
        <v>8590</v>
      </c>
      <c r="C858">
        <v>3565</v>
      </c>
      <c r="D858">
        <v>15</v>
      </c>
      <c r="E858" t="s">
        <v>12</v>
      </c>
      <c r="F858" t="s">
        <v>13</v>
      </c>
      <c r="G858" t="s">
        <v>34</v>
      </c>
      <c r="H858" s="1">
        <v>44511</v>
      </c>
      <c r="I858" t="s">
        <v>634</v>
      </c>
      <c r="J858" t="s">
        <v>16</v>
      </c>
      <c r="K858" t="s">
        <v>17</v>
      </c>
      <c r="L858">
        <v>2021</v>
      </c>
      <c r="M858" t="str">
        <f t="shared" si="52"/>
        <v>11</v>
      </c>
      <c r="N858" t="str">
        <f t="shared" si="53"/>
        <v>11</v>
      </c>
      <c r="O858" t="str">
        <f t="shared" si="54"/>
        <v>High</v>
      </c>
      <c r="P858" t="str">
        <f t="shared" si="55"/>
        <v>HIGH</v>
      </c>
    </row>
    <row r="859" spans="1:16" x14ac:dyDescent="0.35">
      <c r="A859" t="s">
        <v>633</v>
      </c>
      <c r="B859">
        <v>6973</v>
      </c>
      <c r="C859">
        <v>3038</v>
      </c>
      <c r="D859">
        <v>10</v>
      </c>
      <c r="E859" t="s">
        <v>38</v>
      </c>
      <c r="F859" t="s">
        <v>39</v>
      </c>
      <c r="G859" t="s">
        <v>55</v>
      </c>
      <c r="H859" s="1">
        <v>44511</v>
      </c>
      <c r="I859" t="s">
        <v>634</v>
      </c>
      <c r="J859" t="s">
        <v>16</v>
      </c>
      <c r="K859" t="s">
        <v>17</v>
      </c>
      <c r="L859">
        <v>2021</v>
      </c>
      <c r="M859" t="str">
        <f t="shared" si="52"/>
        <v>11</v>
      </c>
      <c r="N859" t="str">
        <f t="shared" si="53"/>
        <v>11</v>
      </c>
      <c r="O859" t="str">
        <f t="shared" si="54"/>
        <v>High</v>
      </c>
      <c r="P859" t="str">
        <f t="shared" si="55"/>
        <v>HIGH</v>
      </c>
    </row>
    <row r="860" spans="1:16" x14ac:dyDescent="0.35">
      <c r="A860" t="s">
        <v>595</v>
      </c>
      <c r="B860">
        <v>4853</v>
      </c>
      <c r="C860">
        <v>1764</v>
      </c>
      <c r="D860">
        <v>9</v>
      </c>
      <c r="E860" t="s">
        <v>26</v>
      </c>
      <c r="F860" t="s">
        <v>27</v>
      </c>
      <c r="G860" t="s">
        <v>28</v>
      </c>
      <c r="H860" s="1">
        <v>44506</v>
      </c>
      <c r="I860" t="s">
        <v>596</v>
      </c>
      <c r="J860" t="s">
        <v>16</v>
      </c>
      <c r="K860" t="s">
        <v>30</v>
      </c>
      <c r="L860">
        <v>2021</v>
      </c>
      <c r="M860" t="str">
        <f t="shared" si="52"/>
        <v>11</v>
      </c>
      <c r="N860" t="str">
        <f t="shared" si="53"/>
        <v>06</v>
      </c>
      <c r="O860" t="str">
        <f t="shared" si="54"/>
        <v>High</v>
      </c>
      <c r="P860" t="str">
        <f t="shared" si="55"/>
        <v>MEDIUM</v>
      </c>
    </row>
    <row r="861" spans="1:16" x14ac:dyDescent="0.35">
      <c r="A861" t="s">
        <v>1134</v>
      </c>
      <c r="B861">
        <v>9215</v>
      </c>
      <c r="C861">
        <v>767</v>
      </c>
      <c r="D861">
        <v>13</v>
      </c>
      <c r="E861" t="s">
        <v>12</v>
      </c>
      <c r="F861" t="s">
        <v>24</v>
      </c>
      <c r="G861" t="s">
        <v>55</v>
      </c>
      <c r="H861" s="1">
        <v>44501</v>
      </c>
      <c r="I861" t="s">
        <v>1136</v>
      </c>
      <c r="J861" t="s">
        <v>36</v>
      </c>
      <c r="K861" t="s">
        <v>77</v>
      </c>
      <c r="L861">
        <v>2021</v>
      </c>
      <c r="M861" t="str">
        <f t="shared" si="52"/>
        <v>11</v>
      </c>
      <c r="N861" t="str">
        <f t="shared" si="53"/>
        <v>01</v>
      </c>
      <c r="O861" t="str">
        <f t="shared" si="54"/>
        <v>Low</v>
      </c>
      <c r="P861" t="str">
        <f t="shared" si="55"/>
        <v>LOW</v>
      </c>
    </row>
    <row r="862" spans="1:16" x14ac:dyDescent="0.35">
      <c r="A862" t="s">
        <v>457</v>
      </c>
      <c r="B862">
        <v>9640</v>
      </c>
      <c r="C862">
        <v>2606</v>
      </c>
      <c r="D862">
        <v>2</v>
      </c>
      <c r="E862" t="s">
        <v>38</v>
      </c>
      <c r="F862" t="s">
        <v>89</v>
      </c>
      <c r="G862" t="s">
        <v>40</v>
      </c>
      <c r="H862" s="1">
        <v>44500</v>
      </c>
      <c r="I862" t="s">
        <v>458</v>
      </c>
      <c r="J862" t="s">
        <v>19</v>
      </c>
      <c r="K862" t="s">
        <v>136</v>
      </c>
      <c r="L862">
        <v>2021</v>
      </c>
      <c r="M862" t="str">
        <f t="shared" si="52"/>
        <v>10</v>
      </c>
      <c r="N862" t="str">
        <f t="shared" si="53"/>
        <v>31</v>
      </c>
      <c r="O862" t="str">
        <f t="shared" si="54"/>
        <v>High</v>
      </c>
      <c r="P862" t="str">
        <f t="shared" si="55"/>
        <v>HIGH</v>
      </c>
    </row>
    <row r="863" spans="1:16" x14ac:dyDescent="0.35">
      <c r="A863" t="s">
        <v>972</v>
      </c>
      <c r="B863">
        <v>5313</v>
      </c>
      <c r="C863">
        <v>2037</v>
      </c>
      <c r="D863">
        <v>7</v>
      </c>
      <c r="E863" t="s">
        <v>12</v>
      </c>
      <c r="F863" t="s">
        <v>24</v>
      </c>
      <c r="G863" t="s">
        <v>28</v>
      </c>
      <c r="H863" s="1">
        <v>44498</v>
      </c>
      <c r="I863" t="s">
        <v>974</v>
      </c>
      <c r="J863" t="s">
        <v>61</v>
      </c>
      <c r="K863" t="s">
        <v>110</v>
      </c>
      <c r="L863">
        <v>2021</v>
      </c>
      <c r="M863" t="str">
        <f t="shared" si="52"/>
        <v>10</v>
      </c>
      <c r="N863" t="str">
        <f t="shared" si="53"/>
        <v>29</v>
      </c>
      <c r="O863" t="str">
        <f t="shared" si="54"/>
        <v>High</v>
      </c>
      <c r="P863" t="str">
        <f t="shared" si="55"/>
        <v>MEDIUM</v>
      </c>
    </row>
    <row r="864" spans="1:16" x14ac:dyDescent="0.35">
      <c r="A864" t="s">
        <v>1107</v>
      </c>
      <c r="B864">
        <v>5193</v>
      </c>
      <c r="C864">
        <v>2530</v>
      </c>
      <c r="D864">
        <v>5</v>
      </c>
      <c r="E864" t="s">
        <v>38</v>
      </c>
      <c r="F864" t="s">
        <v>50</v>
      </c>
      <c r="G864" t="s">
        <v>28</v>
      </c>
      <c r="H864" s="1">
        <v>44498</v>
      </c>
      <c r="I864" t="s">
        <v>1108</v>
      </c>
      <c r="J864" t="s">
        <v>36</v>
      </c>
      <c r="K864" t="s">
        <v>64</v>
      </c>
      <c r="L864">
        <v>2021</v>
      </c>
      <c r="M864" t="str">
        <f t="shared" si="52"/>
        <v>10</v>
      </c>
      <c r="N864" t="str">
        <f t="shared" si="53"/>
        <v>29</v>
      </c>
      <c r="O864" t="str">
        <f t="shared" si="54"/>
        <v>High</v>
      </c>
      <c r="P864" t="str">
        <f t="shared" si="55"/>
        <v>HIGH</v>
      </c>
    </row>
    <row r="865" spans="1:16" x14ac:dyDescent="0.35">
      <c r="A865" t="s">
        <v>454</v>
      </c>
      <c r="B865">
        <v>2901</v>
      </c>
      <c r="C865">
        <v>1411</v>
      </c>
      <c r="D865">
        <v>2</v>
      </c>
      <c r="E865" t="s">
        <v>26</v>
      </c>
      <c r="F865" t="s">
        <v>54</v>
      </c>
      <c r="G865" t="s">
        <v>28</v>
      </c>
      <c r="H865" s="1">
        <v>44495</v>
      </c>
      <c r="I865" t="s">
        <v>455</v>
      </c>
      <c r="J865" t="s">
        <v>61</v>
      </c>
      <c r="K865" t="s">
        <v>73</v>
      </c>
      <c r="L865">
        <v>2021</v>
      </c>
      <c r="M865" t="str">
        <f t="shared" si="52"/>
        <v>10</v>
      </c>
      <c r="N865" t="str">
        <f t="shared" si="53"/>
        <v>26</v>
      </c>
      <c r="O865" t="str">
        <f t="shared" si="54"/>
        <v>High</v>
      </c>
      <c r="P865" t="str">
        <f t="shared" si="55"/>
        <v>MEDIUM</v>
      </c>
    </row>
    <row r="866" spans="1:16" x14ac:dyDescent="0.35">
      <c r="A866" t="s">
        <v>454</v>
      </c>
      <c r="B866">
        <v>6934</v>
      </c>
      <c r="C866">
        <v>1152</v>
      </c>
      <c r="D866">
        <v>6</v>
      </c>
      <c r="E866" t="s">
        <v>26</v>
      </c>
      <c r="F866" t="s">
        <v>27</v>
      </c>
      <c r="G866" t="s">
        <v>40</v>
      </c>
      <c r="H866" s="1">
        <v>44495</v>
      </c>
      <c r="I866" t="s">
        <v>455</v>
      </c>
      <c r="J866" t="s">
        <v>61</v>
      </c>
      <c r="K866" t="s">
        <v>73</v>
      </c>
      <c r="L866">
        <v>2021</v>
      </c>
      <c r="M866" t="str">
        <f t="shared" si="52"/>
        <v>10</v>
      </c>
      <c r="N866" t="str">
        <f t="shared" si="53"/>
        <v>26</v>
      </c>
      <c r="O866" t="str">
        <f t="shared" si="54"/>
        <v>High</v>
      </c>
      <c r="P866" t="str">
        <f t="shared" si="55"/>
        <v>MEDIUM</v>
      </c>
    </row>
    <row r="867" spans="1:16" x14ac:dyDescent="0.35">
      <c r="A867" t="s">
        <v>407</v>
      </c>
      <c r="B867">
        <v>8568</v>
      </c>
      <c r="C867">
        <v>2419</v>
      </c>
      <c r="D867">
        <v>11</v>
      </c>
      <c r="E867" t="s">
        <v>12</v>
      </c>
      <c r="F867" t="s">
        <v>13</v>
      </c>
      <c r="G867" t="s">
        <v>14</v>
      </c>
      <c r="H867" s="1">
        <v>44492</v>
      </c>
      <c r="I867" t="s">
        <v>408</v>
      </c>
      <c r="J867" t="s">
        <v>22</v>
      </c>
      <c r="K867" t="s">
        <v>58</v>
      </c>
      <c r="L867">
        <v>2021</v>
      </c>
      <c r="M867" t="str">
        <f t="shared" si="52"/>
        <v>10</v>
      </c>
      <c r="N867" t="str">
        <f t="shared" si="53"/>
        <v>23</v>
      </c>
      <c r="O867" t="str">
        <f t="shared" si="54"/>
        <v>High</v>
      </c>
      <c r="P867" t="str">
        <f t="shared" si="55"/>
        <v>MEDIUM</v>
      </c>
    </row>
    <row r="868" spans="1:16" x14ac:dyDescent="0.35">
      <c r="A868" t="s">
        <v>407</v>
      </c>
      <c r="B868">
        <v>3283</v>
      </c>
      <c r="C868">
        <v>71</v>
      </c>
      <c r="D868">
        <v>6</v>
      </c>
      <c r="E868" t="s">
        <v>26</v>
      </c>
      <c r="F868" t="s">
        <v>27</v>
      </c>
      <c r="G868" t="s">
        <v>34</v>
      </c>
      <c r="H868" s="1">
        <v>44492</v>
      </c>
      <c r="I868" t="s">
        <v>408</v>
      </c>
      <c r="J868" t="s">
        <v>22</v>
      </c>
      <c r="K868" t="s">
        <v>58</v>
      </c>
      <c r="L868">
        <v>2021</v>
      </c>
      <c r="M868" t="str">
        <f t="shared" si="52"/>
        <v>10</v>
      </c>
      <c r="N868" t="str">
        <f t="shared" si="53"/>
        <v>23</v>
      </c>
      <c r="O868" t="str">
        <f t="shared" si="54"/>
        <v>Low</v>
      </c>
      <c r="P868" t="str">
        <f t="shared" si="55"/>
        <v>LOW</v>
      </c>
    </row>
    <row r="869" spans="1:16" x14ac:dyDescent="0.35">
      <c r="A869" t="s">
        <v>798</v>
      </c>
      <c r="B869">
        <v>2663</v>
      </c>
      <c r="C869">
        <v>64</v>
      </c>
      <c r="D869">
        <v>19</v>
      </c>
      <c r="E869" t="s">
        <v>38</v>
      </c>
      <c r="F869" t="s">
        <v>50</v>
      </c>
      <c r="G869" t="s">
        <v>55</v>
      </c>
      <c r="H869" s="1">
        <v>44492</v>
      </c>
      <c r="I869" t="s">
        <v>800</v>
      </c>
      <c r="J869" t="s">
        <v>81</v>
      </c>
      <c r="K869" t="s">
        <v>96</v>
      </c>
      <c r="L869">
        <v>2021</v>
      </c>
      <c r="M869" t="str">
        <f t="shared" si="52"/>
        <v>10</v>
      </c>
      <c r="N869" t="str">
        <f t="shared" si="53"/>
        <v>23</v>
      </c>
      <c r="O869" t="str">
        <f t="shared" si="54"/>
        <v>Low</v>
      </c>
      <c r="P869" t="str">
        <f t="shared" si="55"/>
        <v>LOW</v>
      </c>
    </row>
    <row r="870" spans="1:16" x14ac:dyDescent="0.35">
      <c r="A870" t="s">
        <v>1019</v>
      </c>
      <c r="B870">
        <v>9406</v>
      </c>
      <c r="C870">
        <v>1137</v>
      </c>
      <c r="D870">
        <v>16</v>
      </c>
      <c r="E870" t="s">
        <v>26</v>
      </c>
      <c r="F870" t="s">
        <v>48</v>
      </c>
      <c r="G870" t="s">
        <v>14</v>
      </c>
      <c r="H870" s="1">
        <v>44489</v>
      </c>
      <c r="I870" t="s">
        <v>1020</v>
      </c>
      <c r="J870" t="s">
        <v>61</v>
      </c>
      <c r="K870" t="s">
        <v>110</v>
      </c>
      <c r="L870">
        <v>2021</v>
      </c>
      <c r="M870" t="str">
        <f t="shared" si="52"/>
        <v>10</v>
      </c>
      <c r="N870" t="str">
        <f t="shared" si="53"/>
        <v>20</v>
      </c>
      <c r="O870" t="str">
        <f t="shared" si="54"/>
        <v>High</v>
      </c>
      <c r="P870" t="str">
        <f t="shared" si="55"/>
        <v>MEDIUM</v>
      </c>
    </row>
    <row r="871" spans="1:16" x14ac:dyDescent="0.35">
      <c r="A871" t="s">
        <v>1019</v>
      </c>
      <c r="B871">
        <v>1156</v>
      </c>
      <c r="C871">
        <v>74</v>
      </c>
      <c r="D871">
        <v>15</v>
      </c>
      <c r="E871" t="s">
        <v>12</v>
      </c>
      <c r="F871" t="s">
        <v>24</v>
      </c>
      <c r="G871" t="s">
        <v>34</v>
      </c>
      <c r="H871" s="1">
        <v>44489</v>
      </c>
      <c r="I871" t="s">
        <v>1020</v>
      </c>
      <c r="J871" t="s">
        <v>61</v>
      </c>
      <c r="K871" t="s">
        <v>110</v>
      </c>
      <c r="L871">
        <v>2021</v>
      </c>
      <c r="M871" t="str">
        <f t="shared" si="52"/>
        <v>10</v>
      </c>
      <c r="N871" t="str">
        <f t="shared" si="53"/>
        <v>20</v>
      </c>
      <c r="O871" t="str">
        <f t="shared" si="54"/>
        <v>Low</v>
      </c>
      <c r="P871" t="str">
        <f t="shared" si="55"/>
        <v>LOW</v>
      </c>
    </row>
    <row r="872" spans="1:16" x14ac:dyDescent="0.35">
      <c r="A872" t="s">
        <v>1021</v>
      </c>
      <c r="B872">
        <v>5354</v>
      </c>
      <c r="C872">
        <v>743</v>
      </c>
      <c r="D872">
        <v>10</v>
      </c>
      <c r="E872" t="s">
        <v>38</v>
      </c>
      <c r="F872" t="s">
        <v>89</v>
      </c>
      <c r="G872" t="s">
        <v>14</v>
      </c>
      <c r="H872" s="1">
        <v>44488</v>
      </c>
      <c r="I872" t="s">
        <v>1022</v>
      </c>
      <c r="J872" t="s">
        <v>19</v>
      </c>
      <c r="K872" t="s">
        <v>53</v>
      </c>
      <c r="L872">
        <v>2021</v>
      </c>
      <c r="M872" t="str">
        <f t="shared" si="52"/>
        <v>10</v>
      </c>
      <c r="N872" t="str">
        <f t="shared" si="53"/>
        <v>19</v>
      </c>
      <c r="O872" t="str">
        <f t="shared" si="54"/>
        <v>Low</v>
      </c>
      <c r="P872" t="str">
        <f t="shared" si="55"/>
        <v>LOW</v>
      </c>
    </row>
    <row r="873" spans="1:16" x14ac:dyDescent="0.35">
      <c r="A873" t="s">
        <v>216</v>
      </c>
      <c r="B873">
        <v>9883</v>
      </c>
      <c r="C873">
        <v>4812</v>
      </c>
      <c r="D873">
        <v>16</v>
      </c>
      <c r="E873" t="s">
        <v>26</v>
      </c>
      <c r="F873" t="s">
        <v>54</v>
      </c>
      <c r="G873" t="s">
        <v>14</v>
      </c>
      <c r="H873" s="1">
        <v>44486</v>
      </c>
      <c r="I873" t="s">
        <v>219</v>
      </c>
      <c r="J873" t="s">
        <v>19</v>
      </c>
      <c r="K873" t="s">
        <v>53</v>
      </c>
      <c r="L873">
        <v>2021</v>
      </c>
      <c r="M873" t="str">
        <f t="shared" si="52"/>
        <v>10</v>
      </c>
      <c r="N873" t="str">
        <f t="shared" si="53"/>
        <v>17</v>
      </c>
      <c r="O873" t="str">
        <f t="shared" si="54"/>
        <v>High</v>
      </c>
      <c r="P873" t="str">
        <f t="shared" si="55"/>
        <v>HIGH</v>
      </c>
    </row>
    <row r="874" spans="1:16" x14ac:dyDescent="0.35">
      <c r="A874" t="s">
        <v>216</v>
      </c>
      <c r="B874">
        <v>5210</v>
      </c>
      <c r="C874">
        <v>1185</v>
      </c>
      <c r="D874">
        <v>7</v>
      </c>
      <c r="E874" t="s">
        <v>26</v>
      </c>
      <c r="F874" t="s">
        <v>54</v>
      </c>
      <c r="G874" t="s">
        <v>14</v>
      </c>
      <c r="H874" s="1">
        <v>44486</v>
      </c>
      <c r="I874" t="s">
        <v>219</v>
      </c>
      <c r="J874" t="s">
        <v>19</v>
      </c>
      <c r="K874" t="s">
        <v>53</v>
      </c>
      <c r="L874">
        <v>2021</v>
      </c>
      <c r="M874" t="str">
        <f t="shared" si="52"/>
        <v>10</v>
      </c>
      <c r="N874" t="str">
        <f t="shared" si="53"/>
        <v>17</v>
      </c>
      <c r="O874" t="str">
        <f t="shared" si="54"/>
        <v>High</v>
      </c>
      <c r="P874" t="str">
        <f t="shared" si="55"/>
        <v>MEDIUM</v>
      </c>
    </row>
    <row r="875" spans="1:16" x14ac:dyDescent="0.35">
      <c r="A875" t="s">
        <v>99</v>
      </c>
      <c r="B875">
        <v>3090</v>
      </c>
      <c r="C875">
        <v>573</v>
      </c>
      <c r="D875">
        <v>6</v>
      </c>
      <c r="E875" t="s">
        <v>38</v>
      </c>
      <c r="F875" t="s">
        <v>39</v>
      </c>
      <c r="G875" t="s">
        <v>34</v>
      </c>
      <c r="H875" s="1">
        <v>44481</v>
      </c>
      <c r="I875" t="s">
        <v>103</v>
      </c>
      <c r="J875" t="s">
        <v>61</v>
      </c>
      <c r="K875" t="s">
        <v>62</v>
      </c>
      <c r="L875">
        <v>2021</v>
      </c>
      <c r="M875" t="str">
        <f t="shared" si="52"/>
        <v>10</v>
      </c>
      <c r="N875" t="str">
        <f t="shared" si="53"/>
        <v>12</v>
      </c>
      <c r="O875" t="str">
        <f t="shared" si="54"/>
        <v>Low</v>
      </c>
      <c r="P875" t="str">
        <f t="shared" si="55"/>
        <v>LOW</v>
      </c>
    </row>
    <row r="876" spans="1:16" x14ac:dyDescent="0.35">
      <c r="A876" t="s">
        <v>99</v>
      </c>
      <c r="B876">
        <v>9683</v>
      </c>
      <c r="C876">
        <v>1014</v>
      </c>
      <c r="D876">
        <v>5</v>
      </c>
      <c r="E876" t="s">
        <v>12</v>
      </c>
      <c r="F876" t="s">
        <v>24</v>
      </c>
      <c r="G876" t="s">
        <v>14</v>
      </c>
      <c r="H876" s="1">
        <v>44481</v>
      </c>
      <c r="I876" t="s">
        <v>103</v>
      </c>
      <c r="J876" t="s">
        <v>61</v>
      </c>
      <c r="K876" t="s">
        <v>62</v>
      </c>
      <c r="L876">
        <v>2021</v>
      </c>
      <c r="M876" t="str">
        <f t="shared" si="52"/>
        <v>10</v>
      </c>
      <c r="N876" t="str">
        <f t="shared" si="53"/>
        <v>12</v>
      </c>
      <c r="O876" t="str">
        <f t="shared" si="54"/>
        <v>High</v>
      </c>
      <c r="P876" t="str">
        <f t="shared" si="55"/>
        <v>MEDIUM</v>
      </c>
    </row>
    <row r="877" spans="1:16" x14ac:dyDescent="0.35">
      <c r="A877" t="s">
        <v>25</v>
      </c>
      <c r="B877">
        <v>1525</v>
      </c>
      <c r="C877">
        <v>185</v>
      </c>
      <c r="D877">
        <v>12</v>
      </c>
      <c r="E877" t="s">
        <v>26</v>
      </c>
      <c r="F877" t="s">
        <v>27</v>
      </c>
      <c r="G877" t="s">
        <v>28</v>
      </c>
      <c r="H877" s="1">
        <v>44478</v>
      </c>
      <c r="I877" t="s">
        <v>31</v>
      </c>
      <c r="J877" t="s">
        <v>16</v>
      </c>
      <c r="K877" t="s">
        <v>17</v>
      </c>
      <c r="L877">
        <v>2021</v>
      </c>
      <c r="M877" t="str">
        <f t="shared" si="52"/>
        <v>10</v>
      </c>
      <c r="N877" t="str">
        <f t="shared" si="53"/>
        <v>09</v>
      </c>
      <c r="O877" t="str">
        <f t="shared" si="54"/>
        <v>Low</v>
      </c>
      <c r="P877" t="str">
        <f t="shared" si="55"/>
        <v>LOW</v>
      </c>
    </row>
    <row r="878" spans="1:16" x14ac:dyDescent="0.35">
      <c r="A878" t="s">
        <v>164</v>
      </c>
      <c r="B878">
        <v>9992</v>
      </c>
      <c r="C878">
        <v>3696</v>
      </c>
      <c r="D878">
        <v>20</v>
      </c>
      <c r="E878" t="s">
        <v>26</v>
      </c>
      <c r="F878" t="s">
        <v>27</v>
      </c>
      <c r="G878" t="s">
        <v>28</v>
      </c>
      <c r="H878" s="1">
        <v>44478</v>
      </c>
      <c r="I878" t="s">
        <v>165</v>
      </c>
      <c r="J878" t="s">
        <v>22</v>
      </c>
      <c r="K878" t="s">
        <v>58</v>
      </c>
      <c r="L878">
        <v>2021</v>
      </c>
      <c r="M878" t="str">
        <f t="shared" si="52"/>
        <v>10</v>
      </c>
      <c r="N878" t="str">
        <f t="shared" si="53"/>
        <v>09</v>
      </c>
      <c r="O878" t="str">
        <f t="shared" si="54"/>
        <v>High</v>
      </c>
      <c r="P878" t="str">
        <f t="shared" si="55"/>
        <v>HIGH</v>
      </c>
    </row>
    <row r="879" spans="1:16" x14ac:dyDescent="0.35">
      <c r="A879" t="s">
        <v>164</v>
      </c>
      <c r="B879">
        <v>9619</v>
      </c>
      <c r="C879">
        <v>3420</v>
      </c>
      <c r="D879">
        <v>7</v>
      </c>
      <c r="E879" t="s">
        <v>26</v>
      </c>
      <c r="F879" t="s">
        <v>66</v>
      </c>
      <c r="G879" t="s">
        <v>14</v>
      </c>
      <c r="H879" s="1">
        <v>44478</v>
      </c>
      <c r="I879" t="s">
        <v>165</v>
      </c>
      <c r="J879" t="s">
        <v>22</v>
      </c>
      <c r="K879" t="s">
        <v>58</v>
      </c>
      <c r="L879">
        <v>2021</v>
      </c>
      <c r="M879" t="str">
        <f t="shared" si="52"/>
        <v>10</v>
      </c>
      <c r="N879" t="str">
        <f t="shared" si="53"/>
        <v>09</v>
      </c>
      <c r="O879" t="str">
        <f t="shared" si="54"/>
        <v>High</v>
      </c>
      <c r="P879" t="str">
        <f t="shared" si="55"/>
        <v>HIGH</v>
      </c>
    </row>
    <row r="880" spans="1:16" x14ac:dyDescent="0.35">
      <c r="A880" t="s">
        <v>1245</v>
      </c>
      <c r="B880">
        <v>8104</v>
      </c>
      <c r="C880">
        <v>1039</v>
      </c>
      <c r="D880">
        <v>6</v>
      </c>
      <c r="E880" t="s">
        <v>26</v>
      </c>
      <c r="F880" t="s">
        <v>48</v>
      </c>
      <c r="G880" t="s">
        <v>55</v>
      </c>
      <c r="H880" s="1">
        <v>44475</v>
      </c>
      <c r="I880" t="s">
        <v>1247</v>
      </c>
      <c r="J880" t="s">
        <v>16</v>
      </c>
      <c r="K880" t="s">
        <v>17</v>
      </c>
      <c r="L880">
        <v>2021</v>
      </c>
      <c r="M880" t="str">
        <f t="shared" si="52"/>
        <v>10</v>
      </c>
      <c r="N880" t="str">
        <f t="shared" si="53"/>
        <v>06</v>
      </c>
      <c r="O880" t="str">
        <f t="shared" si="54"/>
        <v>High</v>
      </c>
      <c r="P880" t="str">
        <f t="shared" si="55"/>
        <v>MEDIUM</v>
      </c>
    </row>
    <row r="881" spans="1:16" x14ac:dyDescent="0.35">
      <c r="A881" t="s">
        <v>1255</v>
      </c>
      <c r="B881">
        <v>9498</v>
      </c>
      <c r="C881">
        <v>256</v>
      </c>
      <c r="D881">
        <v>12</v>
      </c>
      <c r="E881" t="s">
        <v>12</v>
      </c>
      <c r="F881" t="s">
        <v>69</v>
      </c>
      <c r="G881" t="s">
        <v>55</v>
      </c>
      <c r="H881" s="1">
        <v>44475</v>
      </c>
      <c r="I881" t="s">
        <v>1257</v>
      </c>
      <c r="J881" t="s">
        <v>22</v>
      </c>
      <c r="K881" t="s">
        <v>44</v>
      </c>
      <c r="L881">
        <v>2021</v>
      </c>
      <c r="M881" t="str">
        <f t="shared" si="52"/>
        <v>10</v>
      </c>
      <c r="N881" t="str">
        <f t="shared" si="53"/>
        <v>06</v>
      </c>
      <c r="O881" t="str">
        <f t="shared" si="54"/>
        <v>Low</v>
      </c>
      <c r="P881" t="str">
        <f t="shared" si="55"/>
        <v>LOW</v>
      </c>
    </row>
    <row r="882" spans="1:16" x14ac:dyDescent="0.35">
      <c r="A882" t="s">
        <v>1363</v>
      </c>
      <c r="B882">
        <v>7417</v>
      </c>
      <c r="C882">
        <v>1334</v>
      </c>
      <c r="D882">
        <v>16</v>
      </c>
      <c r="E882" t="s">
        <v>38</v>
      </c>
      <c r="F882" t="s">
        <v>89</v>
      </c>
      <c r="G882" t="s">
        <v>55</v>
      </c>
      <c r="H882" s="1">
        <v>44474</v>
      </c>
      <c r="I882" t="s">
        <v>1364</v>
      </c>
      <c r="J882" t="s">
        <v>16</v>
      </c>
      <c r="K882" t="s">
        <v>120</v>
      </c>
      <c r="L882">
        <v>2021</v>
      </c>
      <c r="M882" t="str">
        <f t="shared" si="52"/>
        <v>10</v>
      </c>
      <c r="N882" t="str">
        <f t="shared" si="53"/>
        <v>05</v>
      </c>
      <c r="O882" t="str">
        <f t="shared" si="54"/>
        <v>High</v>
      </c>
      <c r="P882" t="str">
        <f t="shared" si="55"/>
        <v>MEDIUM</v>
      </c>
    </row>
    <row r="883" spans="1:16" x14ac:dyDescent="0.35">
      <c r="A883" t="s">
        <v>361</v>
      </c>
      <c r="B883">
        <v>7560</v>
      </c>
      <c r="C883">
        <v>821</v>
      </c>
      <c r="D883">
        <v>4</v>
      </c>
      <c r="E883" t="s">
        <v>26</v>
      </c>
      <c r="F883" t="s">
        <v>54</v>
      </c>
      <c r="G883" t="s">
        <v>34</v>
      </c>
      <c r="H883" s="1">
        <v>44473</v>
      </c>
      <c r="I883" t="s">
        <v>362</v>
      </c>
      <c r="J883" t="s">
        <v>19</v>
      </c>
      <c r="K883" t="s">
        <v>20</v>
      </c>
      <c r="L883">
        <v>2021</v>
      </c>
      <c r="M883" t="str">
        <f t="shared" si="52"/>
        <v>10</v>
      </c>
      <c r="N883" t="str">
        <f t="shared" si="53"/>
        <v>04</v>
      </c>
      <c r="O883" t="str">
        <f t="shared" si="54"/>
        <v>Low</v>
      </c>
      <c r="P883" t="str">
        <f t="shared" si="55"/>
        <v>LOW</v>
      </c>
    </row>
    <row r="884" spans="1:16" x14ac:dyDescent="0.35">
      <c r="A884" t="s">
        <v>1300</v>
      </c>
      <c r="B884">
        <v>4314</v>
      </c>
      <c r="C884">
        <v>1591</v>
      </c>
      <c r="D884">
        <v>5</v>
      </c>
      <c r="E884" t="s">
        <v>38</v>
      </c>
      <c r="F884" t="s">
        <v>39</v>
      </c>
      <c r="G884" t="s">
        <v>28</v>
      </c>
      <c r="H884" s="1">
        <v>44473</v>
      </c>
      <c r="I884" t="s">
        <v>1301</v>
      </c>
      <c r="J884" t="s">
        <v>22</v>
      </c>
      <c r="K884" t="s">
        <v>23</v>
      </c>
      <c r="L884">
        <v>2021</v>
      </c>
      <c r="M884" t="str">
        <f t="shared" si="52"/>
        <v>10</v>
      </c>
      <c r="N884" t="str">
        <f t="shared" si="53"/>
        <v>04</v>
      </c>
      <c r="O884" t="str">
        <f t="shared" si="54"/>
        <v>High</v>
      </c>
      <c r="P884" t="str">
        <f t="shared" si="55"/>
        <v>MEDIUM</v>
      </c>
    </row>
    <row r="885" spans="1:16" x14ac:dyDescent="0.35">
      <c r="A885" t="s">
        <v>394</v>
      </c>
      <c r="B885">
        <v>9905</v>
      </c>
      <c r="C885">
        <v>633</v>
      </c>
      <c r="D885">
        <v>17</v>
      </c>
      <c r="E885" t="s">
        <v>26</v>
      </c>
      <c r="F885" t="s">
        <v>27</v>
      </c>
      <c r="G885" t="s">
        <v>34</v>
      </c>
      <c r="H885" s="1">
        <v>44471</v>
      </c>
      <c r="I885" t="s">
        <v>396</v>
      </c>
      <c r="J885" t="s">
        <v>16</v>
      </c>
      <c r="K885" t="s">
        <v>120</v>
      </c>
      <c r="L885">
        <v>2021</v>
      </c>
      <c r="M885" t="str">
        <f t="shared" si="52"/>
        <v>10</v>
      </c>
      <c r="N885" t="str">
        <f t="shared" si="53"/>
        <v>02</v>
      </c>
      <c r="O885" t="str">
        <f t="shared" si="54"/>
        <v>Low</v>
      </c>
      <c r="P885" t="str">
        <f t="shared" si="55"/>
        <v>LOW</v>
      </c>
    </row>
    <row r="886" spans="1:16" x14ac:dyDescent="0.35">
      <c r="A886" t="s">
        <v>510</v>
      </c>
      <c r="B886">
        <v>7633</v>
      </c>
      <c r="C886">
        <v>184</v>
      </c>
      <c r="D886">
        <v>13</v>
      </c>
      <c r="E886" t="s">
        <v>26</v>
      </c>
      <c r="F886" t="s">
        <v>27</v>
      </c>
      <c r="G886" t="s">
        <v>55</v>
      </c>
      <c r="H886" s="1">
        <v>44469</v>
      </c>
      <c r="I886" t="s">
        <v>511</v>
      </c>
      <c r="J886" t="s">
        <v>19</v>
      </c>
      <c r="K886" t="s">
        <v>53</v>
      </c>
      <c r="L886">
        <v>2021</v>
      </c>
      <c r="M886" t="str">
        <f t="shared" si="52"/>
        <v>09</v>
      </c>
      <c r="N886" t="str">
        <f t="shared" si="53"/>
        <v>30</v>
      </c>
      <c r="O886" t="str">
        <f t="shared" si="54"/>
        <v>Low</v>
      </c>
      <c r="P886" t="str">
        <f t="shared" si="55"/>
        <v>LOW</v>
      </c>
    </row>
    <row r="887" spans="1:16" x14ac:dyDescent="0.35">
      <c r="A887" t="s">
        <v>316</v>
      </c>
      <c r="B887">
        <v>1760</v>
      </c>
      <c r="C887">
        <v>619</v>
      </c>
      <c r="D887">
        <v>16</v>
      </c>
      <c r="E887" t="s">
        <v>38</v>
      </c>
      <c r="F887" t="s">
        <v>50</v>
      </c>
      <c r="G887" t="s">
        <v>28</v>
      </c>
      <c r="H887" s="1">
        <v>44454</v>
      </c>
      <c r="I887" t="s">
        <v>317</v>
      </c>
      <c r="J887" t="s">
        <v>81</v>
      </c>
      <c r="K887" t="s">
        <v>82</v>
      </c>
      <c r="L887">
        <v>2021</v>
      </c>
      <c r="M887" t="str">
        <f t="shared" si="52"/>
        <v>09</v>
      </c>
      <c r="N887" t="str">
        <f t="shared" si="53"/>
        <v>15</v>
      </c>
      <c r="O887" t="str">
        <f t="shared" si="54"/>
        <v>Low</v>
      </c>
      <c r="P887" t="str">
        <f t="shared" si="55"/>
        <v>LOW</v>
      </c>
    </row>
    <row r="888" spans="1:16" x14ac:dyDescent="0.35">
      <c r="A888" t="s">
        <v>316</v>
      </c>
      <c r="B888">
        <v>6351</v>
      </c>
      <c r="C888">
        <v>986</v>
      </c>
      <c r="D888">
        <v>15</v>
      </c>
      <c r="E888" t="s">
        <v>12</v>
      </c>
      <c r="F888" t="s">
        <v>24</v>
      </c>
      <c r="G888" t="s">
        <v>14</v>
      </c>
      <c r="H888" s="1">
        <v>44454</v>
      </c>
      <c r="I888" t="s">
        <v>317</v>
      </c>
      <c r="J888" t="s">
        <v>81</v>
      </c>
      <c r="K888" t="s">
        <v>82</v>
      </c>
      <c r="L888">
        <v>2021</v>
      </c>
      <c r="M888" t="str">
        <f t="shared" si="52"/>
        <v>09</v>
      </c>
      <c r="N888" t="str">
        <f t="shared" si="53"/>
        <v>15</v>
      </c>
      <c r="O888" t="str">
        <f t="shared" si="54"/>
        <v>Low</v>
      </c>
      <c r="P888" t="str">
        <f t="shared" si="55"/>
        <v>LOW</v>
      </c>
    </row>
    <row r="889" spans="1:16" x14ac:dyDescent="0.35">
      <c r="A889" t="s">
        <v>508</v>
      </c>
      <c r="B889">
        <v>6707</v>
      </c>
      <c r="C889">
        <v>1041</v>
      </c>
      <c r="D889">
        <v>20</v>
      </c>
      <c r="E889" t="s">
        <v>12</v>
      </c>
      <c r="F889" t="s">
        <v>69</v>
      </c>
      <c r="G889" t="s">
        <v>40</v>
      </c>
      <c r="H889" s="1">
        <v>44453</v>
      </c>
      <c r="I889" t="s">
        <v>509</v>
      </c>
      <c r="J889" t="s">
        <v>61</v>
      </c>
      <c r="K889" t="s">
        <v>73</v>
      </c>
      <c r="L889">
        <v>2021</v>
      </c>
      <c r="M889" t="str">
        <f t="shared" si="52"/>
        <v>09</v>
      </c>
      <c r="N889" t="str">
        <f t="shared" si="53"/>
        <v>14</v>
      </c>
      <c r="O889" t="str">
        <f t="shared" si="54"/>
        <v>High</v>
      </c>
      <c r="P889" t="str">
        <f t="shared" si="55"/>
        <v>MEDIUM</v>
      </c>
    </row>
    <row r="890" spans="1:16" x14ac:dyDescent="0.35">
      <c r="A890" t="s">
        <v>177</v>
      </c>
      <c r="B890">
        <v>3433</v>
      </c>
      <c r="C890">
        <v>1169</v>
      </c>
      <c r="D890">
        <v>10</v>
      </c>
      <c r="E890" t="s">
        <v>26</v>
      </c>
      <c r="F890" t="s">
        <v>66</v>
      </c>
      <c r="G890" t="s">
        <v>55</v>
      </c>
      <c r="H890" s="1">
        <v>44448</v>
      </c>
      <c r="I890" t="s">
        <v>179</v>
      </c>
      <c r="J890" t="s">
        <v>19</v>
      </c>
      <c r="K890" t="s">
        <v>53</v>
      </c>
      <c r="L890">
        <v>2021</v>
      </c>
      <c r="M890" t="str">
        <f t="shared" si="52"/>
        <v>09</v>
      </c>
      <c r="N890" t="str">
        <f t="shared" si="53"/>
        <v>09</v>
      </c>
      <c r="O890" t="str">
        <f t="shared" si="54"/>
        <v>High</v>
      </c>
      <c r="P890" t="str">
        <f t="shared" si="55"/>
        <v>MEDIUM</v>
      </c>
    </row>
    <row r="891" spans="1:16" x14ac:dyDescent="0.35">
      <c r="A891" t="s">
        <v>177</v>
      </c>
      <c r="B891">
        <v>3887</v>
      </c>
      <c r="C891">
        <v>1490</v>
      </c>
      <c r="D891">
        <v>1</v>
      </c>
      <c r="E891" t="s">
        <v>26</v>
      </c>
      <c r="F891" t="s">
        <v>66</v>
      </c>
      <c r="G891" t="s">
        <v>28</v>
      </c>
      <c r="H891" s="1">
        <v>44448</v>
      </c>
      <c r="I891" t="s">
        <v>179</v>
      </c>
      <c r="J891" t="s">
        <v>19</v>
      </c>
      <c r="K891" t="s">
        <v>53</v>
      </c>
      <c r="L891">
        <v>2021</v>
      </c>
      <c r="M891" t="str">
        <f t="shared" si="52"/>
        <v>09</v>
      </c>
      <c r="N891" t="str">
        <f t="shared" si="53"/>
        <v>09</v>
      </c>
      <c r="O891" t="str">
        <f t="shared" si="54"/>
        <v>High</v>
      </c>
      <c r="P891" t="str">
        <f t="shared" si="55"/>
        <v>MEDIUM</v>
      </c>
    </row>
    <row r="892" spans="1:16" x14ac:dyDescent="0.35">
      <c r="A892" t="s">
        <v>177</v>
      </c>
      <c r="B892">
        <v>3433</v>
      </c>
      <c r="C892">
        <v>1169</v>
      </c>
      <c r="D892">
        <v>10</v>
      </c>
      <c r="E892" t="s">
        <v>26</v>
      </c>
      <c r="F892" t="s">
        <v>66</v>
      </c>
      <c r="G892" t="s">
        <v>55</v>
      </c>
      <c r="H892" s="1">
        <v>44447</v>
      </c>
      <c r="I892" t="s">
        <v>180</v>
      </c>
      <c r="J892" t="s">
        <v>36</v>
      </c>
      <c r="K892" t="s">
        <v>64</v>
      </c>
      <c r="L892">
        <v>2021</v>
      </c>
      <c r="M892" t="str">
        <f t="shared" si="52"/>
        <v>09</v>
      </c>
      <c r="N892" t="str">
        <f t="shared" si="53"/>
        <v>08</v>
      </c>
      <c r="O892" t="str">
        <f t="shared" si="54"/>
        <v>High</v>
      </c>
      <c r="P892" t="str">
        <f t="shared" si="55"/>
        <v>MEDIUM</v>
      </c>
    </row>
    <row r="893" spans="1:16" x14ac:dyDescent="0.35">
      <c r="A893" t="s">
        <v>177</v>
      </c>
      <c r="B893">
        <v>3887</v>
      </c>
      <c r="C893">
        <v>1490</v>
      </c>
      <c r="D893">
        <v>1</v>
      </c>
      <c r="E893" t="s">
        <v>26</v>
      </c>
      <c r="F893" t="s">
        <v>66</v>
      </c>
      <c r="G893" t="s">
        <v>28</v>
      </c>
      <c r="H893" s="1">
        <v>44447</v>
      </c>
      <c r="I893" t="s">
        <v>180</v>
      </c>
      <c r="J893" t="s">
        <v>36</v>
      </c>
      <c r="K893" t="s">
        <v>64</v>
      </c>
      <c r="L893">
        <v>2021</v>
      </c>
      <c r="M893" t="str">
        <f t="shared" si="52"/>
        <v>09</v>
      </c>
      <c r="N893" t="str">
        <f t="shared" si="53"/>
        <v>08</v>
      </c>
      <c r="O893" t="str">
        <f t="shared" si="54"/>
        <v>High</v>
      </c>
      <c r="P893" t="str">
        <f t="shared" si="55"/>
        <v>MEDIUM</v>
      </c>
    </row>
    <row r="894" spans="1:16" x14ac:dyDescent="0.35">
      <c r="A894" t="s">
        <v>561</v>
      </c>
      <c r="B894">
        <v>6934</v>
      </c>
      <c r="C894">
        <v>1226</v>
      </c>
      <c r="D894">
        <v>1</v>
      </c>
      <c r="E894" t="s">
        <v>12</v>
      </c>
      <c r="F894" t="s">
        <v>13</v>
      </c>
      <c r="G894" t="s">
        <v>28</v>
      </c>
      <c r="H894" s="1">
        <v>44447</v>
      </c>
      <c r="I894" t="s">
        <v>533</v>
      </c>
      <c r="J894" t="s">
        <v>22</v>
      </c>
      <c r="K894" t="s">
        <v>58</v>
      </c>
      <c r="L894">
        <v>2021</v>
      </c>
      <c r="M894" t="str">
        <f t="shared" si="52"/>
        <v>09</v>
      </c>
      <c r="N894" t="str">
        <f t="shared" si="53"/>
        <v>08</v>
      </c>
      <c r="O894" t="str">
        <f t="shared" si="54"/>
        <v>High</v>
      </c>
      <c r="P894" t="str">
        <f t="shared" si="55"/>
        <v>MEDIUM</v>
      </c>
    </row>
    <row r="895" spans="1:16" x14ac:dyDescent="0.35">
      <c r="A895" t="s">
        <v>1054</v>
      </c>
      <c r="B895">
        <v>2451</v>
      </c>
      <c r="C895">
        <v>342</v>
      </c>
      <c r="D895">
        <v>8</v>
      </c>
      <c r="E895" t="s">
        <v>26</v>
      </c>
      <c r="F895" t="s">
        <v>54</v>
      </c>
      <c r="G895" t="s">
        <v>34</v>
      </c>
      <c r="H895" s="1">
        <v>44445</v>
      </c>
      <c r="I895" t="s">
        <v>1055</v>
      </c>
      <c r="J895" t="s">
        <v>36</v>
      </c>
      <c r="K895" t="s">
        <v>37</v>
      </c>
      <c r="L895">
        <v>2021</v>
      </c>
      <c r="M895" t="str">
        <f t="shared" si="52"/>
        <v>09</v>
      </c>
      <c r="N895" t="str">
        <f t="shared" si="53"/>
        <v>06</v>
      </c>
      <c r="O895" t="str">
        <f t="shared" si="54"/>
        <v>Low</v>
      </c>
      <c r="P895" t="str">
        <f t="shared" si="55"/>
        <v>LOW</v>
      </c>
    </row>
    <row r="896" spans="1:16" x14ac:dyDescent="0.35">
      <c r="A896" t="s">
        <v>1253</v>
      </c>
      <c r="B896">
        <v>3129</v>
      </c>
      <c r="C896">
        <v>55</v>
      </c>
      <c r="D896">
        <v>9</v>
      </c>
      <c r="E896" t="s">
        <v>38</v>
      </c>
      <c r="F896" t="s">
        <v>89</v>
      </c>
      <c r="G896" t="s">
        <v>28</v>
      </c>
      <c r="H896" s="1">
        <v>44445</v>
      </c>
      <c r="I896" t="s">
        <v>1254</v>
      </c>
      <c r="J896" t="s">
        <v>19</v>
      </c>
      <c r="K896" t="s">
        <v>136</v>
      </c>
      <c r="L896">
        <v>2021</v>
      </c>
      <c r="M896" t="str">
        <f t="shared" si="52"/>
        <v>09</v>
      </c>
      <c r="N896" t="str">
        <f t="shared" si="53"/>
        <v>06</v>
      </c>
      <c r="O896" t="str">
        <f t="shared" si="54"/>
        <v>Low</v>
      </c>
      <c r="P896" t="str">
        <f t="shared" si="55"/>
        <v>LOW</v>
      </c>
    </row>
    <row r="897" spans="1:16" x14ac:dyDescent="0.35">
      <c r="A897" t="s">
        <v>1253</v>
      </c>
      <c r="B897">
        <v>7821</v>
      </c>
      <c r="C897">
        <v>3821</v>
      </c>
      <c r="D897">
        <v>13</v>
      </c>
      <c r="E897" t="s">
        <v>12</v>
      </c>
      <c r="F897" t="s">
        <v>33</v>
      </c>
      <c r="G897" t="s">
        <v>34</v>
      </c>
      <c r="H897" s="1">
        <v>44445</v>
      </c>
      <c r="I897" t="s">
        <v>1254</v>
      </c>
      <c r="J897" t="s">
        <v>19</v>
      </c>
      <c r="K897" t="s">
        <v>136</v>
      </c>
      <c r="L897">
        <v>2021</v>
      </c>
      <c r="M897" t="str">
        <f t="shared" si="52"/>
        <v>09</v>
      </c>
      <c r="N897" t="str">
        <f t="shared" si="53"/>
        <v>06</v>
      </c>
      <c r="O897" t="str">
        <f t="shared" si="54"/>
        <v>High</v>
      </c>
      <c r="P897" t="str">
        <f t="shared" si="55"/>
        <v>HIGH</v>
      </c>
    </row>
    <row r="898" spans="1:16" x14ac:dyDescent="0.35">
      <c r="A898" t="s">
        <v>204</v>
      </c>
      <c r="B898">
        <v>9820</v>
      </c>
      <c r="C898">
        <v>793</v>
      </c>
      <c r="D898">
        <v>16</v>
      </c>
      <c r="E898" t="s">
        <v>38</v>
      </c>
      <c r="F898" t="s">
        <v>42</v>
      </c>
      <c r="G898" t="s">
        <v>40</v>
      </c>
      <c r="H898" s="1">
        <v>44437</v>
      </c>
      <c r="I898" t="s">
        <v>205</v>
      </c>
      <c r="J898" t="s">
        <v>22</v>
      </c>
      <c r="K898" t="s">
        <v>23</v>
      </c>
      <c r="L898">
        <v>2021</v>
      </c>
      <c r="M898" t="str">
        <f t="shared" ref="M898:M961" si="56">TEXT(H898,"MM")</f>
        <v>08</v>
      </c>
      <c r="N898" t="str">
        <f t="shared" ref="N898:N961" si="57">TEXT(H898,"DD")</f>
        <v>29</v>
      </c>
      <c r="O898" t="str">
        <f t="shared" ref="O898:O961" si="58">IF(C898&gt;1000,"High","Low")</f>
        <v>Low</v>
      </c>
      <c r="P898" t="str">
        <f t="shared" ref="P898:P961" si="59">IF(C898&gt;2500,"HIGH",IF(C898&gt;1000,"MEDIUM",IF(C898&lt;1000,"LOW",0)))</f>
        <v>LOW</v>
      </c>
    </row>
    <row r="899" spans="1:16" x14ac:dyDescent="0.35">
      <c r="A899" t="s">
        <v>1213</v>
      </c>
      <c r="B899">
        <v>5954</v>
      </c>
      <c r="C899">
        <v>2640</v>
      </c>
      <c r="D899">
        <v>14</v>
      </c>
      <c r="E899" t="s">
        <v>12</v>
      </c>
      <c r="F899" t="s">
        <v>33</v>
      </c>
      <c r="G899" t="s">
        <v>40</v>
      </c>
      <c r="H899" s="1">
        <v>44432</v>
      </c>
      <c r="I899" t="s">
        <v>1214</v>
      </c>
      <c r="J899" t="s">
        <v>22</v>
      </c>
      <c r="K899" t="s">
        <v>44</v>
      </c>
      <c r="L899">
        <v>2021</v>
      </c>
      <c r="M899" t="str">
        <f t="shared" si="56"/>
        <v>08</v>
      </c>
      <c r="N899" t="str">
        <f t="shared" si="57"/>
        <v>24</v>
      </c>
      <c r="O899" t="str">
        <f t="shared" si="58"/>
        <v>High</v>
      </c>
      <c r="P899" t="str">
        <f t="shared" si="59"/>
        <v>HIGH</v>
      </c>
    </row>
    <row r="900" spans="1:16" x14ac:dyDescent="0.35">
      <c r="A900" t="s">
        <v>930</v>
      </c>
      <c r="B900">
        <v>4706</v>
      </c>
      <c r="C900">
        <v>594</v>
      </c>
      <c r="D900">
        <v>11</v>
      </c>
      <c r="E900" t="s">
        <v>26</v>
      </c>
      <c r="F900" t="s">
        <v>66</v>
      </c>
      <c r="G900" t="s">
        <v>55</v>
      </c>
      <c r="H900" s="1">
        <v>44429</v>
      </c>
      <c r="I900" t="s">
        <v>931</v>
      </c>
      <c r="J900" t="s">
        <v>81</v>
      </c>
      <c r="K900" t="s">
        <v>96</v>
      </c>
      <c r="L900">
        <v>2021</v>
      </c>
      <c r="M900" t="str">
        <f t="shared" si="56"/>
        <v>08</v>
      </c>
      <c r="N900" t="str">
        <f t="shared" si="57"/>
        <v>21</v>
      </c>
      <c r="O900" t="str">
        <f t="shared" si="58"/>
        <v>Low</v>
      </c>
      <c r="P900" t="str">
        <f t="shared" si="59"/>
        <v>LOW</v>
      </c>
    </row>
    <row r="901" spans="1:16" x14ac:dyDescent="0.35">
      <c r="A901" t="s">
        <v>930</v>
      </c>
      <c r="B901">
        <v>6584</v>
      </c>
      <c r="C901">
        <v>371</v>
      </c>
      <c r="D901">
        <v>6</v>
      </c>
      <c r="E901" t="s">
        <v>26</v>
      </c>
      <c r="F901" t="s">
        <v>48</v>
      </c>
      <c r="G901" t="s">
        <v>14</v>
      </c>
      <c r="H901" s="1">
        <v>44429</v>
      </c>
      <c r="I901" t="s">
        <v>931</v>
      </c>
      <c r="J901" t="s">
        <v>81</v>
      </c>
      <c r="K901" t="s">
        <v>96</v>
      </c>
      <c r="L901">
        <v>2021</v>
      </c>
      <c r="M901" t="str">
        <f t="shared" si="56"/>
        <v>08</v>
      </c>
      <c r="N901" t="str">
        <f t="shared" si="57"/>
        <v>21</v>
      </c>
      <c r="O901" t="str">
        <f t="shared" si="58"/>
        <v>Low</v>
      </c>
      <c r="P901" t="str">
        <f t="shared" si="59"/>
        <v>LOW</v>
      </c>
    </row>
    <row r="902" spans="1:16" x14ac:dyDescent="0.35">
      <c r="A902" t="s">
        <v>884</v>
      </c>
      <c r="B902">
        <v>1109</v>
      </c>
      <c r="C902">
        <v>418</v>
      </c>
      <c r="D902">
        <v>15</v>
      </c>
      <c r="E902" t="s">
        <v>26</v>
      </c>
      <c r="F902" t="s">
        <v>54</v>
      </c>
      <c r="G902" t="s">
        <v>14</v>
      </c>
      <c r="H902" s="1">
        <v>44427</v>
      </c>
      <c r="I902" t="s">
        <v>885</v>
      </c>
      <c r="J902" t="s">
        <v>36</v>
      </c>
      <c r="K902" t="s">
        <v>37</v>
      </c>
      <c r="L902">
        <v>2021</v>
      </c>
      <c r="M902" t="str">
        <f t="shared" si="56"/>
        <v>08</v>
      </c>
      <c r="N902" t="str">
        <f t="shared" si="57"/>
        <v>19</v>
      </c>
      <c r="O902" t="str">
        <f t="shared" si="58"/>
        <v>Low</v>
      </c>
      <c r="P902" t="str">
        <f t="shared" si="59"/>
        <v>LOW</v>
      </c>
    </row>
    <row r="903" spans="1:16" x14ac:dyDescent="0.35">
      <c r="A903" t="s">
        <v>139</v>
      </c>
      <c r="B903">
        <v>5578</v>
      </c>
      <c r="C903">
        <v>277</v>
      </c>
      <c r="D903">
        <v>16</v>
      </c>
      <c r="E903" t="s">
        <v>38</v>
      </c>
      <c r="F903" t="s">
        <v>39</v>
      </c>
      <c r="G903" t="s">
        <v>55</v>
      </c>
      <c r="H903" s="1">
        <v>44425</v>
      </c>
      <c r="I903" t="s">
        <v>140</v>
      </c>
      <c r="J903" t="s">
        <v>16</v>
      </c>
      <c r="K903" t="s">
        <v>17</v>
      </c>
      <c r="L903">
        <v>2021</v>
      </c>
      <c r="M903" t="str">
        <f t="shared" si="56"/>
        <v>08</v>
      </c>
      <c r="N903" t="str">
        <f t="shared" si="57"/>
        <v>17</v>
      </c>
      <c r="O903" t="str">
        <f t="shared" si="58"/>
        <v>Low</v>
      </c>
      <c r="P903" t="str">
        <f t="shared" si="59"/>
        <v>LOW</v>
      </c>
    </row>
    <row r="904" spans="1:16" x14ac:dyDescent="0.35">
      <c r="A904" t="s">
        <v>911</v>
      </c>
      <c r="B904">
        <v>8762</v>
      </c>
      <c r="C904">
        <v>3502</v>
      </c>
      <c r="D904">
        <v>1</v>
      </c>
      <c r="E904" t="s">
        <v>12</v>
      </c>
      <c r="F904" t="s">
        <v>69</v>
      </c>
      <c r="G904" t="s">
        <v>28</v>
      </c>
      <c r="H904" s="1">
        <v>44425</v>
      </c>
      <c r="I904" t="s">
        <v>912</v>
      </c>
      <c r="J904" t="s">
        <v>16</v>
      </c>
      <c r="K904" t="s">
        <v>120</v>
      </c>
      <c r="L904">
        <v>2021</v>
      </c>
      <c r="M904" t="str">
        <f t="shared" si="56"/>
        <v>08</v>
      </c>
      <c r="N904" t="str">
        <f t="shared" si="57"/>
        <v>17</v>
      </c>
      <c r="O904" t="str">
        <f t="shared" si="58"/>
        <v>High</v>
      </c>
      <c r="P904" t="str">
        <f t="shared" si="59"/>
        <v>HIGH</v>
      </c>
    </row>
    <row r="905" spans="1:16" x14ac:dyDescent="0.35">
      <c r="A905" t="s">
        <v>1034</v>
      </c>
      <c r="B905">
        <v>1786</v>
      </c>
      <c r="C905">
        <v>224</v>
      </c>
      <c r="D905">
        <v>4</v>
      </c>
      <c r="E905" t="s">
        <v>38</v>
      </c>
      <c r="F905" t="s">
        <v>39</v>
      </c>
      <c r="G905" t="s">
        <v>55</v>
      </c>
      <c r="H905" s="1">
        <v>44425</v>
      </c>
      <c r="I905" t="s">
        <v>1035</v>
      </c>
      <c r="J905" t="s">
        <v>61</v>
      </c>
      <c r="K905" t="s">
        <v>62</v>
      </c>
      <c r="L905">
        <v>2021</v>
      </c>
      <c r="M905" t="str">
        <f t="shared" si="56"/>
        <v>08</v>
      </c>
      <c r="N905" t="str">
        <f t="shared" si="57"/>
        <v>17</v>
      </c>
      <c r="O905" t="str">
        <f t="shared" si="58"/>
        <v>Low</v>
      </c>
      <c r="P905" t="str">
        <f t="shared" si="59"/>
        <v>LOW</v>
      </c>
    </row>
    <row r="906" spans="1:16" x14ac:dyDescent="0.35">
      <c r="A906" t="s">
        <v>955</v>
      </c>
      <c r="B906">
        <v>2401</v>
      </c>
      <c r="C906">
        <v>1163</v>
      </c>
      <c r="D906">
        <v>10</v>
      </c>
      <c r="E906" t="s">
        <v>38</v>
      </c>
      <c r="F906" t="s">
        <v>89</v>
      </c>
      <c r="G906" t="s">
        <v>14</v>
      </c>
      <c r="H906" s="1">
        <v>44421</v>
      </c>
      <c r="I906" t="s">
        <v>958</v>
      </c>
      <c r="J906" t="s">
        <v>22</v>
      </c>
      <c r="K906" t="s">
        <v>58</v>
      </c>
      <c r="L906">
        <v>2021</v>
      </c>
      <c r="M906" t="str">
        <f t="shared" si="56"/>
        <v>08</v>
      </c>
      <c r="N906" t="str">
        <f t="shared" si="57"/>
        <v>13</v>
      </c>
      <c r="O906" t="str">
        <f t="shared" si="58"/>
        <v>High</v>
      </c>
      <c r="P906" t="str">
        <f t="shared" si="59"/>
        <v>MEDIUM</v>
      </c>
    </row>
    <row r="907" spans="1:16" x14ac:dyDescent="0.35">
      <c r="A907" t="s">
        <v>955</v>
      </c>
      <c r="B907">
        <v>1045</v>
      </c>
      <c r="C907">
        <v>267</v>
      </c>
      <c r="D907">
        <v>11</v>
      </c>
      <c r="E907" t="s">
        <v>12</v>
      </c>
      <c r="F907" t="s">
        <v>69</v>
      </c>
      <c r="G907" t="s">
        <v>28</v>
      </c>
      <c r="H907" s="1">
        <v>44421</v>
      </c>
      <c r="I907" t="s">
        <v>958</v>
      </c>
      <c r="J907" t="s">
        <v>22</v>
      </c>
      <c r="K907" t="s">
        <v>58</v>
      </c>
      <c r="L907">
        <v>2021</v>
      </c>
      <c r="M907" t="str">
        <f t="shared" si="56"/>
        <v>08</v>
      </c>
      <c r="N907" t="str">
        <f t="shared" si="57"/>
        <v>13</v>
      </c>
      <c r="O907" t="str">
        <f t="shared" si="58"/>
        <v>Low</v>
      </c>
      <c r="P907" t="str">
        <f t="shared" si="59"/>
        <v>LOW</v>
      </c>
    </row>
    <row r="908" spans="1:16" x14ac:dyDescent="0.35">
      <c r="A908" t="s">
        <v>232</v>
      </c>
      <c r="B908">
        <v>4920</v>
      </c>
      <c r="C908">
        <v>775</v>
      </c>
      <c r="D908">
        <v>12</v>
      </c>
      <c r="E908" t="s">
        <v>38</v>
      </c>
      <c r="F908" t="s">
        <v>39</v>
      </c>
      <c r="G908" t="s">
        <v>28</v>
      </c>
      <c r="H908" s="1">
        <v>44420</v>
      </c>
      <c r="I908" t="s">
        <v>233</v>
      </c>
      <c r="J908" t="s">
        <v>19</v>
      </c>
      <c r="K908" t="s">
        <v>53</v>
      </c>
      <c r="L908">
        <v>2021</v>
      </c>
      <c r="M908" t="str">
        <f t="shared" si="56"/>
        <v>08</v>
      </c>
      <c r="N908" t="str">
        <f t="shared" si="57"/>
        <v>12</v>
      </c>
      <c r="O908" t="str">
        <f t="shared" si="58"/>
        <v>Low</v>
      </c>
      <c r="P908" t="str">
        <f t="shared" si="59"/>
        <v>LOW</v>
      </c>
    </row>
    <row r="909" spans="1:16" x14ac:dyDescent="0.35">
      <c r="A909" t="s">
        <v>232</v>
      </c>
      <c r="B909">
        <v>9078</v>
      </c>
      <c r="C909">
        <v>2213</v>
      </c>
      <c r="D909">
        <v>15</v>
      </c>
      <c r="E909" t="s">
        <v>38</v>
      </c>
      <c r="F909" t="s">
        <v>89</v>
      </c>
      <c r="G909" t="s">
        <v>34</v>
      </c>
      <c r="H909" s="1">
        <v>44420</v>
      </c>
      <c r="I909" t="s">
        <v>233</v>
      </c>
      <c r="J909" t="s">
        <v>19</v>
      </c>
      <c r="K909" t="s">
        <v>53</v>
      </c>
      <c r="L909">
        <v>2021</v>
      </c>
      <c r="M909" t="str">
        <f t="shared" si="56"/>
        <v>08</v>
      </c>
      <c r="N909" t="str">
        <f t="shared" si="57"/>
        <v>12</v>
      </c>
      <c r="O909" t="str">
        <f t="shared" si="58"/>
        <v>High</v>
      </c>
      <c r="P909" t="str">
        <f t="shared" si="59"/>
        <v>MEDIUM</v>
      </c>
    </row>
    <row r="910" spans="1:16" x14ac:dyDescent="0.35">
      <c r="A910" t="s">
        <v>915</v>
      </c>
      <c r="B910">
        <v>6951</v>
      </c>
      <c r="C910">
        <v>164</v>
      </c>
      <c r="D910">
        <v>10</v>
      </c>
      <c r="E910" t="s">
        <v>38</v>
      </c>
      <c r="F910" t="s">
        <v>50</v>
      </c>
      <c r="G910" t="s">
        <v>14</v>
      </c>
      <c r="H910" s="1">
        <v>44420</v>
      </c>
      <c r="I910" t="s">
        <v>916</v>
      </c>
      <c r="J910" t="s">
        <v>22</v>
      </c>
      <c r="K910" t="s">
        <v>23</v>
      </c>
      <c r="L910">
        <v>2021</v>
      </c>
      <c r="M910" t="str">
        <f t="shared" si="56"/>
        <v>08</v>
      </c>
      <c r="N910" t="str">
        <f t="shared" si="57"/>
        <v>12</v>
      </c>
      <c r="O910" t="str">
        <f t="shared" si="58"/>
        <v>Low</v>
      </c>
      <c r="P910" t="str">
        <f t="shared" si="59"/>
        <v>LOW</v>
      </c>
    </row>
    <row r="911" spans="1:16" x14ac:dyDescent="0.35">
      <c r="A911" t="s">
        <v>615</v>
      </c>
      <c r="B911">
        <v>4314</v>
      </c>
      <c r="C911">
        <v>1453</v>
      </c>
      <c r="D911">
        <v>6</v>
      </c>
      <c r="E911" t="s">
        <v>38</v>
      </c>
      <c r="F911" t="s">
        <v>50</v>
      </c>
      <c r="G911" t="s">
        <v>55</v>
      </c>
      <c r="H911" s="1">
        <v>44418</v>
      </c>
      <c r="I911" t="s">
        <v>616</v>
      </c>
      <c r="J911" t="s">
        <v>16</v>
      </c>
      <c r="K911" t="s">
        <v>120</v>
      </c>
      <c r="L911">
        <v>2021</v>
      </c>
      <c r="M911" t="str">
        <f t="shared" si="56"/>
        <v>08</v>
      </c>
      <c r="N911" t="str">
        <f t="shared" si="57"/>
        <v>10</v>
      </c>
      <c r="O911" t="str">
        <f t="shared" si="58"/>
        <v>High</v>
      </c>
      <c r="P911" t="str">
        <f t="shared" si="59"/>
        <v>MEDIUM</v>
      </c>
    </row>
    <row r="912" spans="1:16" x14ac:dyDescent="0.35">
      <c r="A912" t="s">
        <v>646</v>
      </c>
      <c r="B912">
        <v>3665</v>
      </c>
      <c r="C912">
        <v>802</v>
      </c>
      <c r="D912">
        <v>4</v>
      </c>
      <c r="E912" t="s">
        <v>26</v>
      </c>
      <c r="F912" t="s">
        <v>48</v>
      </c>
      <c r="G912" t="s">
        <v>40</v>
      </c>
      <c r="H912" s="1">
        <v>44417</v>
      </c>
      <c r="I912" t="s">
        <v>647</v>
      </c>
      <c r="J912" t="s">
        <v>16</v>
      </c>
      <c r="K912" t="s">
        <v>17</v>
      </c>
      <c r="L912">
        <v>2021</v>
      </c>
      <c r="M912" t="str">
        <f t="shared" si="56"/>
        <v>08</v>
      </c>
      <c r="N912" t="str">
        <f t="shared" si="57"/>
        <v>09</v>
      </c>
      <c r="O912" t="str">
        <f t="shared" si="58"/>
        <v>Low</v>
      </c>
      <c r="P912" t="str">
        <f t="shared" si="59"/>
        <v>LOW</v>
      </c>
    </row>
    <row r="913" spans="1:16" x14ac:dyDescent="0.35">
      <c r="A913" t="s">
        <v>1182</v>
      </c>
      <c r="B913">
        <v>2284</v>
      </c>
      <c r="C913">
        <v>149</v>
      </c>
      <c r="D913">
        <v>20</v>
      </c>
      <c r="E913" t="s">
        <v>26</v>
      </c>
      <c r="F913" t="s">
        <v>27</v>
      </c>
      <c r="G913" t="s">
        <v>28</v>
      </c>
      <c r="H913" s="1">
        <v>44414</v>
      </c>
      <c r="I913" t="s">
        <v>1183</v>
      </c>
      <c r="J913" t="s">
        <v>22</v>
      </c>
      <c r="K913" t="s">
        <v>58</v>
      </c>
      <c r="L913">
        <v>2021</v>
      </c>
      <c r="M913" t="str">
        <f t="shared" si="56"/>
        <v>08</v>
      </c>
      <c r="N913" t="str">
        <f t="shared" si="57"/>
        <v>06</v>
      </c>
      <c r="O913" t="str">
        <f t="shared" si="58"/>
        <v>Low</v>
      </c>
      <c r="P913" t="str">
        <f t="shared" si="59"/>
        <v>LOW</v>
      </c>
    </row>
    <row r="914" spans="1:16" x14ac:dyDescent="0.35">
      <c r="A914" t="s">
        <v>1307</v>
      </c>
      <c r="B914">
        <v>537</v>
      </c>
      <c r="C914">
        <v>142</v>
      </c>
      <c r="D914">
        <v>20</v>
      </c>
      <c r="E914" t="s">
        <v>26</v>
      </c>
      <c r="F914" t="s">
        <v>48</v>
      </c>
      <c r="G914" t="s">
        <v>34</v>
      </c>
      <c r="H914" s="1">
        <v>44410</v>
      </c>
      <c r="I914" t="s">
        <v>1308</v>
      </c>
      <c r="J914" t="s">
        <v>19</v>
      </c>
      <c r="K914" t="s">
        <v>136</v>
      </c>
      <c r="L914">
        <v>2021</v>
      </c>
      <c r="M914" t="str">
        <f t="shared" si="56"/>
        <v>08</v>
      </c>
      <c r="N914" t="str">
        <f t="shared" si="57"/>
        <v>02</v>
      </c>
      <c r="O914" t="str">
        <f t="shared" si="58"/>
        <v>Low</v>
      </c>
      <c r="P914" t="str">
        <f t="shared" si="59"/>
        <v>LOW</v>
      </c>
    </row>
    <row r="915" spans="1:16" x14ac:dyDescent="0.35">
      <c r="A915" t="s">
        <v>635</v>
      </c>
      <c r="B915">
        <v>4591</v>
      </c>
      <c r="C915">
        <v>1941</v>
      </c>
      <c r="D915">
        <v>19</v>
      </c>
      <c r="E915" t="s">
        <v>12</v>
      </c>
      <c r="F915" t="s">
        <v>24</v>
      </c>
      <c r="G915" t="s">
        <v>34</v>
      </c>
      <c r="H915" s="1">
        <v>44408</v>
      </c>
      <c r="I915" t="s">
        <v>414</v>
      </c>
      <c r="J915" t="s">
        <v>61</v>
      </c>
      <c r="K915" t="s">
        <v>62</v>
      </c>
      <c r="L915">
        <v>2021</v>
      </c>
      <c r="M915" t="str">
        <f t="shared" si="56"/>
        <v>07</v>
      </c>
      <c r="N915" t="str">
        <f t="shared" si="57"/>
        <v>31</v>
      </c>
      <c r="O915" t="str">
        <f t="shared" si="58"/>
        <v>High</v>
      </c>
      <c r="P915" t="str">
        <f t="shared" si="59"/>
        <v>MEDIUM</v>
      </c>
    </row>
    <row r="916" spans="1:16" x14ac:dyDescent="0.35">
      <c r="A916" t="s">
        <v>635</v>
      </c>
      <c r="B916">
        <v>9612</v>
      </c>
      <c r="C916">
        <v>2572</v>
      </c>
      <c r="D916">
        <v>17</v>
      </c>
      <c r="E916" t="s">
        <v>26</v>
      </c>
      <c r="F916" t="s">
        <v>27</v>
      </c>
      <c r="G916" t="s">
        <v>40</v>
      </c>
      <c r="H916" s="1">
        <v>44408</v>
      </c>
      <c r="I916" t="s">
        <v>414</v>
      </c>
      <c r="J916" t="s">
        <v>61</v>
      </c>
      <c r="K916" t="s">
        <v>62</v>
      </c>
      <c r="L916">
        <v>2021</v>
      </c>
      <c r="M916" t="str">
        <f t="shared" si="56"/>
        <v>07</v>
      </c>
      <c r="N916" t="str">
        <f t="shared" si="57"/>
        <v>31</v>
      </c>
      <c r="O916" t="str">
        <f t="shared" si="58"/>
        <v>High</v>
      </c>
      <c r="P916" t="str">
        <f t="shared" si="59"/>
        <v>HIGH</v>
      </c>
    </row>
    <row r="917" spans="1:16" x14ac:dyDescent="0.35">
      <c r="A917" t="s">
        <v>11</v>
      </c>
      <c r="B917">
        <v>9726</v>
      </c>
      <c r="C917">
        <v>1275</v>
      </c>
      <c r="D917">
        <v>5</v>
      </c>
      <c r="E917" t="s">
        <v>12</v>
      </c>
      <c r="F917" t="s">
        <v>13</v>
      </c>
      <c r="G917" t="s">
        <v>14</v>
      </c>
      <c r="H917" s="1">
        <v>44402</v>
      </c>
      <c r="I917" t="s">
        <v>21</v>
      </c>
      <c r="J917" t="s">
        <v>22</v>
      </c>
      <c r="K917" t="s">
        <v>23</v>
      </c>
      <c r="L917">
        <v>2021</v>
      </c>
      <c r="M917" t="str">
        <f t="shared" si="56"/>
        <v>07</v>
      </c>
      <c r="N917" t="str">
        <f t="shared" si="57"/>
        <v>25</v>
      </c>
      <c r="O917" t="str">
        <f t="shared" si="58"/>
        <v>High</v>
      </c>
      <c r="P917" t="str">
        <f t="shared" si="59"/>
        <v>MEDIUM</v>
      </c>
    </row>
    <row r="918" spans="1:16" x14ac:dyDescent="0.35">
      <c r="A918" t="s">
        <v>11</v>
      </c>
      <c r="B918">
        <v>4975</v>
      </c>
      <c r="C918">
        <v>1330</v>
      </c>
      <c r="D918">
        <v>14</v>
      </c>
      <c r="E918" t="s">
        <v>12</v>
      </c>
      <c r="F918" t="s">
        <v>24</v>
      </c>
      <c r="G918" t="s">
        <v>14</v>
      </c>
      <c r="H918" s="1">
        <v>44402</v>
      </c>
      <c r="I918" t="s">
        <v>21</v>
      </c>
      <c r="J918" t="s">
        <v>22</v>
      </c>
      <c r="K918" t="s">
        <v>23</v>
      </c>
      <c r="L918">
        <v>2021</v>
      </c>
      <c r="M918" t="str">
        <f t="shared" si="56"/>
        <v>07</v>
      </c>
      <c r="N918" t="str">
        <f t="shared" si="57"/>
        <v>25</v>
      </c>
      <c r="O918" t="str">
        <f t="shared" si="58"/>
        <v>High</v>
      </c>
      <c r="P918" t="str">
        <f t="shared" si="59"/>
        <v>MEDIUM</v>
      </c>
    </row>
    <row r="919" spans="1:16" x14ac:dyDescent="0.35">
      <c r="A919" t="s">
        <v>604</v>
      </c>
      <c r="B919">
        <v>4688</v>
      </c>
      <c r="C919">
        <v>1841</v>
      </c>
      <c r="D919">
        <v>3</v>
      </c>
      <c r="E919" t="s">
        <v>12</v>
      </c>
      <c r="F919" t="s">
        <v>33</v>
      </c>
      <c r="G919" t="s">
        <v>40</v>
      </c>
      <c r="H919" s="1">
        <v>44402</v>
      </c>
      <c r="I919" t="s">
        <v>606</v>
      </c>
      <c r="J919" t="s">
        <v>36</v>
      </c>
      <c r="K919" t="s">
        <v>64</v>
      </c>
      <c r="L919">
        <v>2021</v>
      </c>
      <c r="M919" t="str">
        <f t="shared" si="56"/>
        <v>07</v>
      </c>
      <c r="N919" t="str">
        <f t="shared" si="57"/>
        <v>25</v>
      </c>
      <c r="O919" t="str">
        <f t="shared" si="58"/>
        <v>High</v>
      </c>
      <c r="P919" t="str">
        <f t="shared" si="59"/>
        <v>MEDIUM</v>
      </c>
    </row>
    <row r="920" spans="1:16" x14ac:dyDescent="0.35">
      <c r="A920" t="s">
        <v>1095</v>
      </c>
      <c r="B920">
        <v>3747</v>
      </c>
      <c r="C920">
        <v>410</v>
      </c>
      <c r="D920">
        <v>5</v>
      </c>
      <c r="E920" t="s">
        <v>26</v>
      </c>
      <c r="F920" t="s">
        <v>48</v>
      </c>
      <c r="G920" t="s">
        <v>40</v>
      </c>
      <c r="H920" s="1">
        <v>44398</v>
      </c>
      <c r="I920" t="s">
        <v>1100</v>
      </c>
      <c r="J920" t="s">
        <v>36</v>
      </c>
      <c r="K920" t="s">
        <v>37</v>
      </c>
      <c r="L920">
        <v>2021</v>
      </c>
      <c r="M920" t="str">
        <f t="shared" si="56"/>
        <v>07</v>
      </c>
      <c r="N920" t="str">
        <f t="shared" si="57"/>
        <v>21</v>
      </c>
      <c r="O920" t="str">
        <f t="shared" si="58"/>
        <v>Low</v>
      </c>
      <c r="P920" t="str">
        <f t="shared" si="59"/>
        <v>LOW</v>
      </c>
    </row>
    <row r="921" spans="1:16" x14ac:dyDescent="0.35">
      <c r="A921" t="s">
        <v>1095</v>
      </c>
      <c r="B921">
        <v>3194</v>
      </c>
      <c r="C921">
        <v>534</v>
      </c>
      <c r="D921">
        <v>4</v>
      </c>
      <c r="E921" t="s">
        <v>26</v>
      </c>
      <c r="F921" t="s">
        <v>66</v>
      </c>
      <c r="G921" t="s">
        <v>14</v>
      </c>
      <c r="H921" s="1">
        <v>44398</v>
      </c>
      <c r="I921" t="s">
        <v>1100</v>
      </c>
      <c r="J921" t="s">
        <v>36</v>
      </c>
      <c r="K921" t="s">
        <v>37</v>
      </c>
      <c r="L921">
        <v>2021</v>
      </c>
      <c r="M921" t="str">
        <f t="shared" si="56"/>
        <v>07</v>
      </c>
      <c r="N921" t="str">
        <f t="shared" si="57"/>
        <v>21</v>
      </c>
      <c r="O921" t="str">
        <f t="shared" si="58"/>
        <v>Low</v>
      </c>
      <c r="P921" t="str">
        <f t="shared" si="59"/>
        <v>LOW</v>
      </c>
    </row>
    <row r="922" spans="1:16" x14ac:dyDescent="0.35">
      <c r="A922" t="s">
        <v>394</v>
      </c>
      <c r="B922">
        <v>9905</v>
      </c>
      <c r="C922">
        <v>633</v>
      </c>
      <c r="D922">
        <v>17</v>
      </c>
      <c r="E922" t="s">
        <v>26</v>
      </c>
      <c r="F922" t="s">
        <v>27</v>
      </c>
      <c r="G922" t="s">
        <v>34</v>
      </c>
      <c r="H922" s="1">
        <v>44395</v>
      </c>
      <c r="I922" t="s">
        <v>395</v>
      </c>
      <c r="J922" t="s">
        <v>61</v>
      </c>
      <c r="K922" t="s">
        <v>62</v>
      </c>
      <c r="L922">
        <v>2021</v>
      </c>
      <c r="M922" t="str">
        <f t="shared" si="56"/>
        <v>07</v>
      </c>
      <c r="N922" t="str">
        <f t="shared" si="57"/>
        <v>18</v>
      </c>
      <c r="O922" t="str">
        <f t="shared" si="58"/>
        <v>Low</v>
      </c>
      <c r="P922" t="str">
        <f t="shared" si="59"/>
        <v>LOW</v>
      </c>
    </row>
    <row r="923" spans="1:16" x14ac:dyDescent="0.35">
      <c r="A923" t="s">
        <v>1071</v>
      </c>
      <c r="B923">
        <v>8194</v>
      </c>
      <c r="C923">
        <v>2881</v>
      </c>
      <c r="D923">
        <v>6</v>
      </c>
      <c r="E923" t="s">
        <v>26</v>
      </c>
      <c r="F923" t="s">
        <v>54</v>
      </c>
      <c r="G923" t="s">
        <v>28</v>
      </c>
      <c r="H923" s="1">
        <v>44395</v>
      </c>
      <c r="I923" t="s">
        <v>1072</v>
      </c>
      <c r="J923" t="s">
        <v>61</v>
      </c>
      <c r="K923" t="s">
        <v>110</v>
      </c>
      <c r="L923">
        <v>2021</v>
      </c>
      <c r="M923" t="str">
        <f t="shared" si="56"/>
        <v>07</v>
      </c>
      <c r="N923" t="str">
        <f t="shared" si="57"/>
        <v>18</v>
      </c>
      <c r="O923" t="str">
        <f t="shared" si="58"/>
        <v>High</v>
      </c>
      <c r="P923" t="str">
        <f t="shared" si="59"/>
        <v>HIGH</v>
      </c>
    </row>
    <row r="924" spans="1:16" x14ac:dyDescent="0.35">
      <c r="A924" t="s">
        <v>1384</v>
      </c>
      <c r="B924">
        <v>8962</v>
      </c>
      <c r="C924">
        <v>2444</v>
      </c>
      <c r="D924">
        <v>18</v>
      </c>
      <c r="E924" t="s">
        <v>12</v>
      </c>
      <c r="F924" t="s">
        <v>13</v>
      </c>
      <c r="G924" t="s">
        <v>28</v>
      </c>
      <c r="H924" s="1">
        <v>44389</v>
      </c>
      <c r="I924" t="s">
        <v>1385</v>
      </c>
      <c r="J924" t="s">
        <v>81</v>
      </c>
      <c r="K924" t="s">
        <v>96</v>
      </c>
      <c r="L924">
        <v>2021</v>
      </c>
      <c r="M924" t="str">
        <f t="shared" si="56"/>
        <v>07</v>
      </c>
      <c r="N924" t="str">
        <f t="shared" si="57"/>
        <v>12</v>
      </c>
      <c r="O924" t="str">
        <f t="shared" si="58"/>
        <v>High</v>
      </c>
      <c r="P924" t="str">
        <f t="shared" si="59"/>
        <v>MEDIUM</v>
      </c>
    </row>
    <row r="925" spans="1:16" x14ac:dyDescent="0.35">
      <c r="A925" t="s">
        <v>823</v>
      </c>
      <c r="B925">
        <v>8042</v>
      </c>
      <c r="C925">
        <v>936</v>
      </c>
      <c r="D925">
        <v>15</v>
      </c>
      <c r="E925" t="s">
        <v>26</v>
      </c>
      <c r="F925" t="s">
        <v>48</v>
      </c>
      <c r="G925" t="s">
        <v>34</v>
      </c>
      <c r="H925" s="1">
        <v>44386</v>
      </c>
      <c r="I925" t="s">
        <v>824</v>
      </c>
      <c r="J925" t="s">
        <v>19</v>
      </c>
      <c r="K925" t="s">
        <v>53</v>
      </c>
      <c r="L925">
        <v>2021</v>
      </c>
      <c r="M925" t="str">
        <f t="shared" si="56"/>
        <v>07</v>
      </c>
      <c r="N925" t="str">
        <f t="shared" si="57"/>
        <v>09</v>
      </c>
      <c r="O925" t="str">
        <f t="shared" si="58"/>
        <v>Low</v>
      </c>
      <c r="P925" t="str">
        <f t="shared" si="59"/>
        <v>LOW</v>
      </c>
    </row>
    <row r="926" spans="1:16" x14ac:dyDescent="0.35">
      <c r="A926" t="s">
        <v>319</v>
      </c>
      <c r="B926">
        <v>869</v>
      </c>
      <c r="C926">
        <v>373</v>
      </c>
      <c r="D926">
        <v>14</v>
      </c>
      <c r="E926" t="s">
        <v>26</v>
      </c>
      <c r="F926" t="s">
        <v>54</v>
      </c>
      <c r="G926" t="s">
        <v>40</v>
      </c>
      <c r="H926" s="1">
        <v>44385</v>
      </c>
      <c r="I926" t="s">
        <v>320</v>
      </c>
      <c r="J926" t="s">
        <v>22</v>
      </c>
      <c r="K926" t="s">
        <v>44</v>
      </c>
      <c r="L926">
        <v>2021</v>
      </c>
      <c r="M926" t="str">
        <f t="shared" si="56"/>
        <v>07</v>
      </c>
      <c r="N926" t="str">
        <f t="shared" si="57"/>
        <v>08</v>
      </c>
      <c r="O926" t="str">
        <f t="shared" si="58"/>
        <v>Low</v>
      </c>
      <c r="P926" t="str">
        <f t="shared" si="59"/>
        <v>LOW</v>
      </c>
    </row>
    <row r="927" spans="1:16" x14ac:dyDescent="0.35">
      <c r="A927" t="s">
        <v>319</v>
      </c>
      <c r="B927">
        <v>1486</v>
      </c>
      <c r="C927">
        <v>114</v>
      </c>
      <c r="D927">
        <v>7</v>
      </c>
      <c r="E927" t="s">
        <v>38</v>
      </c>
      <c r="F927" t="s">
        <v>89</v>
      </c>
      <c r="G927" t="s">
        <v>14</v>
      </c>
      <c r="H927" s="1">
        <v>44385</v>
      </c>
      <c r="I927" t="s">
        <v>320</v>
      </c>
      <c r="J927" t="s">
        <v>22</v>
      </c>
      <c r="K927" t="s">
        <v>44</v>
      </c>
      <c r="L927">
        <v>2021</v>
      </c>
      <c r="M927" t="str">
        <f t="shared" si="56"/>
        <v>07</v>
      </c>
      <c r="N927" t="str">
        <f t="shared" si="57"/>
        <v>08</v>
      </c>
      <c r="O927" t="str">
        <f t="shared" si="58"/>
        <v>Low</v>
      </c>
      <c r="P927" t="str">
        <f t="shared" si="59"/>
        <v>LOW</v>
      </c>
    </row>
    <row r="928" spans="1:16" x14ac:dyDescent="0.35">
      <c r="A928" t="s">
        <v>1297</v>
      </c>
      <c r="B928">
        <v>7620</v>
      </c>
      <c r="C928">
        <v>125</v>
      </c>
      <c r="D928">
        <v>4</v>
      </c>
      <c r="E928" t="s">
        <v>26</v>
      </c>
      <c r="F928" t="s">
        <v>54</v>
      </c>
      <c r="G928" t="s">
        <v>34</v>
      </c>
      <c r="H928" s="1">
        <v>44382</v>
      </c>
      <c r="I928" t="s">
        <v>1298</v>
      </c>
      <c r="J928" t="s">
        <v>36</v>
      </c>
      <c r="K928" t="s">
        <v>77</v>
      </c>
      <c r="L928">
        <v>2021</v>
      </c>
      <c r="M928" t="str">
        <f t="shared" si="56"/>
        <v>07</v>
      </c>
      <c r="N928" t="str">
        <f t="shared" si="57"/>
        <v>05</v>
      </c>
      <c r="O928" t="str">
        <f t="shared" si="58"/>
        <v>Low</v>
      </c>
      <c r="P928" t="str">
        <f t="shared" si="59"/>
        <v>LOW</v>
      </c>
    </row>
    <row r="929" spans="1:16" x14ac:dyDescent="0.35">
      <c r="A929" t="s">
        <v>676</v>
      </c>
      <c r="B929">
        <v>7169</v>
      </c>
      <c r="C929">
        <v>2385</v>
      </c>
      <c r="D929">
        <v>11</v>
      </c>
      <c r="E929" t="s">
        <v>38</v>
      </c>
      <c r="F929" t="s">
        <v>50</v>
      </c>
      <c r="G929" t="s">
        <v>55</v>
      </c>
      <c r="H929" s="1">
        <v>44374</v>
      </c>
      <c r="I929" t="s">
        <v>677</v>
      </c>
      <c r="J929" t="s">
        <v>36</v>
      </c>
      <c r="K929" t="s">
        <v>37</v>
      </c>
      <c r="L929">
        <v>2021</v>
      </c>
      <c r="M929" t="str">
        <f t="shared" si="56"/>
        <v>06</v>
      </c>
      <c r="N929" t="str">
        <f t="shared" si="57"/>
        <v>27</v>
      </c>
      <c r="O929" t="str">
        <f t="shared" si="58"/>
        <v>High</v>
      </c>
      <c r="P929" t="str">
        <f t="shared" si="59"/>
        <v>MEDIUM</v>
      </c>
    </row>
    <row r="930" spans="1:16" x14ac:dyDescent="0.35">
      <c r="A930" t="s">
        <v>676</v>
      </c>
      <c r="B930">
        <v>4046</v>
      </c>
      <c r="C930">
        <v>417</v>
      </c>
      <c r="D930">
        <v>18</v>
      </c>
      <c r="E930" t="s">
        <v>38</v>
      </c>
      <c r="F930" t="s">
        <v>42</v>
      </c>
      <c r="G930" t="s">
        <v>40</v>
      </c>
      <c r="H930" s="1">
        <v>44374</v>
      </c>
      <c r="I930" t="s">
        <v>677</v>
      </c>
      <c r="J930" t="s">
        <v>36</v>
      </c>
      <c r="K930" t="s">
        <v>37</v>
      </c>
      <c r="L930">
        <v>2021</v>
      </c>
      <c r="M930" t="str">
        <f t="shared" si="56"/>
        <v>06</v>
      </c>
      <c r="N930" t="str">
        <f t="shared" si="57"/>
        <v>27</v>
      </c>
      <c r="O930" t="str">
        <f t="shared" si="58"/>
        <v>Low</v>
      </c>
      <c r="P930" t="str">
        <f t="shared" si="59"/>
        <v>LOW</v>
      </c>
    </row>
    <row r="931" spans="1:16" x14ac:dyDescent="0.35">
      <c r="A931" t="s">
        <v>99</v>
      </c>
      <c r="B931">
        <v>3090</v>
      </c>
      <c r="C931">
        <v>573</v>
      </c>
      <c r="D931">
        <v>6</v>
      </c>
      <c r="E931" t="s">
        <v>38</v>
      </c>
      <c r="F931" t="s">
        <v>39</v>
      </c>
      <c r="G931" t="s">
        <v>34</v>
      </c>
      <c r="H931" s="1">
        <v>44365</v>
      </c>
      <c r="I931" t="s">
        <v>101</v>
      </c>
      <c r="J931" t="s">
        <v>81</v>
      </c>
      <c r="K931" t="s">
        <v>88</v>
      </c>
      <c r="L931">
        <v>2021</v>
      </c>
      <c r="M931" t="str">
        <f t="shared" si="56"/>
        <v>06</v>
      </c>
      <c r="N931" t="str">
        <f t="shared" si="57"/>
        <v>18</v>
      </c>
      <c r="O931" t="str">
        <f t="shared" si="58"/>
        <v>Low</v>
      </c>
      <c r="P931" t="str">
        <f t="shared" si="59"/>
        <v>LOW</v>
      </c>
    </row>
    <row r="932" spans="1:16" x14ac:dyDescent="0.35">
      <c r="A932" t="s">
        <v>99</v>
      </c>
      <c r="B932">
        <v>9683</v>
      </c>
      <c r="C932">
        <v>1014</v>
      </c>
      <c r="D932">
        <v>5</v>
      </c>
      <c r="E932" t="s">
        <v>12</v>
      </c>
      <c r="F932" t="s">
        <v>24</v>
      </c>
      <c r="G932" t="s">
        <v>14</v>
      </c>
      <c r="H932" s="1">
        <v>44365</v>
      </c>
      <c r="I932" t="s">
        <v>101</v>
      </c>
      <c r="J932" t="s">
        <v>81</v>
      </c>
      <c r="K932" t="s">
        <v>88</v>
      </c>
      <c r="L932">
        <v>2021</v>
      </c>
      <c r="M932" t="str">
        <f t="shared" si="56"/>
        <v>06</v>
      </c>
      <c r="N932" t="str">
        <f t="shared" si="57"/>
        <v>18</v>
      </c>
      <c r="O932" t="str">
        <f t="shared" si="58"/>
        <v>High</v>
      </c>
      <c r="P932" t="str">
        <f t="shared" si="59"/>
        <v>MEDIUM</v>
      </c>
    </row>
    <row r="933" spans="1:16" x14ac:dyDescent="0.35">
      <c r="A933" t="s">
        <v>1177</v>
      </c>
      <c r="B933">
        <v>2695</v>
      </c>
      <c r="C933">
        <v>914</v>
      </c>
      <c r="D933">
        <v>15</v>
      </c>
      <c r="E933" t="s">
        <v>38</v>
      </c>
      <c r="F933" t="s">
        <v>89</v>
      </c>
      <c r="G933" t="s">
        <v>28</v>
      </c>
      <c r="H933" s="1">
        <v>44364</v>
      </c>
      <c r="I933" t="s">
        <v>1179</v>
      </c>
      <c r="J933" t="s">
        <v>36</v>
      </c>
      <c r="K933" t="s">
        <v>37</v>
      </c>
      <c r="L933">
        <v>2021</v>
      </c>
      <c r="M933" t="str">
        <f t="shared" si="56"/>
        <v>06</v>
      </c>
      <c r="N933" t="str">
        <f t="shared" si="57"/>
        <v>17</v>
      </c>
      <c r="O933" t="str">
        <f t="shared" si="58"/>
        <v>Low</v>
      </c>
      <c r="P933" t="str">
        <f t="shared" si="59"/>
        <v>LOW</v>
      </c>
    </row>
    <row r="934" spans="1:16" x14ac:dyDescent="0.35">
      <c r="A934" t="s">
        <v>351</v>
      </c>
      <c r="B934">
        <v>9204</v>
      </c>
      <c r="C934">
        <v>3289</v>
      </c>
      <c r="D934">
        <v>16</v>
      </c>
      <c r="E934" t="s">
        <v>12</v>
      </c>
      <c r="F934" t="s">
        <v>33</v>
      </c>
      <c r="G934" t="s">
        <v>40</v>
      </c>
      <c r="H934" s="1">
        <v>44362</v>
      </c>
      <c r="I934" t="s">
        <v>353</v>
      </c>
      <c r="J934" t="s">
        <v>16</v>
      </c>
      <c r="K934" t="s">
        <v>17</v>
      </c>
      <c r="L934">
        <v>2021</v>
      </c>
      <c r="M934" t="str">
        <f t="shared" si="56"/>
        <v>06</v>
      </c>
      <c r="N934" t="str">
        <f t="shared" si="57"/>
        <v>15</v>
      </c>
      <c r="O934" t="str">
        <f t="shared" si="58"/>
        <v>High</v>
      </c>
      <c r="P934" t="str">
        <f t="shared" si="59"/>
        <v>HIGH</v>
      </c>
    </row>
    <row r="935" spans="1:16" x14ac:dyDescent="0.35">
      <c r="A935" t="s">
        <v>351</v>
      </c>
      <c r="B935">
        <v>9894</v>
      </c>
      <c r="C935">
        <v>3698</v>
      </c>
      <c r="D935">
        <v>20</v>
      </c>
      <c r="E935" t="s">
        <v>26</v>
      </c>
      <c r="F935" t="s">
        <v>54</v>
      </c>
      <c r="G935" t="s">
        <v>34</v>
      </c>
      <c r="H935" s="1">
        <v>44362</v>
      </c>
      <c r="I935" t="s">
        <v>353</v>
      </c>
      <c r="J935" t="s">
        <v>16</v>
      </c>
      <c r="K935" t="s">
        <v>17</v>
      </c>
      <c r="L935">
        <v>2021</v>
      </c>
      <c r="M935" t="str">
        <f t="shared" si="56"/>
        <v>06</v>
      </c>
      <c r="N935" t="str">
        <f t="shared" si="57"/>
        <v>15</v>
      </c>
      <c r="O935" t="str">
        <f t="shared" si="58"/>
        <v>High</v>
      </c>
      <c r="P935" t="str">
        <f t="shared" si="59"/>
        <v>HIGH</v>
      </c>
    </row>
    <row r="936" spans="1:16" x14ac:dyDescent="0.35">
      <c r="A936" t="s">
        <v>1391</v>
      </c>
      <c r="B936">
        <v>6093</v>
      </c>
      <c r="C936">
        <v>3042</v>
      </c>
      <c r="D936">
        <v>9</v>
      </c>
      <c r="E936" t="s">
        <v>38</v>
      </c>
      <c r="F936" t="s">
        <v>89</v>
      </c>
      <c r="G936" t="s">
        <v>28</v>
      </c>
      <c r="H936" s="1">
        <v>44361</v>
      </c>
      <c r="I936" t="s">
        <v>1392</v>
      </c>
      <c r="J936" t="s">
        <v>36</v>
      </c>
      <c r="K936" t="s">
        <v>77</v>
      </c>
      <c r="L936">
        <v>2021</v>
      </c>
      <c r="M936" t="str">
        <f t="shared" si="56"/>
        <v>06</v>
      </c>
      <c r="N936" t="str">
        <f t="shared" si="57"/>
        <v>14</v>
      </c>
      <c r="O936" t="str">
        <f t="shared" si="58"/>
        <v>High</v>
      </c>
      <c r="P936" t="str">
        <f t="shared" si="59"/>
        <v>HIGH</v>
      </c>
    </row>
    <row r="937" spans="1:16" x14ac:dyDescent="0.35">
      <c r="A937" t="s">
        <v>672</v>
      </c>
      <c r="B937">
        <v>9144</v>
      </c>
      <c r="C937">
        <v>2220</v>
      </c>
      <c r="D937">
        <v>18</v>
      </c>
      <c r="E937" t="s">
        <v>26</v>
      </c>
      <c r="F937" t="s">
        <v>66</v>
      </c>
      <c r="G937" t="s">
        <v>40</v>
      </c>
      <c r="H937" s="1">
        <v>44360</v>
      </c>
      <c r="I937" t="s">
        <v>673</v>
      </c>
      <c r="J937" t="s">
        <v>16</v>
      </c>
      <c r="K937" t="s">
        <v>17</v>
      </c>
      <c r="L937">
        <v>2021</v>
      </c>
      <c r="M937" t="str">
        <f t="shared" si="56"/>
        <v>06</v>
      </c>
      <c r="N937" t="str">
        <f t="shared" si="57"/>
        <v>13</v>
      </c>
      <c r="O937" t="str">
        <f t="shared" si="58"/>
        <v>High</v>
      </c>
      <c r="P937" t="str">
        <f t="shared" si="59"/>
        <v>MEDIUM</v>
      </c>
    </row>
    <row r="938" spans="1:16" x14ac:dyDescent="0.35">
      <c r="A938" t="s">
        <v>1293</v>
      </c>
      <c r="B938">
        <v>3436</v>
      </c>
      <c r="C938">
        <v>933</v>
      </c>
      <c r="D938">
        <v>3</v>
      </c>
      <c r="E938" t="s">
        <v>12</v>
      </c>
      <c r="F938" t="s">
        <v>13</v>
      </c>
      <c r="G938" t="s">
        <v>40</v>
      </c>
      <c r="H938" s="1">
        <v>44360</v>
      </c>
      <c r="I938" t="s">
        <v>1294</v>
      </c>
      <c r="J938" t="s">
        <v>61</v>
      </c>
      <c r="K938" t="s">
        <v>62</v>
      </c>
      <c r="L938">
        <v>2021</v>
      </c>
      <c r="M938" t="str">
        <f t="shared" si="56"/>
        <v>06</v>
      </c>
      <c r="N938" t="str">
        <f t="shared" si="57"/>
        <v>13</v>
      </c>
      <c r="O938" t="str">
        <f t="shared" si="58"/>
        <v>Low</v>
      </c>
      <c r="P938" t="str">
        <f t="shared" si="59"/>
        <v>LOW</v>
      </c>
    </row>
    <row r="939" spans="1:16" x14ac:dyDescent="0.35">
      <c r="A939" t="s">
        <v>561</v>
      </c>
      <c r="B939">
        <v>6934</v>
      </c>
      <c r="C939">
        <v>1226</v>
      </c>
      <c r="D939">
        <v>1</v>
      </c>
      <c r="E939" t="s">
        <v>12</v>
      </c>
      <c r="F939" t="s">
        <v>13</v>
      </c>
      <c r="G939" t="s">
        <v>28</v>
      </c>
      <c r="H939" s="1">
        <v>44358</v>
      </c>
      <c r="I939" t="s">
        <v>562</v>
      </c>
      <c r="J939" t="s">
        <v>81</v>
      </c>
      <c r="K939" t="s">
        <v>88</v>
      </c>
      <c r="L939">
        <v>2021</v>
      </c>
      <c r="M939" t="str">
        <f t="shared" si="56"/>
        <v>06</v>
      </c>
      <c r="N939" t="str">
        <f t="shared" si="57"/>
        <v>11</v>
      </c>
      <c r="O939" t="str">
        <f t="shared" si="58"/>
        <v>High</v>
      </c>
      <c r="P939" t="str">
        <f t="shared" si="59"/>
        <v>MEDIUM</v>
      </c>
    </row>
    <row r="940" spans="1:16" x14ac:dyDescent="0.35">
      <c r="A940" t="s">
        <v>1284</v>
      </c>
      <c r="B940">
        <v>1314</v>
      </c>
      <c r="C940">
        <v>457</v>
      </c>
      <c r="D940">
        <v>8</v>
      </c>
      <c r="E940" t="s">
        <v>38</v>
      </c>
      <c r="F940" t="s">
        <v>50</v>
      </c>
      <c r="G940" t="s">
        <v>34</v>
      </c>
      <c r="H940" s="1">
        <v>44358</v>
      </c>
      <c r="I940" t="s">
        <v>1285</v>
      </c>
      <c r="J940" t="s">
        <v>36</v>
      </c>
      <c r="K940" t="s">
        <v>64</v>
      </c>
      <c r="L940">
        <v>2021</v>
      </c>
      <c r="M940" t="str">
        <f t="shared" si="56"/>
        <v>06</v>
      </c>
      <c r="N940" t="str">
        <f t="shared" si="57"/>
        <v>11</v>
      </c>
      <c r="O940" t="str">
        <f t="shared" si="58"/>
        <v>Low</v>
      </c>
      <c r="P940" t="str">
        <f t="shared" si="59"/>
        <v>LOW</v>
      </c>
    </row>
    <row r="941" spans="1:16" x14ac:dyDescent="0.35">
      <c r="A941" t="s">
        <v>865</v>
      </c>
      <c r="B941">
        <v>1626</v>
      </c>
      <c r="C941">
        <v>258</v>
      </c>
      <c r="D941">
        <v>15</v>
      </c>
      <c r="E941" t="s">
        <v>26</v>
      </c>
      <c r="F941" t="s">
        <v>27</v>
      </c>
      <c r="G941" t="s">
        <v>34</v>
      </c>
      <c r="H941" s="1">
        <v>44354</v>
      </c>
      <c r="I941" t="s">
        <v>866</v>
      </c>
      <c r="J941" t="s">
        <v>16</v>
      </c>
      <c r="K941" t="s">
        <v>30</v>
      </c>
      <c r="L941">
        <v>2021</v>
      </c>
      <c r="M941" t="str">
        <f t="shared" si="56"/>
        <v>06</v>
      </c>
      <c r="N941" t="str">
        <f t="shared" si="57"/>
        <v>07</v>
      </c>
      <c r="O941" t="str">
        <f t="shared" si="58"/>
        <v>Low</v>
      </c>
      <c r="P941" t="str">
        <f t="shared" si="59"/>
        <v>LOW</v>
      </c>
    </row>
    <row r="942" spans="1:16" x14ac:dyDescent="0.35">
      <c r="A942" t="s">
        <v>537</v>
      </c>
      <c r="B942">
        <v>6355</v>
      </c>
      <c r="C942">
        <v>1335</v>
      </c>
      <c r="D942">
        <v>15</v>
      </c>
      <c r="E942" t="s">
        <v>12</v>
      </c>
      <c r="F942" t="s">
        <v>13</v>
      </c>
      <c r="G942" t="s">
        <v>28</v>
      </c>
      <c r="H942" s="1">
        <v>44353</v>
      </c>
      <c r="I942" t="s">
        <v>539</v>
      </c>
      <c r="J942" t="s">
        <v>61</v>
      </c>
      <c r="K942" t="s">
        <v>73</v>
      </c>
      <c r="L942">
        <v>2021</v>
      </c>
      <c r="M942" t="str">
        <f t="shared" si="56"/>
        <v>06</v>
      </c>
      <c r="N942" t="str">
        <f t="shared" si="57"/>
        <v>06</v>
      </c>
      <c r="O942" t="str">
        <f t="shared" si="58"/>
        <v>High</v>
      </c>
      <c r="P942" t="str">
        <f t="shared" si="59"/>
        <v>MEDIUM</v>
      </c>
    </row>
    <row r="943" spans="1:16" x14ac:dyDescent="0.35">
      <c r="A943" t="s">
        <v>1192</v>
      </c>
      <c r="B943">
        <v>4163</v>
      </c>
      <c r="C943">
        <v>897</v>
      </c>
      <c r="D943">
        <v>14</v>
      </c>
      <c r="E943" t="s">
        <v>12</v>
      </c>
      <c r="F943" t="s">
        <v>13</v>
      </c>
      <c r="G943" t="s">
        <v>55</v>
      </c>
      <c r="H943" s="1">
        <v>44352</v>
      </c>
      <c r="I943" t="s">
        <v>1195</v>
      </c>
      <c r="J943" t="s">
        <v>16</v>
      </c>
      <c r="K943" t="s">
        <v>30</v>
      </c>
      <c r="L943">
        <v>2021</v>
      </c>
      <c r="M943" t="str">
        <f t="shared" si="56"/>
        <v>06</v>
      </c>
      <c r="N943" t="str">
        <f t="shared" si="57"/>
        <v>05</v>
      </c>
      <c r="O943" t="str">
        <f t="shared" si="58"/>
        <v>Low</v>
      </c>
      <c r="P943" t="str">
        <f t="shared" si="59"/>
        <v>LOW</v>
      </c>
    </row>
    <row r="944" spans="1:16" x14ac:dyDescent="0.35">
      <c r="A944" t="s">
        <v>481</v>
      </c>
      <c r="B944">
        <v>874</v>
      </c>
      <c r="C944">
        <v>235</v>
      </c>
      <c r="D944">
        <v>15</v>
      </c>
      <c r="E944" t="s">
        <v>26</v>
      </c>
      <c r="F944" t="s">
        <v>66</v>
      </c>
      <c r="G944" t="s">
        <v>28</v>
      </c>
      <c r="H944" s="1">
        <v>44351</v>
      </c>
      <c r="I944" t="s">
        <v>483</v>
      </c>
      <c r="J944" t="s">
        <v>16</v>
      </c>
      <c r="K944" t="s">
        <v>17</v>
      </c>
      <c r="L944">
        <v>2021</v>
      </c>
      <c r="M944" t="str">
        <f t="shared" si="56"/>
        <v>06</v>
      </c>
      <c r="N944" t="str">
        <f t="shared" si="57"/>
        <v>04</v>
      </c>
      <c r="O944" t="str">
        <f t="shared" si="58"/>
        <v>Low</v>
      </c>
      <c r="P944" t="str">
        <f t="shared" si="59"/>
        <v>LOW</v>
      </c>
    </row>
    <row r="945" spans="1:16" x14ac:dyDescent="0.35">
      <c r="A945" t="s">
        <v>1223</v>
      </c>
      <c r="B945">
        <v>6724</v>
      </c>
      <c r="C945">
        <v>1539</v>
      </c>
      <c r="D945">
        <v>19</v>
      </c>
      <c r="E945" t="s">
        <v>38</v>
      </c>
      <c r="F945" t="s">
        <v>89</v>
      </c>
      <c r="G945" t="s">
        <v>55</v>
      </c>
      <c r="H945" s="1">
        <v>44350</v>
      </c>
      <c r="I945" t="s">
        <v>1225</v>
      </c>
      <c r="J945" t="s">
        <v>61</v>
      </c>
      <c r="K945" t="s">
        <v>62</v>
      </c>
      <c r="L945">
        <v>2021</v>
      </c>
      <c r="M945" t="str">
        <f t="shared" si="56"/>
        <v>06</v>
      </c>
      <c r="N945" t="str">
        <f t="shared" si="57"/>
        <v>03</v>
      </c>
      <c r="O945" t="str">
        <f t="shared" si="58"/>
        <v>High</v>
      </c>
      <c r="P945" t="str">
        <f t="shared" si="59"/>
        <v>MEDIUM</v>
      </c>
    </row>
    <row r="946" spans="1:16" x14ac:dyDescent="0.35">
      <c r="A946" t="s">
        <v>1122</v>
      </c>
      <c r="B946">
        <v>4172</v>
      </c>
      <c r="C946">
        <v>235</v>
      </c>
      <c r="D946">
        <v>5</v>
      </c>
      <c r="E946" t="s">
        <v>26</v>
      </c>
      <c r="F946" t="s">
        <v>54</v>
      </c>
      <c r="G946" t="s">
        <v>34</v>
      </c>
      <c r="H946" s="1">
        <v>44349</v>
      </c>
      <c r="I946" t="s">
        <v>1123</v>
      </c>
      <c r="J946" t="s">
        <v>81</v>
      </c>
      <c r="K946" t="s">
        <v>96</v>
      </c>
      <c r="L946">
        <v>2021</v>
      </c>
      <c r="M946" t="str">
        <f t="shared" si="56"/>
        <v>06</v>
      </c>
      <c r="N946" t="str">
        <f t="shared" si="57"/>
        <v>02</v>
      </c>
      <c r="O946" t="str">
        <f t="shared" si="58"/>
        <v>Low</v>
      </c>
      <c r="P946" t="str">
        <f t="shared" si="59"/>
        <v>LOW</v>
      </c>
    </row>
    <row r="947" spans="1:16" x14ac:dyDescent="0.35">
      <c r="A947" t="s">
        <v>242</v>
      </c>
      <c r="B947">
        <v>3657</v>
      </c>
      <c r="C947">
        <v>163</v>
      </c>
      <c r="D947">
        <v>1</v>
      </c>
      <c r="E947" t="s">
        <v>38</v>
      </c>
      <c r="F947" t="s">
        <v>50</v>
      </c>
      <c r="G947" t="s">
        <v>14</v>
      </c>
      <c r="H947" s="1">
        <v>44344</v>
      </c>
      <c r="I947" t="s">
        <v>243</v>
      </c>
      <c r="J947" t="s">
        <v>36</v>
      </c>
      <c r="K947" t="s">
        <v>77</v>
      </c>
      <c r="L947">
        <v>2021</v>
      </c>
      <c r="M947" t="str">
        <f t="shared" si="56"/>
        <v>05</v>
      </c>
      <c r="N947" t="str">
        <f t="shared" si="57"/>
        <v>28</v>
      </c>
      <c r="O947" t="str">
        <f t="shared" si="58"/>
        <v>Low</v>
      </c>
      <c r="P947" t="str">
        <f t="shared" si="59"/>
        <v>LOW</v>
      </c>
    </row>
    <row r="948" spans="1:16" x14ac:dyDescent="0.35">
      <c r="A948" t="s">
        <v>1291</v>
      </c>
      <c r="B948">
        <v>5557</v>
      </c>
      <c r="C948">
        <v>2114</v>
      </c>
      <c r="D948">
        <v>17</v>
      </c>
      <c r="E948" t="s">
        <v>12</v>
      </c>
      <c r="F948" t="s">
        <v>33</v>
      </c>
      <c r="G948" t="s">
        <v>34</v>
      </c>
      <c r="H948" s="1">
        <v>44344</v>
      </c>
      <c r="I948" t="s">
        <v>1292</v>
      </c>
      <c r="J948" t="s">
        <v>81</v>
      </c>
      <c r="K948" t="s">
        <v>96</v>
      </c>
      <c r="L948">
        <v>2021</v>
      </c>
      <c r="M948" t="str">
        <f t="shared" si="56"/>
        <v>05</v>
      </c>
      <c r="N948" t="str">
        <f t="shared" si="57"/>
        <v>28</v>
      </c>
      <c r="O948" t="str">
        <f t="shared" si="58"/>
        <v>High</v>
      </c>
      <c r="P948" t="str">
        <f t="shared" si="59"/>
        <v>MEDIUM</v>
      </c>
    </row>
    <row r="949" spans="1:16" x14ac:dyDescent="0.35">
      <c r="A949" t="s">
        <v>835</v>
      </c>
      <c r="B949">
        <v>6061</v>
      </c>
      <c r="C949">
        <v>2121</v>
      </c>
      <c r="D949">
        <v>19</v>
      </c>
      <c r="E949" t="s">
        <v>12</v>
      </c>
      <c r="F949" t="s">
        <v>33</v>
      </c>
      <c r="G949" t="s">
        <v>34</v>
      </c>
      <c r="H949" s="1">
        <v>44343</v>
      </c>
      <c r="I949" t="s">
        <v>836</v>
      </c>
      <c r="J949" t="s">
        <v>81</v>
      </c>
      <c r="K949" t="s">
        <v>96</v>
      </c>
      <c r="L949">
        <v>2021</v>
      </c>
      <c r="M949" t="str">
        <f t="shared" si="56"/>
        <v>05</v>
      </c>
      <c r="N949" t="str">
        <f t="shared" si="57"/>
        <v>27</v>
      </c>
      <c r="O949" t="str">
        <f t="shared" si="58"/>
        <v>High</v>
      </c>
      <c r="P949" t="str">
        <f t="shared" si="59"/>
        <v>MEDIUM</v>
      </c>
    </row>
    <row r="950" spans="1:16" x14ac:dyDescent="0.35">
      <c r="A950" t="s">
        <v>1013</v>
      </c>
      <c r="B950">
        <v>8861</v>
      </c>
      <c r="C950">
        <v>3381</v>
      </c>
      <c r="D950">
        <v>19</v>
      </c>
      <c r="E950" t="s">
        <v>26</v>
      </c>
      <c r="F950" t="s">
        <v>48</v>
      </c>
      <c r="G950" t="s">
        <v>40</v>
      </c>
      <c r="H950" s="1">
        <v>44343</v>
      </c>
      <c r="I950" t="s">
        <v>1014</v>
      </c>
      <c r="J950" t="s">
        <v>36</v>
      </c>
      <c r="K950" t="s">
        <v>64</v>
      </c>
      <c r="L950">
        <v>2021</v>
      </c>
      <c r="M950" t="str">
        <f t="shared" si="56"/>
        <v>05</v>
      </c>
      <c r="N950" t="str">
        <f t="shared" si="57"/>
        <v>27</v>
      </c>
      <c r="O950" t="str">
        <f t="shared" si="58"/>
        <v>High</v>
      </c>
      <c r="P950" t="str">
        <f t="shared" si="59"/>
        <v>HIGH</v>
      </c>
    </row>
    <row r="951" spans="1:16" x14ac:dyDescent="0.35">
      <c r="A951" t="s">
        <v>1048</v>
      </c>
      <c r="B951">
        <v>8572</v>
      </c>
      <c r="C951">
        <v>2041</v>
      </c>
      <c r="D951">
        <v>8</v>
      </c>
      <c r="E951" t="s">
        <v>38</v>
      </c>
      <c r="F951" t="s">
        <v>39</v>
      </c>
      <c r="G951" t="s">
        <v>34</v>
      </c>
      <c r="H951" s="1">
        <v>44343</v>
      </c>
      <c r="I951" t="s">
        <v>1049</v>
      </c>
      <c r="J951" t="s">
        <v>19</v>
      </c>
      <c r="K951" t="s">
        <v>53</v>
      </c>
      <c r="L951">
        <v>2021</v>
      </c>
      <c r="M951" t="str">
        <f t="shared" si="56"/>
        <v>05</v>
      </c>
      <c r="N951" t="str">
        <f t="shared" si="57"/>
        <v>27</v>
      </c>
      <c r="O951" t="str">
        <f t="shared" si="58"/>
        <v>High</v>
      </c>
      <c r="P951" t="str">
        <f t="shared" si="59"/>
        <v>MEDIUM</v>
      </c>
    </row>
    <row r="952" spans="1:16" x14ac:dyDescent="0.35">
      <c r="A952" t="s">
        <v>1048</v>
      </c>
      <c r="B952">
        <v>8059</v>
      </c>
      <c r="C952">
        <v>1834</v>
      </c>
      <c r="D952">
        <v>10</v>
      </c>
      <c r="E952" t="s">
        <v>12</v>
      </c>
      <c r="F952" t="s">
        <v>24</v>
      </c>
      <c r="G952" t="s">
        <v>40</v>
      </c>
      <c r="H952" s="1">
        <v>44343</v>
      </c>
      <c r="I952" t="s">
        <v>1049</v>
      </c>
      <c r="J952" t="s">
        <v>19</v>
      </c>
      <c r="K952" t="s">
        <v>53</v>
      </c>
      <c r="L952">
        <v>2021</v>
      </c>
      <c r="M952" t="str">
        <f t="shared" si="56"/>
        <v>05</v>
      </c>
      <c r="N952" t="str">
        <f t="shared" si="57"/>
        <v>27</v>
      </c>
      <c r="O952" t="str">
        <f t="shared" si="58"/>
        <v>High</v>
      </c>
      <c r="P952" t="str">
        <f t="shared" si="59"/>
        <v>MEDIUM</v>
      </c>
    </row>
    <row r="953" spans="1:16" x14ac:dyDescent="0.35">
      <c r="A953" t="s">
        <v>1379</v>
      </c>
      <c r="B953">
        <v>815</v>
      </c>
      <c r="C953">
        <v>54</v>
      </c>
      <c r="D953">
        <v>14</v>
      </c>
      <c r="E953" t="s">
        <v>38</v>
      </c>
      <c r="F953" t="s">
        <v>39</v>
      </c>
      <c r="G953" t="s">
        <v>28</v>
      </c>
      <c r="H953" s="1">
        <v>44341</v>
      </c>
      <c r="I953" t="s">
        <v>1380</v>
      </c>
      <c r="J953" t="s">
        <v>36</v>
      </c>
      <c r="K953" t="s">
        <v>77</v>
      </c>
      <c r="L953">
        <v>2021</v>
      </c>
      <c r="M953" t="str">
        <f t="shared" si="56"/>
        <v>05</v>
      </c>
      <c r="N953" t="str">
        <f t="shared" si="57"/>
        <v>25</v>
      </c>
      <c r="O953" t="str">
        <f t="shared" si="58"/>
        <v>Low</v>
      </c>
      <c r="P953" t="str">
        <f t="shared" si="59"/>
        <v>LOW</v>
      </c>
    </row>
    <row r="954" spans="1:16" x14ac:dyDescent="0.35">
      <c r="A954" t="s">
        <v>168</v>
      </c>
      <c r="B954">
        <v>9538</v>
      </c>
      <c r="C954">
        <v>3158</v>
      </c>
      <c r="D954">
        <v>20</v>
      </c>
      <c r="E954" t="s">
        <v>12</v>
      </c>
      <c r="F954" t="s">
        <v>24</v>
      </c>
      <c r="G954" t="s">
        <v>40</v>
      </c>
      <c r="H954" s="1">
        <v>44334</v>
      </c>
      <c r="I954" t="s">
        <v>170</v>
      </c>
      <c r="J954" t="s">
        <v>81</v>
      </c>
      <c r="K954" t="s">
        <v>96</v>
      </c>
      <c r="L954">
        <v>2021</v>
      </c>
      <c r="M954" t="str">
        <f t="shared" si="56"/>
        <v>05</v>
      </c>
      <c r="N954" t="str">
        <f t="shared" si="57"/>
        <v>18</v>
      </c>
      <c r="O954" t="str">
        <f t="shared" si="58"/>
        <v>High</v>
      </c>
      <c r="P954" t="str">
        <f t="shared" si="59"/>
        <v>HIGH</v>
      </c>
    </row>
    <row r="955" spans="1:16" x14ac:dyDescent="0.35">
      <c r="A955" t="s">
        <v>168</v>
      </c>
      <c r="B955">
        <v>9035</v>
      </c>
      <c r="C955">
        <v>1227</v>
      </c>
      <c r="D955">
        <v>14</v>
      </c>
      <c r="E955" t="s">
        <v>38</v>
      </c>
      <c r="F955" t="s">
        <v>42</v>
      </c>
      <c r="G955" t="s">
        <v>34</v>
      </c>
      <c r="H955" s="1">
        <v>44334</v>
      </c>
      <c r="I955" t="s">
        <v>170</v>
      </c>
      <c r="J955" t="s">
        <v>81</v>
      </c>
      <c r="K955" t="s">
        <v>96</v>
      </c>
      <c r="L955">
        <v>2021</v>
      </c>
      <c r="M955" t="str">
        <f t="shared" si="56"/>
        <v>05</v>
      </c>
      <c r="N955" t="str">
        <f t="shared" si="57"/>
        <v>18</v>
      </c>
      <c r="O955" t="str">
        <f t="shared" si="58"/>
        <v>High</v>
      </c>
      <c r="P955" t="str">
        <f t="shared" si="59"/>
        <v>MEDIUM</v>
      </c>
    </row>
    <row r="956" spans="1:16" x14ac:dyDescent="0.35">
      <c r="A956" t="s">
        <v>930</v>
      </c>
      <c r="B956">
        <v>4706</v>
      </c>
      <c r="C956">
        <v>594</v>
      </c>
      <c r="D956">
        <v>11</v>
      </c>
      <c r="E956" t="s">
        <v>26</v>
      </c>
      <c r="F956" t="s">
        <v>66</v>
      </c>
      <c r="G956" t="s">
        <v>55</v>
      </c>
      <c r="H956" s="1">
        <v>44332</v>
      </c>
      <c r="I956" t="s">
        <v>932</v>
      </c>
      <c r="J956" t="s">
        <v>81</v>
      </c>
      <c r="K956" t="s">
        <v>82</v>
      </c>
      <c r="L956">
        <v>2021</v>
      </c>
      <c r="M956" t="str">
        <f t="shared" si="56"/>
        <v>05</v>
      </c>
      <c r="N956" t="str">
        <f t="shared" si="57"/>
        <v>16</v>
      </c>
      <c r="O956" t="str">
        <f t="shared" si="58"/>
        <v>Low</v>
      </c>
      <c r="P956" t="str">
        <f t="shared" si="59"/>
        <v>LOW</v>
      </c>
    </row>
    <row r="957" spans="1:16" x14ac:dyDescent="0.35">
      <c r="A957" t="s">
        <v>930</v>
      </c>
      <c r="B957">
        <v>6584</v>
      </c>
      <c r="C957">
        <v>371</v>
      </c>
      <c r="D957">
        <v>6</v>
      </c>
      <c r="E957" t="s">
        <v>26</v>
      </c>
      <c r="F957" t="s">
        <v>48</v>
      </c>
      <c r="G957" t="s">
        <v>14</v>
      </c>
      <c r="H957" s="1">
        <v>44332</v>
      </c>
      <c r="I957" t="s">
        <v>932</v>
      </c>
      <c r="J957" t="s">
        <v>81</v>
      </c>
      <c r="K957" t="s">
        <v>82</v>
      </c>
      <c r="L957">
        <v>2021</v>
      </c>
      <c r="M957" t="str">
        <f t="shared" si="56"/>
        <v>05</v>
      </c>
      <c r="N957" t="str">
        <f t="shared" si="57"/>
        <v>16</v>
      </c>
      <c r="O957" t="str">
        <f t="shared" si="58"/>
        <v>Low</v>
      </c>
      <c r="P957" t="str">
        <f t="shared" si="59"/>
        <v>LOW</v>
      </c>
    </row>
    <row r="958" spans="1:16" x14ac:dyDescent="0.35">
      <c r="A958" t="s">
        <v>1266</v>
      </c>
      <c r="B958">
        <v>9909</v>
      </c>
      <c r="C958">
        <v>2999</v>
      </c>
      <c r="D958">
        <v>18</v>
      </c>
      <c r="E958" t="s">
        <v>26</v>
      </c>
      <c r="F958" t="s">
        <v>48</v>
      </c>
      <c r="G958" t="s">
        <v>55</v>
      </c>
      <c r="H958" s="1">
        <v>44331</v>
      </c>
      <c r="I958" t="s">
        <v>1267</v>
      </c>
      <c r="J958" t="s">
        <v>81</v>
      </c>
      <c r="K958" t="s">
        <v>96</v>
      </c>
      <c r="L958">
        <v>2021</v>
      </c>
      <c r="M958" t="str">
        <f t="shared" si="56"/>
        <v>05</v>
      </c>
      <c r="N958" t="str">
        <f t="shared" si="57"/>
        <v>15</v>
      </c>
      <c r="O958" t="str">
        <f t="shared" si="58"/>
        <v>High</v>
      </c>
      <c r="P958" t="str">
        <f t="shared" si="59"/>
        <v>HIGH</v>
      </c>
    </row>
    <row r="959" spans="1:16" x14ac:dyDescent="0.35">
      <c r="A959" t="s">
        <v>292</v>
      </c>
      <c r="B959">
        <v>2962</v>
      </c>
      <c r="C959">
        <v>1470</v>
      </c>
      <c r="D959">
        <v>1</v>
      </c>
      <c r="E959" t="s">
        <v>12</v>
      </c>
      <c r="F959" t="s">
        <v>69</v>
      </c>
      <c r="G959" t="s">
        <v>55</v>
      </c>
      <c r="H959" s="1">
        <v>44328</v>
      </c>
      <c r="I959" t="s">
        <v>293</v>
      </c>
      <c r="J959" t="s">
        <v>22</v>
      </c>
      <c r="K959" t="s">
        <v>23</v>
      </c>
      <c r="L959">
        <v>2021</v>
      </c>
      <c r="M959" t="str">
        <f t="shared" si="56"/>
        <v>05</v>
      </c>
      <c r="N959" t="str">
        <f t="shared" si="57"/>
        <v>12</v>
      </c>
      <c r="O959" t="str">
        <f t="shared" si="58"/>
        <v>High</v>
      </c>
      <c r="P959" t="str">
        <f t="shared" si="59"/>
        <v>MEDIUM</v>
      </c>
    </row>
    <row r="960" spans="1:16" x14ac:dyDescent="0.35">
      <c r="A960" t="s">
        <v>292</v>
      </c>
      <c r="B960">
        <v>7131</v>
      </c>
      <c r="C960">
        <v>718</v>
      </c>
      <c r="D960">
        <v>12</v>
      </c>
      <c r="E960" t="s">
        <v>12</v>
      </c>
      <c r="F960" t="s">
        <v>24</v>
      </c>
      <c r="G960" t="s">
        <v>14</v>
      </c>
      <c r="H960" s="1">
        <v>44328</v>
      </c>
      <c r="I960" t="s">
        <v>293</v>
      </c>
      <c r="J960" t="s">
        <v>22</v>
      </c>
      <c r="K960" t="s">
        <v>23</v>
      </c>
      <c r="L960">
        <v>2021</v>
      </c>
      <c r="M960" t="str">
        <f t="shared" si="56"/>
        <v>05</v>
      </c>
      <c r="N960" t="str">
        <f t="shared" si="57"/>
        <v>12</v>
      </c>
      <c r="O960" t="str">
        <f t="shared" si="58"/>
        <v>Low</v>
      </c>
      <c r="P960" t="str">
        <f t="shared" si="59"/>
        <v>LOW</v>
      </c>
    </row>
    <row r="961" spans="1:16" x14ac:dyDescent="0.35">
      <c r="A961" t="s">
        <v>292</v>
      </c>
      <c r="B961">
        <v>4200</v>
      </c>
      <c r="C961">
        <v>855</v>
      </c>
      <c r="D961">
        <v>10</v>
      </c>
      <c r="E961" t="s">
        <v>26</v>
      </c>
      <c r="F961" t="s">
        <v>48</v>
      </c>
      <c r="G961" t="s">
        <v>34</v>
      </c>
      <c r="H961" s="1">
        <v>44328</v>
      </c>
      <c r="I961" t="s">
        <v>293</v>
      </c>
      <c r="J961" t="s">
        <v>22</v>
      </c>
      <c r="K961" t="s">
        <v>23</v>
      </c>
      <c r="L961">
        <v>2021</v>
      </c>
      <c r="M961" t="str">
        <f t="shared" si="56"/>
        <v>05</v>
      </c>
      <c r="N961" t="str">
        <f t="shared" si="57"/>
        <v>12</v>
      </c>
      <c r="O961" t="str">
        <f t="shared" si="58"/>
        <v>Low</v>
      </c>
      <c r="P961" t="str">
        <f t="shared" si="59"/>
        <v>LOW</v>
      </c>
    </row>
    <row r="962" spans="1:16" x14ac:dyDescent="0.35">
      <c r="A962" t="s">
        <v>85</v>
      </c>
      <c r="B962">
        <v>4051</v>
      </c>
      <c r="C962">
        <v>1848</v>
      </c>
      <c r="D962">
        <v>12</v>
      </c>
      <c r="E962" t="s">
        <v>12</v>
      </c>
      <c r="F962" t="s">
        <v>69</v>
      </c>
      <c r="G962" t="s">
        <v>40</v>
      </c>
      <c r="H962" s="1">
        <v>44324</v>
      </c>
      <c r="I962" t="s">
        <v>87</v>
      </c>
      <c r="J962" t="s">
        <v>81</v>
      </c>
      <c r="K962" t="s">
        <v>88</v>
      </c>
      <c r="L962">
        <v>2021</v>
      </c>
      <c r="M962" t="str">
        <f t="shared" ref="M962:M1025" si="60">TEXT(H962,"MM")</f>
        <v>05</v>
      </c>
      <c r="N962" t="str">
        <f t="shared" ref="N962:N1025" si="61">TEXT(H962,"DD")</f>
        <v>08</v>
      </c>
      <c r="O962" t="str">
        <f t="shared" ref="O962:O1025" si="62">IF(C962&gt;1000,"High","Low")</f>
        <v>High</v>
      </c>
      <c r="P962" t="str">
        <f t="shared" ref="P962:P1025" si="63">IF(C962&gt;2500,"HIGH",IF(C962&gt;1000,"MEDIUM",IF(C962&lt;1000,"LOW",0)))</f>
        <v>MEDIUM</v>
      </c>
    </row>
    <row r="963" spans="1:16" x14ac:dyDescent="0.35">
      <c r="A963" t="s">
        <v>85</v>
      </c>
      <c r="B963">
        <v>5011</v>
      </c>
      <c r="C963">
        <v>866</v>
      </c>
      <c r="D963">
        <v>11</v>
      </c>
      <c r="E963" t="s">
        <v>38</v>
      </c>
      <c r="F963" t="s">
        <v>89</v>
      </c>
      <c r="G963" t="s">
        <v>40</v>
      </c>
      <c r="H963" s="1">
        <v>44324</v>
      </c>
      <c r="I963" t="s">
        <v>87</v>
      </c>
      <c r="J963" t="s">
        <v>81</v>
      </c>
      <c r="K963" t="s">
        <v>88</v>
      </c>
      <c r="L963">
        <v>2021</v>
      </c>
      <c r="M963" t="str">
        <f t="shared" si="60"/>
        <v>05</v>
      </c>
      <c r="N963" t="str">
        <f t="shared" si="61"/>
        <v>08</v>
      </c>
      <c r="O963" t="str">
        <f t="shared" si="62"/>
        <v>Low</v>
      </c>
      <c r="P963" t="str">
        <f t="shared" si="63"/>
        <v>LOW</v>
      </c>
    </row>
    <row r="964" spans="1:16" x14ac:dyDescent="0.35">
      <c r="A964" t="s">
        <v>642</v>
      </c>
      <c r="B964">
        <v>8982</v>
      </c>
      <c r="C964">
        <v>448</v>
      </c>
      <c r="D964">
        <v>17</v>
      </c>
      <c r="E964" t="s">
        <v>38</v>
      </c>
      <c r="F964" t="s">
        <v>50</v>
      </c>
      <c r="G964" t="s">
        <v>14</v>
      </c>
      <c r="H964" s="1">
        <v>44323</v>
      </c>
      <c r="I964" t="s">
        <v>643</v>
      </c>
      <c r="J964" t="s">
        <v>22</v>
      </c>
      <c r="K964" t="s">
        <v>44</v>
      </c>
      <c r="L964">
        <v>2021</v>
      </c>
      <c r="M964" t="str">
        <f t="shared" si="60"/>
        <v>05</v>
      </c>
      <c r="N964" t="str">
        <f t="shared" si="61"/>
        <v>07</v>
      </c>
      <c r="O964" t="str">
        <f t="shared" si="62"/>
        <v>Low</v>
      </c>
      <c r="P964" t="str">
        <f t="shared" si="63"/>
        <v>LOW</v>
      </c>
    </row>
    <row r="965" spans="1:16" x14ac:dyDescent="0.35">
      <c r="A965" t="s">
        <v>642</v>
      </c>
      <c r="B965">
        <v>4826</v>
      </c>
      <c r="C965">
        <v>562</v>
      </c>
      <c r="D965">
        <v>5</v>
      </c>
      <c r="E965" t="s">
        <v>26</v>
      </c>
      <c r="F965" t="s">
        <v>54</v>
      </c>
      <c r="G965" t="s">
        <v>28</v>
      </c>
      <c r="H965" s="1">
        <v>44323</v>
      </c>
      <c r="I965" t="s">
        <v>643</v>
      </c>
      <c r="J965" t="s">
        <v>22</v>
      </c>
      <c r="K965" t="s">
        <v>44</v>
      </c>
      <c r="L965">
        <v>2021</v>
      </c>
      <c r="M965" t="str">
        <f t="shared" si="60"/>
        <v>05</v>
      </c>
      <c r="N965" t="str">
        <f t="shared" si="61"/>
        <v>07</v>
      </c>
      <c r="O965" t="str">
        <f t="shared" si="62"/>
        <v>Low</v>
      </c>
      <c r="P965" t="str">
        <f t="shared" si="63"/>
        <v>LOW</v>
      </c>
    </row>
    <row r="966" spans="1:16" x14ac:dyDescent="0.35">
      <c r="A966" t="s">
        <v>692</v>
      </c>
      <c r="B966">
        <v>5632</v>
      </c>
      <c r="C966">
        <v>2358</v>
      </c>
      <c r="D966">
        <v>20</v>
      </c>
      <c r="E966" t="s">
        <v>38</v>
      </c>
      <c r="F966" t="s">
        <v>50</v>
      </c>
      <c r="G966" t="s">
        <v>40</v>
      </c>
      <c r="H966" s="1">
        <v>44319</v>
      </c>
      <c r="I966" t="s">
        <v>693</v>
      </c>
      <c r="J966" t="s">
        <v>36</v>
      </c>
      <c r="K966" t="s">
        <v>37</v>
      </c>
      <c r="L966">
        <v>2021</v>
      </c>
      <c r="M966" t="str">
        <f t="shared" si="60"/>
        <v>05</v>
      </c>
      <c r="N966" t="str">
        <f t="shared" si="61"/>
        <v>03</v>
      </c>
      <c r="O966" t="str">
        <f t="shared" si="62"/>
        <v>High</v>
      </c>
      <c r="P966" t="str">
        <f t="shared" si="63"/>
        <v>MEDIUM</v>
      </c>
    </row>
    <row r="967" spans="1:16" x14ac:dyDescent="0.35">
      <c r="A967" t="s">
        <v>313</v>
      </c>
      <c r="B967">
        <v>3348</v>
      </c>
      <c r="C967">
        <v>568</v>
      </c>
      <c r="D967">
        <v>5</v>
      </c>
      <c r="E967" t="s">
        <v>26</v>
      </c>
      <c r="F967" t="s">
        <v>48</v>
      </c>
      <c r="G967" t="s">
        <v>40</v>
      </c>
      <c r="H967" s="1">
        <v>44316</v>
      </c>
      <c r="I967" t="s">
        <v>315</v>
      </c>
      <c r="J967" t="s">
        <v>22</v>
      </c>
      <c r="K967" t="s">
        <v>58</v>
      </c>
      <c r="L967">
        <v>2021</v>
      </c>
      <c r="M967" t="str">
        <f t="shared" si="60"/>
        <v>04</v>
      </c>
      <c r="N967" t="str">
        <f t="shared" si="61"/>
        <v>30</v>
      </c>
      <c r="O967" t="str">
        <f t="shared" si="62"/>
        <v>Low</v>
      </c>
      <c r="P967" t="str">
        <f t="shared" si="63"/>
        <v>LOW</v>
      </c>
    </row>
    <row r="968" spans="1:16" x14ac:dyDescent="0.35">
      <c r="A968" t="s">
        <v>313</v>
      </c>
      <c r="B968">
        <v>8856</v>
      </c>
      <c r="C968">
        <v>2020</v>
      </c>
      <c r="D968">
        <v>9</v>
      </c>
      <c r="E968" t="s">
        <v>26</v>
      </c>
      <c r="F968" t="s">
        <v>27</v>
      </c>
      <c r="G968" t="s">
        <v>28</v>
      </c>
      <c r="H968" s="1">
        <v>44316</v>
      </c>
      <c r="I968" t="s">
        <v>315</v>
      </c>
      <c r="J968" t="s">
        <v>22</v>
      </c>
      <c r="K968" t="s">
        <v>58</v>
      </c>
      <c r="L968">
        <v>2021</v>
      </c>
      <c r="M968" t="str">
        <f t="shared" si="60"/>
        <v>04</v>
      </c>
      <c r="N968" t="str">
        <f t="shared" si="61"/>
        <v>30</v>
      </c>
      <c r="O968" t="str">
        <f t="shared" si="62"/>
        <v>High</v>
      </c>
      <c r="P968" t="str">
        <f t="shared" si="63"/>
        <v>MEDIUM</v>
      </c>
    </row>
    <row r="969" spans="1:16" x14ac:dyDescent="0.35">
      <c r="A969" t="s">
        <v>928</v>
      </c>
      <c r="B969">
        <v>9335</v>
      </c>
      <c r="C969">
        <v>557</v>
      </c>
      <c r="D969">
        <v>11</v>
      </c>
      <c r="E969" t="s">
        <v>12</v>
      </c>
      <c r="F969" t="s">
        <v>13</v>
      </c>
      <c r="G969" t="s">
        <v>55</v>
      </c>
      <c r="H969" s="1">
        <v>44313</v>
      </c>
      <c r="I969" t="s">
        <v>929</v>
      </c>
      <c r="J969" t="s">
        <v>36</v>
      </c>
      <c r="K969" t="s">
        <v>37</v>
      </c>
      <c r="L969">
        <v>2021</v>
      </c>
      <c r="M969" t="str">
        <f t="shared" si="60"/>
        <v>04</v>
      </c>
      <c r="N969" t="str">
        <f t="shared" si="61"/>
        <v>27</v>
      </c>
      <c r="O969" t="str">
        <f t="shared" si="62"/>
        <v>Low</v>
      </c>
      <c r="P969" t="str">
        <f t="shared" si="63"/>
        <v>LOW</v>
      </c>
    </row>
    <row r="970" spans="1:16" x14ac:dyDescent="0.35">
      <c r="A970" t="s">
        <v>1069</v>
      </c>
      <c r="B970">
        <v>2737</v>
      </c>
      <c r="C970">
        <v>1253</v>
      </c>
      <c r="D970">
        <v>3</v>
      </c>
      <c r="E970" t="s">
        <v>12</v>
      </c>
      <c r="F970" t="s">
        <v>24</v>
      </c>
      <c r="G970" t="s">
        <v>34</v>
      </c>
      <c r="H970" s="1">
        <v>44305</v>
      </c>
      <c r="I970" t="s">
        <v>1070</v>
      </c>
      <c r="J970" t="s">
        <v>22</v>
      </c>
      <c r="K970" t="s">
        <v>44</v>
      </c>
      <c r="L970">
        <v>2021</v>
      </c>
      <c r="M970" t="str">
        <f t="shared" si="60"/>
        <v>04</v>
      </c>
      <c r="N970" t="str">
        <f t="shared" si="61"/>
        <v>19</v>
      </c>
      <c r="O970" t="str">
        <f t="shared" si="62"/>
        <v>High</v>
      </c>
      <c r="P970" t="str">
        <f t="shared" si="63"/>
        <v>MEDIUM</v>
      </c>
    </row>
    <row r="971" spans="1:16" x14ac:dyDescent="0.35">
      <c r="A971" t="s">
        <v>1081</v>
      </c>
      <c r="B971">
        <v>9921</v>
      </c>
      <c r="C971">
        <v>1451</v>
      </c>
      <c r="D971">
        <v>15</v>
      </c>
      <c r="E971" t="s">
        <v>38</v>
      </c>
      <c r="F971" t="s">
        <v>50</v>
      </c>
      <c r="G971" t="s">
        <v>34</v>
      </c>
      <c r="H971" s="1">
        <v>44298</v>
      </c>
      <c r="I971" t="s">
        <v>1082</v>
      </c>
      <c r="J971" t="s">
        <v>19</v>
      </c>
      <c r="K971" t="s">
        <v>20</v>
      </c>
      <c r="L971">
        <v>2021</v>
      </c>
      <c r="M971" t="str">
        <f t="shared" si="60"/>
        <v>04</v>
      </c>
      <c r="N971" t="str">
        <f t="shared" si="61"/>
        <v>12</v>
      </c>
      <c r="O971" t="str">
        <f t="shared" si="62"/>
        <v>High</v>
      </c>
      <c r="P971" t="str">
        <f t="shared" si="63"/>
        <v>MEDIUM</v>
      </c>
    </row>
    <row r="972" spans="1:16" x14ac:dyDescent="0.35">
      <c r="A972" t="s">
        <v>108</v>
      </c>
      <c r="B972">
        <v>6139</v>
      </c>
      <c r="C972">
        <v>451</v>
      </c>
      <c r="D972">
        <v>10</v>
      </c>
      <c r="E972" t="s">
        <v>38</v>
      </c>
      <c r="F972" t="s">
        <v>39</v>
      </c>
      <c r="G972" t="s">
        <v>28</v>
      </c>
      <c r="H972" s="1">
        <v>44291</v>
      </c>
      <c r="I972" t="s">
        <v>76</v>
      </c>
      <c r="J972" t="s">
        <v>61</v>
      </c>
      <c r="K972" t="s">
        <v>110</v>
      </c>
      <c r="L972">
        <v>2021</v>
      </c>
      <c r="M972" t="str">
        <f t="shared" si="60"/>
        <v>04</v>
      </c>
      <c r="N972" t="str">
        <f t="shared" si="61"/>
        <v>05</v>
      </c>
      <c r="O972" t="str">
        <f t="shared" si="62"/>
        <v>Low</v>
      </c>
      <c r="P972" t="str">
        <f t="shared" si="63"/>
        <v>LOW</v>
      </c>
    </row>
    <row r="973" spans="1:16" x14ac:dyDescent="0.35">
      <c r="A973" t="s">
        <v>108</v>
      </c>
      <c r="B973">
        <v>8636</v>
      </c>
      <c r="C973">
        <v>3192</v>
      </c>
      <c r="D973">
        <v>3</v>
      </c>
      <c r="E973" t="s">
        <v>38</v>
      </c>
      <c r="F973" t="s">
        <v>42</v>
      </c>
      <c r="G973" t="s">
        <v>55</v>
      </c>
      <c r="H973" s="1">
        <v>44291</v>
      </c>
      <c r="I973" t="s">
        <v>76</v>
      </c>
      <c r="J973" t="s">
        <v>61</v>
      </c>
      <c r="K973" t="s">
        <v>110</v>
      </c>
      <c r="L973">
        <v>2021</v>
      </c>
      <c r="M973" t="str">
        <f t="shared" si="60"/>
        <v>04</v>
      </c>
      <c r="N973" t="str">
        <f t="shared" si="61"/>
        <v>05</v>
      </c>
      <c r="O973" t="str">
        <f t="shared" si="62"/>
        <v>High</v>
      </c>
      <c r="P973" t="str">
        <f t="shared" si="63"/>
        <v>HIGH</v>
      </c>
    </row>
    <row r="974" spans="1:16" x14ac:dyDescent="0.35">
      <c r="A974" t="s">
        <v>108</v>
      </c>
      <c r="B974">
        <v>4439</v>
      </c>
      <c r="C974">
        <v>1712</v>
      </c>
      <c r="D974">
        <v>19</v>
      </c>
      <c r="E974" t="s">
        <v>38</v>
      </c>
      <c r="F974" t="s">
        <v>50</v>
      </c>
      <c r="G974" t="s">
        <v>40</v>
      </c>
      <c r="H974" s="1">
        <v>44291</v>
      </c>
      <c r="I974" t="s">
        <v>76</v>
      </c>
      <c r="J974" t="s">
        <v>61</v>
      </c>
      <c r="K974" t="s">
        <v>110</v>
      </c>
      <c r="L974">
        <v>2021</v>
      </c>
      <c r="M974" t="str">
        <f t="shared" si="60"/>
        <v>04</v>
      </c>
      <c r="N974" t="str">
        <f t="shared" si="61"/>
        <v>05</v>
      </c>
      <c r="O974" t="str">
        <f t="shared" si="62"/>
        <v>High</v>
      </c>
      <c r="P974" t="str">
        <f t="shared" si="63"/>
        <v>MEDIUM</v>
      </c>
    </row>
    <row r="975" spans="1:16" x14ac:dyDescent="0.35">
      <c r="A975" t="s">
        <v>546</v>
      </c>
      <c r="B975">
        <v>8243</v>
      </c>
      <c r="C975">
        <v>1346</v>
      </c>
      <c r="D975">
        <v>15</v>
      </c>
      <c r="E975" t="s">
        <v>26</v>
      </c>
      <c r="F975" t="s">
        <v>66</v>
      </c>
      <c r="G975" t="s">
        <v>28</v>
      </c>
      <c r="H975" s="1">
        <v>44290</v>
      </c>
      <c r="I975" t="s">
        <v>547</v>
      </c>
      <c r="J975" t="s">
        <v>61</v>
      </c>
      <c r="K975" t="s">
        <v>110</v>
      </c>
      <c r="L975">
        <v>2021</v>
      </c>
      <c r="M975" t="str">
        <f t="shared" si="60"/>
        <v>04</v>
      </c>
      <c r="N975" t="str">
        <f t="shared" si="61"/>
        <v>04</v>
      </c>
      <c r="O975" t="str">
        <f t="shared" si="62"/>
        <v>High</v>
      </c>
      <c r="P975" t="str">
        <f t="shared" si="63"/>
        <v>MEDIUM</v>
      </c>
    </row>
    <row r="976" spans="1:16" x14ac:dyDescent="0.35">
      <c r="A976" t="s">
        <v>689</v>
      </c>
      <c r="B976">
        <v>4369</v>
      </c>
      <c r="C976">
        <v>584</v>
      </c>
      <c r="D976">
        <v>13</v>
      </c>
      <c r="E976" t="s">
        <v>26</v>
      </c>
      <c r="F976" t="s">
        <v>27</v>
      </c>
      <c r="G976" t="s">
        <v>40</v>
      </c>
      <c r="H976" s="1">
        <v>44289</v>
      </c>
      <c r="I976" t="s">
        <v>691</v>
      </c>
      <c r="J976" t="s">
        <v>61</v>
      </c>
      <c r="K976" t="s">
        <v>73</v>
      </c>
      <c r="L976">
        <v>2021</v>
      </c>
      <c r="M976" t="str">
        <f t="shared" si="60"/>
        <v>04</v>
      </c>
      <c r="N976" t="str">
        <f t="shared" si="61"/>
        <v>03</v>
      </c>
      <c r="O976" t="str">
        <f t="shared" si="62"/>
        <v>Low</v>
      </c>
      <c r="P976" t="str">
        <f t="shared" si="63"/>
        <v>LOW</v>
      </c>
    </row>
    <row r="977" spans="1:16" x14ac:dyDescent="0.35">
      <c r="A977" t="s">
        <v>1355</v>
      </c>
      <c r="B977">
        <v>6499</v>
      </c>
      <c r="C977">
        <v>2189</v>
      </c>
      <c r="D977">
        <v>18</v>
      </c>
      <c r="E977" t="s">
        <v>12</v>
      </c>
      <c r="F977" t="s">
        <v>13</v>
      </c>
      <c r="G977" t="s">
        <v>34</v>
      </c>
      <c r="H977" s="1">
        <v>44289</v>
      </c>
      <c r="I977" t="s">
        <v>1357</v>
      </c>
      <c r="J977" t="s">
        <v>16</v>
      </c>
      <c r="K977" t="s">
        <v>30</v>
      </c>
      <c r="L977">
        <v>2021</v>
      </c>
      <c r="M977" t="str">
        <f t="shared" si="60"/>
        <v>04</v>
      </c>
      <c r="N977" t="str">
        <f t="shared" si="61"/>
        <v>03</v>
      </c>
      <c r="O977" t="str">
        <f t="shared" si="62"/>
        <v>High</v>
      </c>
      <c r="P977" t="str">
        <f t="shared" si="63"/>
        <v>MEDIUM</v>
      </c>
    </row>
    <row r="978" spans="1:16" x14ac:dyDescent="0.35">
      <c r="A978" t="s">
        <v>1172</v>
      </c>
      <c r="B978">
        <v>9090</v>
      </c>
      <c r="C978">
        <v>3098</v>
      </c>
      <c r="D978">
        <v>16</v>
      </c>
      <c r="E978" t="s">
        <v>12</v>
      </c>
      <c r="F978" t="s">
        <v>69</v>
      </c>
      <c r="G978" t="s">
        <v>40</v>
      </c>
      <c r="H978" s="1">
        <v>44287</v>
      </c>
      <c r="I978" t="s">
        <v>1173</v>
      </c>
      <c r="J978" t="s">
        <v>61</v>
      </c>
      <c r="K978" t="s">
        <v>62</v>
      </c>
      <c r="L978">
        <v>2021</v>
      </c>
      <c r="M978" t="str">
        <f t="shared" si="60"/>
        <v>04</v>
      </c>
      <c r="N978" t="str">
        <f t="shared" si="61"/>
        <v>01</v>
      </c>
      <c r="O978" t="str">
        <f t="shared" si="62"/>
        <v>High</v>
      </c>
      <c r="P978" t="str">
        <f t="shared" si="63"/>
        <v>HIGH</v>
      </c>
    </row>
    <row r="979" spans="1:16" x14ac:dyDescent="0.35">
      <c r="A979" t="s">
        <v>1172</v>
      </c>
      <c r="B979">
        <v>851</v>
      </c>
      <c r="C979">
        <v>356</v>
      </c>
      <c r="D979">
        <v>11</v>
      </c>
      <c r="E979" t="s">
        <v>12</v>
      </c>
      <c r="F979" t="s">
        <v>13</v>
      </c>
      <c r="G979" t="s">
        <v>40</v>
      </c>
      <c r="H979" s="1">
        <v>44287</v>
      </c>
      <c r="I979" t="s">
        <v>1173</v>
      </c>
      <c r="J979" t="s">
        <v>61</v>
      </c>
      <c r="K979" t="s">
        <v>62</v>
      </c>
      <c r="L979">
        <v>2021</v>
      </c>
      <c r="M979" t="str">
        <f t="shared" si="60"/>
        <v>04</v>
      </c>
      <c r="N979" t="str">
        <f t="shared" si="61"/>
        <v>01</v>
      </c>
      <c r="O979" t="str">
        <f t="shared" si="62"/>
        <v>Low</v>
      </c>
      <c r="P979" t="str">
        <f t="shared" si="63"/>
        <v>LOW</v>
      </c>
    </row>
    <row r="980" spans="1:16" x14ac:dyDescent="0.35">
      <c r="A980" t="s">
        <v>988</v>
      </c>
      <c r="B980">
        <v>9002</v>
      </c>
      <c r="C980">
        <v>4197</v>
      </c>
      <c r="D980">
        <v>2</v>
      </c>
      <c r="E980" t="s">
        <v>26</v>
      </c>
      <c r="F980" t="s">
        <v>48</v>
      </c>
      <c r="G980" t="s">
        <v>34</v>
      </c>
      <c r="H980" s="1">
        <v>44283</v>
      </c>
      <c r="I980" t="s">
        <v>990</v>
      </c>
      <c r="J980" t="s">
        <v>81</v>
      </c>
      <c r="K980" t="s">
        <v>82</v>
      </c>
      <c r="L980">
        <v>2021</v>
      </c>
      <c r="M980" t="str">
        <f t="shared" si="60"/>
        <v>03</v>
      </c>
      <c r="N980" t="str">
        <f t="shared" si="61"/>
        <v>28</v>
      </c>
      <c r="O980" t="str">
        <f t="shared" si="62"/>
        <v>High</v>
      </c>
      <c r="P980" t="str">
        <f t="shared" si="63"/>
        <v>HIGH</v>
      </c>
    </row>
    <row r="981" spans="1:16" x14ac:dyDescent="0.35">
      <c r="A981" t="s">
        <v>262</v>
      </c>
      <c r="B981">
        <v>6447</v>
      </c>
      <c r="C981">
        <v>3079</v>
      </c>
      <c r="D981">
        <v>20</v>
      </c>
      <c r="E981" t="s">
        <v>12</v>
      </c>
      <c r="F981" t="s">
        <v>33</v>
      </c>
      <c r="G981" t="s">
        <v>55</v>
      </c>
      <c r="H981" s="1">
        <v>44280</v>
      </c>
      <c r="I981" t="s">
        <v>263</v>
      </c>
      <c r="J981" t="s">
        <v>22</v>
      </c>
      <c r="K981" t="s">
        <v>58</v>
      </c>
      <c r="L981">
        <v>2021</v>
      </c>
      <c r="M981" t="str">
        <f t="shared" si="60"/>
        <v>03</v>
      </c>
      <c r="N981" t="str">
        <f t="shared" si="61"/>
        <v>25</v>
      </c>
      <c r="O981" t="str">
        <f t="shared" si="62"/>
        <v>High</v>
      </c>
      <c r="P981" t="str">
        <f t="shared" si="63"/>
        <v>HIGH</v>
      </c>
    </row>
    <row r="982" spans="1:16" x14ac:dyDescent="0.35">
      <c r="A982" t="s">
        <v>262</v>
      </c>
      <c r="B982">
        <v>8947</v>
      </c>
      <c r="C982">
        <v>2807</v>
      </c>
      <c r="D982">
        <v>6</v>
      </c>
      <c r="E982" t="s">
        <v>12</v>
      </c>
      <c r="F982" t="s">
        <v>13</v>
      </c>
      <c r="G982" t="s">
        <v>40</v>
      </c>
      <c r="H982" s="1">
        <v>44280</v>
      </c>
      <c r="I982" t="s">
        <v>263</v>
      </c>
      <c r="J982" t="s">
        <v>22</v>
      </c>
      <c r="K982" t="s">
        <v>58</v>
      </c>
      <c r="L982">
        <v>2021</v>
      </c>
      <c r="M982" t="str">
        <f t="shared" si="60"/>
        <v>03</v>
      </c>
      <c r="N982" t="str">
        <f t="shared" si="61"/>
        <v>25</v>
      </c>
      <c r="O982" t="str">
        <f t="shared" si="62"/>
        <v>High</v>
      </c>
      <c r="P982" t="str">
        <f t="shared" si="63"/>
        <v>HIGH</v>
      </c>
    </row>
    <row r="983" spans="1:16" x14ac:dyDescent="0.35">
      <c r="A983" t="s">
        <v>252</v>
      </c>
      <c r="B983">
        <v>7759</v>
      </c>
      <c r="C983">
        <v>3741</v>
      </c>
      <c r="D983">
        <v>17</v>
      </c>
      <c r="E983" t="s">
        <v>12</v>
      </c>
      <c r="F983" t="s">
        <v>24</v>
      </c>
      <c r="G983" t="s">
        <v>14</v>
      </c>
      <c r="H983" s="1">
        <v>44279</v>
      </c>
      <c r="I983" t="s">
        <v>253</v>
      </c>
      <c r="J983" t="s">
        <v>16</v>
      </c>
      <c r="K983" t="s">
        <v>17</v>
      </c>
      <c r="L983">
        <v>2021</v>
      </c>
      <c r="M983" t="str">
        <f t="shared" si="60"/>
        <v>03</v>
      </c>
      <c r="N983" t="str">
        <f t="shared" si="61"/>
        <v>24</v>
      </c>
      <c r="O983" t="str">
        <f t="shared" si="62"/>
        <v>High</v>
      </c>
      <c r="P983" t="str">
        <f t="shared" si="63"/>
        <v>HIGH</v>
      </c>
    </row>
    <row r="984" spans="1:16" x14ac:dyDescent="0.35">
      <c r="A984" t="s">
        <v>252</v>
      </c>
      <c r="B984">
        <v>7521</v>
      </c>
      <c r="C984">
        <v>3457</v>
      </c>
      <c r="D984">
        <v>16</v>
      </c>
      <c r="E984" t="s">
        <v>26</v>
      </c>
      <c r="F984" t="s">
        <v>48</v>
      </c>
      <c r="G984" t="s">
        <v>28</v>
      </c>
      <c r="H984" s="1">
        <v>44279</v>
      </c>
      <c r="I984" t="s">
        <v>253</v>
      </c>
      <c r="J984" t="s">
        <v>16</v>
      </c>
      <c r="K984" t="s">
        <v>17</v>
      </c>
      <c r="L984">
        <v>2021</v>
      </c>
      <c r="M984" t="str">
        <f t="shared" si="60"/>
        <v>03</v>
      </c>
      <c r="N984" t="str">
        <f t="shared" si="61"/>
        <v>24</v>
      </c>
      <c r="O984" t="str">
        <f t="shared" si="62"/>
        <v>High</v>
      </c>
      <c r="P984" t="str">
        <f t="shared" si="63"/>
        <v>HIGH</v>
      </c>
    </row>
    <row r="985" spans="1:16" x14ac:dyDescent="0.35">
      <c r="A985" t="s">
        <v>498</v>
      </c>
      <c r="B985">
        <v>7856</v>
      </c>
      <c r="C985">
        <v>3699</v>
      </c>
      <c r="D985">
        <v>17</v>
      </c>
      <c r="E985" t="s">
        <v>12</v>
      </c>
      <c r="F985" t="s">
        <v>13</v>
      </c>
      <c r="G985" t="s">
        <v>14</v>
      </c>
      <c r="H985" s="1">
        <v>44279</v>
      </c>
      <c r="I985" t="s">
        <v>499</v>
      </c>
      <c r="J985" t="s">
        <v>16</v>
      </c>
      <c r="K985" t="s">
        <v>30</v>
      </c>
      <c r="L985">
        <v>2021</v>
      </c>
      <c r="M985" t="str">
        <f t="shared" si="60"/>
        <v>03</v>
      </c>
      <c r="N985" t="str">
        <f t="shared" si="61"/>
        <v>24</v>
      </c>
      <c r="O985" t="str">
        <f t="shared" si="62"/>
        <v>High</v>
      </c>
      <c r="P985" t="str">
        <f t="shared" si="63"/>
        <v>HIGH</v>
      </c>
    </row>
    <row r="986" spans="1:16" x14ac:dyDescent="0.35">
      <c r="A986" t="s">
        <v>498</v>
      </c>
      <c r="B986">
        <v>1165</v>
      </c>
      <c r="C986">
        <v>51</v>
      </c>
      <c r="D986">
        <v>3</v>
      </c>
      <c r="E986" t="s">
        <v>26</v>
      </c>
      <c r="F986" t="s">
        <v>27</v>
      </c>
      <c r="G986" t="s">
        <v>34</v>
      </c>
      <c r="H986" s="1">
        <v>44279</v>
      </c>
      <c r="I986" t="s">
        <v>499</v>
      </c>
      <c r="J986" t="s">
        <v>16</v>
      </c>
      <c r="K986" t="s">
        <v>30</v>
      </c>
      <c r="L986">
        <v>2021</v>
      </c>
      <c r="M986" t="str">
        <f t="shared" si="60"/>
        <v>03</v>
      </c>
      <c r="N986" t="str">
        <f t="shared" si="61"/>
        <v>24</v>
      </c>
      <c r="O986" t="str">
        <f t="shared" si="62"/>
        <v>Low</v>
      </c>
      <c r="P986" t="str">
        <f t="shared" si="63"/>
        <v>LOW</v>
      </c>
    </row>
    <row r="987" spans="1:16" x14ac:dyDescent="0.35">
      <c r="A987" t="s">
        <v>1348</v>
      </c>
      <c r="B987">
        <v>7870</v>
      </c>
      <c r="C987">
        <v>1057</v>
      </c>
      <c r="D987">
        <v>15</v>
      </c>
      <c r="E987" t="s">
        <v>26</v>
      </c>
      <c r="F987" t="s">
        <v>27</v>
      </c>
      <c r="G987" t="s">
        <v>40</v>
      </c>
      <c r="H987" s="1">
        <v>44276</v>
      </c>
      <c r="I987" t="s">
        <v>1350</v>
      </c>
      <c r="J987" t="s">
        <v>81</v>
      </c>
      <c r="K987" t="s">
        <v>96</v>
      </c>
      <c r="L987">
        <v>2021</v>
      </c>
      <c r="M987" t="str">
        <f t="shared" si="60"/>
        <v>03</v>
      </c>
      <c r="N987" t="str">
        <f t="shared" si="61"/>
        <v>21</v>
      </c>
      <c r="O987" t="str">
        <f t="shared" si="62"/>
        <v>High</v>
      </c>
      <c r="P987" t="str">
        <f t="shared" si="63"/>
        <v>MEDIUM</v>
      </c>
    </row>
    <row r="988" spans="1:16" x14ac:dyDescent="0.35">
      <c r="A988" t="s">
        <v>159</v>
      </c>
      <c r="B988">
        <v>2478</v>
      </c>
      <c r="C988">
        <v>92</v>
      </c>
      <c r="D988">
        <v>12</v>
      </c>
      <c r="E988" t="s">
        <v>38</v>
      </c>
      <c r="F988" t="s">
        <v>89</v>
      </c>
      <c r="G988" t="s">
        <v>55</v>
      </c>
      <c r="H988" s="1">
        <v>44273</v>
      </c>
      <c r="I988" t="s">
        <v>162</v>
      </c>
      <c r="J988" t="s">
        <v>36</v>
      </c>
      <c r="K988" t="s">
        <v>77</v>
      </c>
      <c r="L988">
        <v>2021</v>
      </c>
      <c r="M988" t="str">
        <f t="shared" si="60"/>
        <v>03</v>
      </c>
      <c r="N988" t="str">
        <f t="shared" si="61"/>
        <v>18</v>
      </c>
      <c r="O988" t="str">
        <f t="shared" si="62"/>
        <v>Low</v>
      </c>
      <c r="P988" t="str">
        <f t="shared" si="63"/>
        <v>LOW</v>
      </c>
    </row>
    <row r="989" spans="1:16" x14ac:dyDescent="0.35">
      <c r="A989" t="s">
        <v>129</v>
      </c>
      <c r="B989">
        <v>1591</v>
      </c>
      <c r="C989">
        <v>727</v>
      </c>
      <c r="D989">
        <v>5</v>
      </c>
      <c r="E989" t="s">
        <v>12</v>
      </c>
      <c r="F989" t="s">
        <v>13</v>
      </c>
      <c r="G989" t="s">
        <v>40</v>
      </c>
      <c r="H989" s="1">
        <v>44269</v>
      </c>
      <c r="I989" t="s">
        <v>131</v>
      </c>
      <c r="J989" t="s">
        <v>16</v>
      </c>
      <c r="K989" t="s">
        <v>120</v>
      </c>
      <c r="L989">
        <v>2021</v>
      </c>
      <c r="M989" t="str">
        <f t="shared" si="60"/>
        <v>03</v>
      </c>
      <c r="N989" t="str">
        <f t="shared" si="61"/>
        <v>14</v>
      </c>
      <c r="O989" t="str">
        <f t="shared" si="62"/>
        <v>Low</v>
      </c>
      <c r="P989" t="str">
        <f t="shared" si="63"/>
        <v>LOW</v>
      </c>
    </row>
    <row r="990" spans="1:16" x14ac:dyDescent="0.35">
      <c r="A990" t="s">
        <v>903</v>
      </c>
      <c r="B990">
        <v>702</v>
      </c>
      <c r="C990">
        <v>238</v>
      </c>
      <c r="D990">
        <v>9</v>
      </c>
      <c r="E990" t="s">
        <v>12</v>
      </c>
      <c r="F990" t="s">
        <v>69</v>
      </c>
      <c r="G990" t="s">
        <v>55</v>
      </c>
      <c r="H990" s="1">
        <v>44268</v>
      </c>
      <c r="I990" t="s">
        <v>904</v>
      </c>
      <c r="J990" t="s">
        <v>16</v>
      </c>
      <c r="K990" t="s">
        <v>120</v>
      </c>
      <c r="L990">
        <v>2021</v>
      </c>
      <c r="M990" t="str">
        <f t="shared" si="60"/>
        <v>03</v>
      </c>
      <c r="N990" t="str">
        <f t="shared" si="61"/>
        <v>13</v>
      </c>
      <c r="O990" t="str">
        <f t="shared" si="62"/>
        <v>Low</v>
      </c>
      <c r="P990" t="str">
        <f t="shared" si="63"/>
        <v>LOW</v>
      </c>
    </row>
    <row r="991" spans="1:16" x14ac:dyDescent="0.35">
      <c r="A991" t="s">
        <v>1126</v>
      </c>
      <c r="B991">
        <v>6265</v>
      </c>
      <c r="C991">
        <v>155</v>
      </c>
      <c r="D991">
        <v>8</v>
      </c>
      <c r="E991" t="s">
        <v>38</v>
      </c>
      <c r="F991" t="s">
        <v>50</v>
      </c>
      <c r="G991" t="s">
        <v>55</v>
      </c>
      <c r="H991" s="1">
        <v>44267</v>
      </c>
      <c r="I991" t="s">
        <v>1128</v>
      </c>
      <c r="J991" t="s">
        <v>81</v>
      </c>
      <c r="K991" t="s">
        <v>96</v>
      </c>
      <c r="L991">
        <v>2021</v>
      </c>
      <c r="M991" t="str">
        <f t="shared" si="60"/>
        <v>03</v>
      </c>
      <c r="N991" t="str">
        <f t="shared" si="61"/>
        <v>12</v>
      </c>
      <c r="O991" t="str">
        <f t="shared" si="62"/>
        <v>Low</v>
      </c>
      <c r="P991" t="str">
        <f t="shared" si="63"/>
        <v>LOW</v>
      </c>
    </row>
    <row r="992" spans="1:16" x14ac:dyDescent="0.35">
      <c r="A992" t="s">
        <v>807</v>
      </c>
      <c r="B992">
        <v>5393</v>
      </c>
      <c r="C992">
        <v>2642</v>
      </c>
      <c r="D992">
        <v>8</v>
      </c>
      <c r="E992" t="s">
        <v>38</v>
      </c>
      <c r="F992" t="s">
        <v>42</v>
      </c>
      <c r="G992" t="s">
        <v>14</v>
      </c>
      <c r="H992" s="1">
        <v>44262</v>
      </c>
      <c r="I992" t="s">
        <v>808</v>
      </c>
      <c r="J992" t="s">
        <v>81</v>
      </c>
      <c r="K992" t="s">
        <v>88</v>
      </c>
      <c r="L992">
        <v>2021</v>
      </c>
      <c r="M992" t="str">
        <f t="shared" si="60"/>
        <v>03</v>
      </c>
      <c r="N992" t="str">
        <f t="shared" si="61"/>
        <v>07</v>
      </c>
      <c r="O992" t="str">
        <f t="shared" si="62"/>
        <v>High</v>
      </c>
      <c r="P992" t="str">
        <f t="shared" si="63"/>
        <v>HIGH</v>
      </c>
    </row>
    <row r="993" spans="1:16" x14ac:dyDescent="0.35">
      <c r="A993" t="s">
        <v>255</v>
      </c>
      <c r="B993">
        <v>9704</v>
      </c>
      <c r="C993">
        <v>4339</v>
      </c>
      <c r="D993">
        <v>12</v>
      </c>
      <c r="E993" t="s">
        <v>26</v>
      </c>
      <c r="F993" t="s">
        <v>27</v>
      </c>
      <c r="G993" t="s">
        <v>55</v>
      </c>
      <c r="H993" s="1">
        <v>44261</v>
      </c>
      <c r="I993" t="s">
        <v>256</v>
      </c>
      <c r="J993" t="s">
        <v>61</v>
      </c>
      <c r="K993" t="s">
        <v>110</v>
      </c>
      <c r="L993">
        <v>2021</v>
      </c>
      <c r="M993" t="str">
        <f t="shared" si="60"/>
        <v>03</v>
      </c>
      <c r="N993" t="str">
        <f t="shared" si="61"/>
        <v>06</v>
      </c>
      <c r="O993" t="str">
        <f t="shared" si="62"/>
        <v>High</v>
      </c>
      <c r="P993" t="str">
        <f t="shared" si="63"/>
        <v>HIGH</v>
      </c>
    </row>
    <row r="994" spans="1:16" x14ac:dyDescent="0.35">
      <c r="A994" t="s">
        <v>255</v>
      </c>
      <c r="B994">
        <v>4948</v>
      </c>
      <c r="C994">
        <v>2356</v>
      </c>
      <c r="D994">
        <v>18</v>
      </c>
      <c r="E994" t="s">
        <v>12</v>
      </c>
      <c r="F994" t="s">
        <v>24</v>
      </c>
      <c r="G994" t="s">
        <v>28</v>
      </c>
      <c r="H994" s="1">
        <v>44261</v>
      </c>
      <c r="I994" t="s">
        <v>256</v>
      </c>
      <c r="J994" t="s">
        <v>61</v>
      </c>
      <c r="K994" t="s">
        <v>110</v>
      </c>
      <c r="L994">
        <v>2021</v>
      </c>
      <c r="M994" t="str">
        <f t="shared" si="60"/>
        <v>03</v>
      </c>
      <c r="N994" t="str">
        <f t="shared" si="61"/>
        <v>06</v>
      </c>
      <c r="O994" t="str">
        <f t="shared" si="62"/>
        <v>High</v>
      </c>
      <c r="P994" t="str">
        <f t="shared" si="63"/>
        <v>MEDIUM</v>
      </c>
    </row>
    <row r="995" spans="1:16" x14ac:dyDescent="0.35">
      <c r="A995" t="s">
        <v>255</v>
      </c>
      <c r="B995">
        <v>6435</v>
      </c>
      <c r="C995">
        <v>334</v>
      </c>
      <c r="D995">
        <v>10</v>
      </c>
      <c r="E995" t="s">
        <v>12</v>
      </c>
      <c r="F995" t="s">
        <v>13</v>
      </c>
      <c r="G995" t="s">
        <v>28</v>
      </c>
      <c r="H995" s="1">
        <v>44261</v>
      </c>
      <c r="I995" t="s">
        <v>256</v>
      </c>
      <c r="J995" t="s">
        <v>61</v>
      </c>
      <c r="K995" t="s">
        <v>110</v>
      </c>
      <c r="L995">
        <v>2021</v>
      </c>
      <c r="M995" t="str">
        <f t="shared" si="60"/>
        <v>03</v>
      </c>
      <c r="N995" t="str">
        <f t="shared" si="61"/>
        <v>06</v>
      </c>
      <c r="O995" t="str">
        <f t="shared" si="62"/>
        <v>Low</v>
      </c>
      <c r="P995" t="str">
        <f t="shared" si="63"/>
        <v>LOW</v>
      </c>
    </row>
    <row r="996" spans="1:16" x14ac:dyDescent="0.35">
      <c r="A996" t="s">
        <v>1304</v>
      </c>
      <c r="B996">
        <v>544</v>
      </c>
      <c r="C996">
        <v>272</v>
      </c>
      <c r="D996">
        <v>2</v>
      </c>
      <c r="E996" t="s">
        <v>12</v>
      </c>
      <c r="F996" t="s">
        <v>33</v>
      </c>
      <c r="G996" t="s">
        <v>28</v>
      </c>
      <c r="H996" s="1">
        <v>44260</v>
      </c>
      <c r="I996" t="s">
        <v>1305</v>
      </c>
      <c r="J996" t="s">
        <v>61</v>
      </c>
      <c r="K996" t="s">
        <v>110</v>
      </c>
      <c r="L996">
        <v>2021</v>
      </c>
      <c r="M996" t="str">
        <f t="shared" si="60"/>
        <v>03</v>
      </c>
      <c r="N996" t="str">
        <f t="shared" si="61"/>
        <v>05</v>
      </c>
      <c r="O996" t="str">
        <f t="shared" si="62"/>
        <v>Low</v>
      </c>
      <c r="P996" t="str">
        <f t="shared" si="63"/>
        <v>LOW</v>
      </c>
    </row>
    <row r="997" spans="1:16" x14ac:dyDescent="0.35">
      <c r="A997" t="s">
        <v>159</v>
      </c>
      <c r="B997">
        <v>2478</v>
      </c>
      <c r="C997">
        <v>92</v>
      </c>
      <c r="D997">
        <v>12</v>
      </c>
      <c r="E997" t="s">
        <v>38</v>
      </c>
      <c r="F997" t="s">
        <v>89</v>
      </c>
      <c r="G997" t="s">
        <v>55</v>
      </c>
      <c r="H997" s="1">
        <v>44258</v>
      </c>
      <c r="I997" t="s">
        <v>161</v>
      </c>
      <c r="J997" t="s">
        <v>22</v>
      </c>
      <c r="K997" t="s">
        <v>44</v>
      </c>
      <c r="L997">
        <v>2021</v>
      </c>
      <c r="M997" t="str">
        <f t="shared" si="60"/>
        <v>03</v>
      </c>
      <c r="N997" t="str">
        <f t="shared" si="61"/>
        <v>03</v>
      </c>
      <c r="O997" t="str">
        <f t="shared" si="62"/>
        <v>Low</v>
      </c>
      <c r="P997" t="str">
        <f t="shared" si="63"/>
        <v>LOW</v>
      </c>
    </row>
    <row r="998" spans="1:16" x14ac:dyDescent="0.35">
      <c r="A998" t="s">
        <v>1391</v>
      </c>
      <c r="B998">
        <v>6093</v>
      </c>
      <c r="C998">
        <v>3042</v>
      </c>
      <c r="D998">
        <v>9</v>
      </c>
      <c r="E998" t="s">
        <v>38</v>
      </c>
      <c r="F998" t="s">
        <v>89</v>
      </c>
      <c r="G998" t="s">
        <v>28</v>
      </c>
      <c r="H998" s="1">
        <v>44256</v>
      </c>
      <c r="I998" t="s">
        <v>1393</v>
      </c>
      <c r="J998" t="s">
        <v>36</v>
      </c>
      <c r="K998" t="s">
        <v>64</v>
      </c>
      <c r="L998">
        <v>2021</v>
      </c>
      <c r="M998" t="str">
        <f t="shared" si="60"/>
        <v>03</v>
      </c>
      <c r="N998" t="str">
        <f t="shared" si="61"/>
        <v>01</v>
      </c>
      <c r="O998" t="str">
        <f t="shared" si="62"/>
        <v>High</v>
      </c>
      <c r="P998" t="str">
        <f t="shared" si="63"/>
        <v>HIGH</v>
      </c>
    </row>
    <row r="999" spans="1:16" x14ac:dyDescent="0.35">
      <c r="A999" t="s">
        <v>953</v>
      </c>
      <c r="B999">
        <v>1083</v>
      </c>
      <c r="C999">
        <v>501</v>
      </c>
      <c r="D999">
        <v>6</v>
      </c>
      <c r="E999" t="s">
        <v>26</v>
      </c>
      <c r="F999" t="s">
        <v>27</v>
      </c>
      <c r="G999" t="s">
        <v>55</v>
      </c>
      <c r="H999" s="1">
        <v>44255</v>
      </c>
      <c r="I999" t="s">
        <v>954</v>
      </c>
      <c r="J999" t="s">
        <v>61</v>
      </c>
      <c r="K999" t="s">
        <v>73</v>
      </c>
      <c r="L999">
        <v>2021</v>
      </c>
      <c r="M999" t="str">
        <f t="shared" si="60"/>
        <v>02</v>
      </c>
      <c r="N999" t="str">
        <f t="shared" si="61"/>
        <v>28</v>
      </c>
      <c r="O999" t="str">
        <f t="shared" si="62"/>
        <v>Low</v>
      </c>
      <c r="P999" t="str">
        <f t="shared" si="63"/>
        <v>LOW</v>
      </c>
    </row>
    <row r="1000" spans="1:16" x14ac:dyDescent="0.35">
      <c r="A1000" t="s">
        <v>1255</v>
      </c>
      <c r="B1000">
        <v>9498</v>
      </c>
      <c r="C1000">
        <v>256</v>
      </c>
      <c r="D1000">
        <v>12</v>
      </c>
      <c r="E1000" t="s">
        <v>12</v>
      </c>
      <c r="F1000" t="s">
        <v>69</v>
      </c>
      <c r="G1000" t="s">
        <v>55</v>
      </c>
      <c r="H1000" s="1">
        <v>44249</v>
      </c>
      <c r="I1000" t="s">
        <v>1256</v>
      </c>
      <c r="J1000" t="s">
        <v>19</v>
      </c>
      <c r="K1000" t="s">
        <v>136</v>
      </c>
      <c r="L1000">
        <v>2021</v>
      </c>
      <c r="M1000" t="str">
        <f t="shared" si="60"/>
        <v>02</v>
      </c>
      <c r="N1000" t="str">
        <f t="shared" si="61"/>
        <v>22</v>
      </c>
      <c r="O1000" t="str">
        <f t="shared" si="62"/>
        <v>Low</v>
      </c>
      <c r="P1000" t="str">
        <f t="shared" si="63"/>
        <v>LOW</v>
      </c>
    </row>
    <row r="1001" spans="1:16" x14ac:dyDescent="0.35">
      <c r="A1001" t="s">
        <v>479</v>
      </c>
      <c r="B1001">
        <v>7838</v>
      </c>
      <c r="C1001">
        <v>1142</v>
      </c>
      <c r="D1001">
        <v>13</v>
      </c>
      <c r="E1001" t="s">
        <v>12</v>
      </c>
      <c r="F1001" t="s">
        <v>69</v>
      </c>
      <c r="G1001" t="s">
        <v>14</v>
      </c>
      <c r="H1001" s="1">
        <v>44245</v>
      </c>
      <c r="I1001" t="s">
        <v>480</v>
      </c>
      <c r="J1001" t="s">
        <v>36</v>
      </c>
      <c r="K1001" t="s">
        <v>77</v>
      </c>
      <c r="L1001">
        <v>2021</v>
      </c>
      <c r="M1001" t="str">
        <f t="shared" si="60"/>
        <v>02</v>
      </c>
      <c r="N1001" t="str">
        <f t="shared" si="61"/>
        <v>18</v>
      </c>
      <c r="O1001" t="str">
        <f t="shared" si="62"/>
        <v>High</v>
      </c>
      <c r="P1001" t="str">
        <f t="shared" si="63"/>
        <v>MEDIUM</v>
      </c>
    </row>
    <row r="1002" spans="1:16" x14ac:dyDescent="0.35">
      <c r="A1002" t="s">
        <v>479</v>
      </c>
      <c r="B1002">
        <v>9300</v>
      </c>
      <c r="C1002">
        <v>3146</v>
      </c>
      <c r="D1002">
        <v>6</v>
      </c>
      <c r="E1002" t="s">
        <v>12</v>
      </c>
      <c r="F1002" t="s">
        <v>69</v>
      </c>
      <c r="G1002" t="s">
        <v>40</v>
      </c>
      <c r="H1002" s="1">
        <v>44245</v>
      </c>
      <c r="I1002" t="s">
        <v>480</v>
      </c>
      <c r="J1002" t="s">
        <v>36</v>
      </c>
      <c r="K1002" t="s">
        <v>77</v>
      </c>
      <c r="L1002">
        <v>2021</v>
      </c>
      <c r="M1002" t="str">
        <f t="shared" si="60"/>
        <v>02</v>
      </c>
      <c r="N1002" t="str">
        <f t="shared" si="61"/>
        <v>18</v>
      </c>
      <c r="O1002" t="str">
        <f t="shared" si="62"/>
        <v>High</v>
      </c>
      <c r="P1002" t="str">
        <f t="shared" si="63"/>
        <v>HIGH</v>
      </c>
    </row>
    <row r="1003" spans="1:16" x14ac:dyDescent="0.35">
      <c r="A1003" t="s">
        <v>479</v>
      </c>
      <c r="B1003">
        <v>1733</v>
      </c>
      <c r="C1003">
        <v>133</v>
      </c>
      <c r="D1003">
        <v>17</v>
      </c>
      <c r="E1003" t="s">
        <v>26</v>
      </c>
      <c r="F1003" t="s">
        <v>54</v>
      </c>
      <c r="G1003" t="s">
        <v>28</v>
      </c>
      <c r="H1003" s="1">
        <v>44245</v>
      </c>
      <c r="I1003" t="s">
        <v>480</v>
      </c>
      <c r="J1003" t="s">
        <v>36</v>
      </c>
      <c r="K1003" t="s">
        <v>77</v>
      </c>
      <c r="L1003">
        <v>2021</v>
      </c>
      <c r="M1003" t="str">
        <f t="shared" si="60"/>
        <v>02</v>
      </c>
      <c r="N1003" t="str">
        <f t="shared" si="61"/>
        <v>18</v>
      </c>
      <c r="O1003" t="str">
        <f t="shared" si="62"/>
        <v>Low</v>
      </c>
      <c r="P1003" t="str">
        <f t="shared" si="63"/>
        <v>LOW</v>
      </c>
    </row>
    <row r="1004" spans="1:16" x14ac:dyDescent="0.35">
      <c r="A1004" t="s">
        <v>592</v>
      </c>
      <c r="B1004">
        <v>3022</v>
      </c>
      <c r="C1004">
        <v>384</v>
      </c>
      <c r="D1004">
        <v>1</v>
      </c>
      <c r="E1004" t="s">
        <v>26</v>
      </c>
      <c r="F1004" t="s">
        <v>27</v>
      </c>
      <c r="G1004" t="s">
        <v>40</v>
      </c>
      <c r="H1004" s="1">
        <v>44244</v>
      </c>
      <c r="I1004" t="s">
        <v>594</v>
      </c>
      <c r="J1004" t="s">
        <v>19</v>
      </c>
      <c r="K1004" t="s">
        <v>20</v>
      </c>
      <c r="L1004">
        <v>2021</v>
      </c>
      <c r="M1004" t="str">
        <f t="shared" si="60"/>
        <v>02</v>
      </c>
      <c r="N1004" t="str">
        <f t="shared" si="61"/>
        <v>17</v>
      </c>
      <c r="O1004" t="str">
        <f t="shared" si="62"/>
        <v>Low</v>
      </c>
      <c r="P1004" t="str">
        <f t="shared" si="63"/>
        <v>LOW</v>
      </c>
    </row>
    <row r="1005" spans="1:16" x14ac:dyDescent="0.35">
      <c r="A1005" t="s">
        <v>592</v>
      </c>
      <c r="B1005">
        <v>5266</v>
      </c>
      <c r="C1005">
        <v>1111</v>
      </c>
      <c r="D1005">
        <v>13</v>
      </c>
      <c r="E1005" t="s">
        <v>12</v>
      </c>
      <c r="F1005" t="s">
        <v>13</v>
      </c>
      <c r="G1005" t="s">
        <v>28</v>
      </c>
      <c r="H1005" s="1">
        <v>44244</v>
      </c>
      <c r="I1005" t="s">
        <v>594</v>
      </c>
      <c r="J1005" t="s">
        <v>19</v>
      </c>
      <c r="K1005" t="s">
        <v>20</v>
      </c>
      <c r="L1005">
        <v>2021</v>
      </c>
      <c r="M1005" t="str">
        <f t="shared" si="60"/>
        <v>02</v>
      </c>
      <c r="N1005" t="str">
        <f t="shared" si="61"/>
        <v>17</v>
      </c>
      <c r="O1005" t="str">
        <f t="shared" si="62"/>
        <v>High</v>
      </c>
      <c r="P1005" t="str">
        <f t="shared" si="63"/>
        <v>MEDIUM</v>
      </c>
    </row>
    <row r="1006" spans="1:16" x14ac:dyDescent="0.35">
      <c r="A1006" t="s">
        <v>840</v>
      </c>
      <c r="B1006">
        <v>2792</v>
      </c>
      <c r="C1006">
        <v>1008</v>
      </c>
      <c r="D1006">
        <v>8</v>
      </c>
      <c r="E1006" t="s">
        <v>12</v>
      </c>
      <c r="F1006" t="s">
        <v>24</v>
      </c>
      <c r="G1006" t="s">
        <v>55</v>
      </c>
      <c r="H1006" s="1">
        <v>44241</v>
      </c>
      <c r="I1006" t="s">
        <v>841</v>
      </c>
      <c r="J1006" t="s">
        <v>16</v>
      </c>
      <c r="K1006" t="s">
        <v>17</v>
      </c>
      <c r="L1006">
        <v>2021</v>
      </c>
      <c r="M1006" t="str">
        <f t="shared" si="60"/>
        <v>02</v>
      </c>
      <c r="N1006" t="str">
        <f t="shared" si="61"/>
        <v>14</v>
      </c>
      <c r="O1006" t="str">
        <f t="shared" si="62"/>
        <v>High</v>
      </c>
      <c r="P1006" t="str">
        <f t="shared" si="63"/>
        <v>MEDIUM</v>
      </c>
    </row>
    <row r="1007" spans="1:16" x14ac:dyDescent="0.35">
      <c r="A1007" t="s">
        <v>548</v>
      </c>
      <c r="B1007">
        <v>7792</v>
      </c>
      <c r="C1007">
        <v>1403</v>
      </c>
      <c r="D1007">
        <v>13</v>
      </c>
      <c r="E1007" t="s">
        <v>26</v>
      </c>
      <c r="F1007" t="s">
        <v>54</v>
      </c>
      <c r="G1007" t="s">
        <v>14</v>
      </c>
      <c r="H1007" s="1">
        <v>44239</v>
      </c>
      <c r="I1007" t="s">
        <v>549</v>
      </c>
      <c r="J1007" t="s">
        <v>19</v>
      </c>
      <c r="K1007" t="s">
        <v>136</v>
      </c>
      <c r="L1007">
        <v>2021</v>
      </c>
      <c r="M1007" t="str">
        <f t="shared" si="60"/>
        <v>02</v>
      </c>
      <c r="N1007" t="str">
        <f t="shared" si="61"/>
        <v>12</v>
      </c>
      <c r="O1007" t="str">
        <f t="shared" si="62"/>
        <v>High</v>
      </c>
      <c r="P1007" t="str">
        <f t="shared" si="63"/>
        <v>MEDIUM</v>
      </c>
    </row>
    <row r="1008" spans="1:16" x14ac:dyDescent="0.35">
      <c r="A1008" t="s">
        <v>548</v>
      </c>
      <c r="B1008">
        <v>2346</v>
      </c>
      <c r="C1008">
        <v>388</v>
      </c>
      <c r="D1008">
        <v>14</v>
      </c>
      <c r="E1008" t="s">
        <v>38</v>
      </c>
      <c r="F1008" t="s">
        <v>42</v>
      </c>
      <c r="G1008" t="s">
        <v>28</v>
      </c>
      <c r="H1008" s="1">
        <v>44239</v>
      </c>
      <c r="I1008" t="s">
        <v>549</v>
      </c>
      <c r="J1008" t="s">
        <v>19</v>
      </c>
      <c r="K1008" t="s">
        <v>136</v>
      </c>
      <c r="L1008">
        <v>2021</v>
      </c>
      <c r="M1008" t="str">
        <f t="shared" si="60"/>
        <v>02</v>
      </c>
      <c r="N1008" t="str">
        <f t="shared" si="61"/>
        <v>12</v>
      </c>
      <c r="O1008" t="str">
        <f t="shared" si="62"/>
        <v>Low</v>
      </c>
      <c r="P1008" t="str">
        <f t="shared" si="63"/>
        <v>LOW</v>
      </c>
    </row>
    <row r="1009" spans="1:16" x14ac:dyDescent="0.35">
      <c r="A1009" t="s">
        <v>749</v>
      </c>
      <c r="B1009">
        <v>8945</v>
      </c>
      <c r="C1009">
        <v>1728</v>
      </c>
      <c r="D1009">
        <v>10</v>
      </c>
      <c r="E1009" t="s">
        <v>38</v>
      </c>
      <c r="F1009" t="s">
        <v>39</v>
      </c>
      <c r="G1009" t="s">
        <v>14</v>
      </c>
      <c r="H1009" s="1">
        <v>44237</v>
      </c>
      <c r="I1009" t="s">
        <v>750</v>
      </c>
      <c r="J1009" t="s">
        <v>19</v>
      </c>
      <c r="K1009" t="s">
        <v>136</v>
      </c>
      <c r="L1009">
        <v>2021</v>
      </c>
      <c r="M1009" t="str">
        <f t="shared" si="60"/>
        <v>02</v>
      </c>
      <c r="N1009" t="str">
        <f t="shared" si="61"/>
        <v>10</v>
      </c>
      <c r="O1009" t="str">
        <f t="shared" si="62"/>
        <v>High</v>
      </c>
      <c r="P1009" t="str">
        <f t="shared" si="63"/>
        <v>MEDIUM</v>
      </c>
    </row>
    <row r="1010" spans="1:16" x14ac:dyDescent="0.35">
      <c r="A1010" t="s">
        <v>382</v>
      </c>
      <c r="B1010">
        <v>2791</v>
      </c>
      <c r="C1010">
        <v>894</v>
      </c>
      <c r="D1010">
        <v>14</v>
      </c>
      <c r="E1010" t="s">
        <v>12</v>
      </c>
      <c r="F1010" t="s">
        <v>33</v>
      </c>
      <c r="G1010" t="s">
        <v>55</v>
      </c>
      <c r="H1010" s="1">
        <v>44236</v>
      </c>
      <c r="I1010" t="s">
        <v>385</v>
      </c>
      <c r="J1010" t="s">
        <v>61</v>
      </c>
      <c r="K1010" t="s">
        <v>62</v>
      </c>
      <c r="L1010">
        <v>2021</v>
      </c>
      <c r="M1010" t="str">
        <f t="shared" si="60"/>
        <v>02</v>
      </c>
      <c r="N1010" t="str">
        <f t="shared" si="61"/>
        <v>09</v>
      </c>
      <c r="O1010" t="str">
        <f t="shared" si="62"/>
        <v>Low</v>
      </c>
      <c r="P1010" t="str">
        <f t="shared" si="63"/>
        <v>LOW</v>
      </c>
    </row>
    <row r="1011" spans="1:16" x14ac:dyDescent="0.35">
      <c r="A1011" t="s">
        <v>382</v>
      </c>
      <c r="B1011">
        <v>6223</v>
      </c>
      <c r="C1011">
        <v>1478</v>
      </c>
      <c r="D1011">
        <v>3</v>
      </c>
      <c r="E1011" t="s">
        <v>38</v>
      </c>
      <c r="F1011" t="s">
        <v>50</v>
      </c>
      <c r="G1011" t="s">
        <v>28</v>
      </c>
      <c r="H1011" s="1">
        <v>44236</v>
      </c>
      <c r="I1011" t="s">
        <v>385</v>
      </c>
      <c r="J1011" t="s">
        <v>61</v>
      </c>
      <c r="K1011" t="s">
        <v>62</v>
      </c>
      <c r="L1011">
        <v>2021</v>
      </c>
      <c r="M1011" t="str">
        <f t="shared" si="60"/>
        <v>02</v>
      </c>
      <c r="N1011" t="str">
        <f t="shared" si="61"/>
        <v>09</v>
      </c>
      <c r="O1011" t="str">
        <f t="shared" si="62"/>
        <v>High</v>
      </c>
      <c r="P1011" t="str">
        <f t="shared" si="63"/>
        <v>MEDIUM</v>
      </c>
    </row>
    <row r="1012" spans="1:16" x14ac:dyDescent="0.35">
      <c r="A1012" t="s">
        <v>382</v>
      </c>
      <c r="B1012">
        <v>8943</v>
      </c>
      <c r="C1012">
        <v>3121</v>
      </c>
      <c r="D1012">
        <v>17</v>
      </c>
      <c r="E1012" t="s">
        <v>38</v>
      </c>
      <c r="F1012" t="s">
        <v>42</v>
      </c>
      <c r="G1012" t="s">
        <v>28</v>
      </c>
      <c r="H1012" s="1">
        <v>44236</v>
      </c>
      <c r="I1012" t="s">
        <v>385</v>
      </c>
      <c r="J1012" t="s">
        <v>61</v>
      </c>
      <c r="K1012" t="s">
        <v>62</v>
      </c>
      <c r="L1012">
        <v>2021</v>
      </c>
      <c r="M1012" t="str">
        <f t="shared" si="60"/>
        <v>02</v>
      </c>
      <c r="N1012" t="str">
        <f t="shared" si="61"/>
        <v>09</v>
      </c>
      <c r="O1012" t="str">
        <f t="shared" si="62"/>
        <v>High</v>
      </c>
      <c r="P1012" t="str">
        <f t="shared" si="63"/>
        <v>HIGH</v>
      </c>
    </row>
    <row r="1013" spans="1:16" x14ac:dyDescent="0.35">
      <c r="A1013" t="s">
        <v>382</v>
      </c>
      <c r="B1013">
        <v>3297</v>
      </c>
      <c r="C1013">
        <v>102</v>
      </c>
      <c r="D1013">
        <v>12</v>
      </c>
      <c r="E1013" t="s">
        <v>12</v>
      </c>
      <c r="F1013" t="s">
        <v>69</v>
      </c>
      <c r="G1013" t="s">
        <v>40</v>
      </c>
      <c r="H1013" s="1">
        <v>44236</v>
      </c>
      <c r="I1013" t="s">
        <v>385</v>
      </c>
      <c r="J1013" t="s">
        <v>61</v>
      </c>
      <c r="K1013" t="s">
        <v>62</v>
      </c>
      <c r="L1013">
        <v>2021</v>
      </c>
      <c r="M1013" t="str">
        <f t="shared" si="60"/>
        <v>02</v>
      </c>
      <c r="N1013" t="str">
        <f t="shared" si="61"/>
        <v>09</v>
      </c>
      <c r="O1013" t="str">
        <f t="shared" si="62"/>
        <v>Low</v>
      </c>
      <c r="P1013" t="str">
        <f t="shared" si="63"/>
        <v>LOW</v>
      </c>
    </row>
    <row r="1014" spans="1:16" x14ac:dyDescent="0.35">
      <c r="A1014" t="s">
        <v>768</v>
      </c>
      <c r="B1014">
        <v>3913</v>
      </c>
      <c r="C1014">
        <v>961</v>
      </c>
      <c r="D1014">
        <v>15</v>
      </c>
      <c r="E1014" t="s">
        <v>38</v>
      </c>
      <c r="F1014" t="s">
        <v>50</v>
      </c>
      <c r="G1014" t="s">
        <v>14</v>
      </c>
      <c r="H1014" s="1">
        <v>44233</v>
      </c>
      <c r="I1014" t="s">
        <v>770</v>
      </c>
      <c r="J1014" t="s">
        <v>36</v>
      </c>
      <c r="K1014" t="s">
        <v>77</v>
      </c>
      <c r="L1014">
        <v>2021</v>
      </c>
      <c r="M1014" t="str">
        <f t="shared" si="60"/>
        <v>02</v>
      </c>
      <c r="N1014" t="str">
        <f t="shared" si="61"/>
        <v>06</v>
      </c>
      <c r="O1014" t="str">
        <f t="shared" si="62"/>
        <v>Low</v>
      </c>
      <c r="P1014" t="str">
        <f t="shared" si="63"/>
        <v>LOW</v>
      </c>
    </row>
    <row r="1015" spans="1:16" x14ac:dyDescent="0.35">
      <c r="A1015" t="s">
        <v>237</v>
      </c>
      <c r="B1015">
        <v>5047</v>
      </c>
      <c r="C1015">
        <v>2211</v>
      </c>
      <c r="D1015">
        <v>13</v>
      </c>
      <c r="E1015" t="s">
        <v>38</v>
      </c>
      <c r="F1015" t="s">
        <v>50</v>
      </c>
      <c r="G1015" t="s">
        <v>34</v>
      </c>
      <c r="H1015" s="1">
        <v>44231</v>
      </c>
      <c r="I1015" t="s">
        <v>239</v>
      </c>
      <c r="J1015" t="s">
        <v>19</v>
      </c>
      <c r="K1015" t="s">
        <v>20</v>
      </c>
      <c r="L1015">
        <v>2021</v>
      </c>
      <c r="M1015" t="str">
        <f t="shared" si="60"/>
        <v>02</v>
      </c>
      <c r="N1015" t="str">
        <f t="shared" si="61"/>
        <v>04</v>
      </c>
      <c r="O1015" t="str">
        <f t="shared" si="62"/>
        <v>High</v>
      </c>
      <c r="P1015" t="str">
        <f t="shared" si="63"/>
        <v>MEDIUM</v>
      </c>
    </row>
    <row r="1016" spans="1:16" x14ac:dyDescent="0.35">
      <c r="A1016" t="s">
        <v>450</v>
      </c>
      <c r="B1016">
        <v>2539</v>
      </c>
      <c r="C1016">
        <v>324</v>
      </c>
      <c r="D1016">
        <v>5</v>
      </c>
      <c r="E1016" t="s">
        <v>12</v>
      </c>
      <c r="F1016" t="s">
        <v>13</v>
      </c>
      <c r="G1016" t="s">
        <v>14</v>
      </c>
      <c r="H1016" s="1">
        <v>44226</v>
      </c>
      <c r="I1016" t="s">
        <v>451</v>
      </c>
      <c r="J1016" t="s">
        <v>36</v>
      </c>
      <c r="K1016" t="s">
        <v>77</v>
      </c>
      <c r="L1016">
        <v>2021</v>
      </c>
      <c r="M1016" t="str">
        <f t="shared" si="60"/>
        <v>01</v>
      </c>
      <c r="N1016" t="str">
        <f t="shared" si="61"/>
        <v>30</v>
      </c>
      <c r="O1016" t="str">
        <f t="shared" si="62"/>
        <v>Low</v>
      </c>
      <c r="P1016" t="str">
        <f t="shared" si="63"/>
        <v>LOW</v>
      </c>
    </row>
    <row r="1017" spans="1:16" x14ac:dyDescent="0.35">
      <c r="A1017" t="s">
        <v>711</v>
      </c>
      <c r="B1017">
        <v>838</v>
      </c>
      <c r="C1017">
        <v>271</v>
      </c>
      <c r="D1017">
        <v>11</v>
      </c>
      <c r="E1017" t="s">
        <v>26</v>
      </c>
      <c r="F1017" t="s">
        <v>48</v>
      </c>
      <c r="G1017" t="s">
        <v>34</v>
      </c>
      <c r="H1017" s="1">
        <v>44217</v>
      </c>
      <c r="I1017" t="s">
        <v>712</v>
      </c>
      <c r="J1017" t="s">
        <v>81</v>
      </c>
      <c r="K1017" t="s">
        <v>82</v>
      </c>
      <c r="L1017">
        <v>2021</v>
      </c>
      <c r="M1017" t="str">
        <f t="shared" si="60"/>
        <v>01</v>
      </c>
      <c r="N1017" t="str">
        <f t="shared" si="61"/>
        <v>21</v>
      </c>
      <c r="O1017" t="str">
        <f t="shared" si="62"/>
        <v>Low</v>
      </c>
      <c r="P1017" t="str">
        <f t="shared" si="63"/>
        <v>LOW</v>
      </c>
    </row>
    <row r="1018" spans="1:16" x14ac:dyDescent="0.35">
      <c r="A1018" t="s">
        <v>711</v>
      </c>
      <c r="B1018">
        <v>3577</v>
      </c>
      <c r="C1018">
        <v>699</v>
      </c>
      <c r="D1018">
        <v>2</v>
      </c>
      <c r="E1018" t="s">
        <v>38</v>
      </c>
      <c r="F1018" t="s">
        <v>39</v>
      </c>
      <c r="G1018" t="s">
        <v>14</v>
      </c>
      <c r="H1018" s="1">
        <v>44217</v>
      </c>
      <c r="I1018" t="s">
        <v>712</v>
      </c>
      <c r="J1018" t="s">
        <v>81</v>
      </c>
      <c r="K1018" t="s">
        <v>82</v>
      </c>
      <c r="L1018">
        <v>2021</v>
      </c>
      <c r="M1018" t="str">
        <f t="shared" si="60"/>
        <v>01</v>
      </c>
      <c r="N1018" t="str">
        <f t="shared" si="61"/>
        <v>21</v>
      </c>
      <c r="O1018" t="str">
        <f t="shared" si="62"/>
        <v>Low</v>
      </c>
      <c r="P1018" t="str">
        <f t="shared" si="63"/>
        <v>LOW</v>
      </c>
    </row>
    <row r="1019" spans="1:16" x14ac:dyDescent="0.35">
      <c r="A1019" t="s">
        <v>224</v>
      </c>
      <c r="B1019">
        <v>782</v>
      </c>
      <c r="C1019">
        <v>374</v>
      </c>
      <c r="D1019">
        <v>8</v>
      </c>
      <c r="E1019" t="s">
        <v>26</v>
      </c>
      <c r="F1019" t="s">
        <v>27</v>
      </c>
      <c r="G1019" t="s">
        <v>34</v>
      </c>
      <c r="H1019" s="1">
        <v>44215</v>
      </c>
      <c r="I1019" t="s">
        <v>225</v>
      </c>
      <c r="J1019" t="s">
        <v>19</v>
      </c>
      <c r="K1019" t="s">
        <v>136</v>
      </c>
      <c r="L1019">
        <v>2021</v>
      </c>
      <c r="M1019" t="str">
        <f t="shared" si="60"/>
        <v>01</v>
      </c>
      <c r="N1019" t="str">
        <f t="shared" si="61"/>
        <v>19</v>
      </c>
      <c r="O1019" t="str">
        <f t="shared" si="62"/>
        <v>Low</v>
      </c>
      <c r="P1019" t="str">
        <f t="shared" si="63"/>
        <v>LOW</v>
      </c>
    </row>
    <row r="1020" spans="1:16" x14ac:dyDescent="0.35">
      <c r="A1020" t="s">
        <v>224</v>
      </c>
      <c r="B1020">
        <v>4371</v>
      </c>
      <c r="C1020">
        <v>1852</v>
      </c>
      <c r="D1020">
        <v>1</v>
      </c>
      <c r="E1020" t="s">
        <v>12</v>
      </c>
      <c r="F1020" t="s">
        <v>33</v>
      </c>
      <c r="G1020" t="s">
        <v>14</v>
      </c>
      <c r="H1020" s="1">
        <v>44215</v>
      </c>
      <c r="I1020" t="s">
        <v>225</v>
      </c>
      <c r="J1020" t="s">
        <v>19</v>
      </c>
      <c r="K1020" t="s">
        <v>136</v>
      </c>
      <c r="L1020">
        <v>2021</v>
      </c>
      <c r="M1020" t="str">
        <f t="shared" si="60"/>
        <v>01</v>
      </c>
      <c r="N1020" t="str">
        <f t="shared" si="61"/>
        <v>19</v>
      </c>
      <c r="O1020" t="str">
        <f t="shared" si="62"/>
        <v>High</v>
      </c>
      <c r="P1020" t="str">
        <f t="shared" si="63"/>
        <v>MEDIUM</v>
      </c>
    </row>
    <row r="1021" spans="1:16" x14ac:dyDescent="0.35">
      <c r="A1021" t="s">
        <v>1140</v>
      </c>
      <c r="B1021">
        <v>5338</v>
      </c>
      <c r="C1021">
        <v>1354</v>
      </c>
      <c r="D1021">
        <v>16</v>
      </c>
      <c r="E1021" t="s">
        <v>26</v>
      </c>
      <c r="F1021" t="s">
        <v>48</v>
      </c>
      <c r="G1021" t="s">
        <v>14</v>
      </c>
      <c r="H1021" s="1">
        <v>44200</v>
      </c>
      <c r="I1021" t="s">
        <v>1144</v>
      </c>
      <c r="J1021" t="s">
        <v>22</v>
      </c>
      <c r="K1021" t="s">
        <v>23</v>
      </c>
      <c r="L1021">
        <v>2021</v>
      </c>
      <c r="M1021" t="str">
        <f t="shared" si="60"/>
        <v>01</v>
      </c>
      <c r="N1021" t="str">
        <f t="shared" si="61"/>
        <v>04</v>
      </c>
      <c r="O1021" t="str">
        <f t="shared" si="62"/>
        <v>High</v>
      </c>
      <c r="P1021" t="str">
        <f t="shared" si="63"/>
        <v>MEDIUM</v>
      </c>
    </row>
    <row r="1022" spans="1:16" x14ac:dyDescent="0.35">
      <c r="A1022" t="s">
        <v>264</v>
      </c>
      <c r="B1022">
        <v>914</v>
      </c>
      <c r="C1022">
        <v>400</v>
      </c>
      <c r="D1022">
        <v>8</v>
      </c>
      <c r="E1022" t="s">
        <v>26</v>
      </c>
      <c r="F1022" t="s">
        <v>27</v>
      </c>
      <c r="G1022" t="s">
        <v>28</v>
      </c>
      <c r="H1022" s="1">
        <v>44199</v>
      </c>
      <c r="I1022" t="s">
        <v>265</v>
      </c>
      <c r="J1022" t="s">
        <v>36</v>
      </c>
      <c r="K1022" t="s">
        <v>37</v>
      </c>
      <c r="L1022">
        <v>2021</v>
      </c>
      <c r="M1022" t="str">
        <f t="shared" si="60"/>
        <v>01</v>
      </c>
      <c r="N1022" t="str">
        <f t="shared" si="61"/>
        <v>03</v>
      </c>
      <c r="O1022" t="str">
        <f t="shared" si="62"/>
        <v>Low</v>
      </c>
      <c r="P1022" t="str">
        <f t="shared" si="63"/>
        <v>LOW</v>
      </c>
    </row>
    <row r="1023" spans="1:16" x14ac:dyDescent="0.35">
      <c r="A1023" t="s">
        <v>264</v>
      </c>
      <c r="B1023">
        <v>1548</v>
      </c>
      <c r="C1023">
        <v>666</v>
      </c>
      <c r="D1023">
        <v>3</v>
      </c>
      <c r="E1023" t="s">
        <v>26</v>
      </c>
      <c r="F1023" t="s">
        <v>54</v>
      </c>
      <c r="G1023" t="s">
        <v>40</v>
      </c>
      <c r="H1023" s="1">
        <v>44199</v>
      </c>
      <c r="I1023" t="s">
        <v>265</v>
      </c>
      <c r="J1023" t="s">
        <v>36</v>
      </c>
      <c r="K1023" t="s">
        <v>37</v>
      </c>
      <c r="L1023">
        <v>2021</v>
      </c>
      <c r="M1023" t="str">
        <f t="shared" si="60"/>
        <v>01</v>
      </c>
      <c r="N1023" t="str">
        <f t="shared" si="61"/>
        <v>03</v>
      </c>
      <c r="O1023" t="str">
        <f t="shared" si="62"/>
        <v>Low</v>
      </c>
      <c r="P1023" t="str">
        <f t="shared" si="63"/>
        <v>LOW</v>
      </c>
    </row>
    <row r="1024" spans="1:16" x14ac:dyDescent="0.35">
      <c r="A1024" t="s">
        <v>809</v>
      </c>
      <c r="B1024">
        <v>2280</v>
      </c>
      <c r="C1024">
        <v>509</v>
      </c>
      <c r="D1024">
        <v>8</v>
      </c>
      <c r="E1024" t="s">
        <v>12</v>
      </c>
      <c r="F1024" t="s">
        <v>69</v>
      </c>
      <c r="G1024" t="s">
        <v>40</v>
      </c>
      <c r="H1024" s="1">
        <v>44199</v>
      </c>
      <c r="I1024" t="s">
        <v>810</v>
      </c>
      <c r="J1024" t="s">
        <v>22</v>
      </c>
      <c r="K1024" t="s">
        <v>23</v>
      </c>
      <c r="L1024">
        <v>2021</v>
      </c>
      <c r="M1024" t="str">
        <f t="shared" si="60"/>
        <v>01</v>
      </c>
      <c r="N1024" t="str">
        <f t="shared" si="61"/>
        <v>03</v>
      </c>
      <c r="O1024" t="str">
        <f t="shared" si="62"/>
        <v>Low</v>
      </c>
      <c r="P1024" t="str">
        <f t="shared" si="63"/>
        <v>LOW</v>
      </c>
    </row>
    <row r="1025" spans="1:16" x14ac:dyDescent="0.35">
      <c r="A1025" t="s">
        <v>1103</v>
      </c>
      <c r="B1025">
        <v>6089</v>
      </c>
      <c r="C1025">
        <v>139</v>
      </c>
      <c r="D1025">
        <v>19</v>
      </c>
      <c r="E1025" t="s">
        <v>38</v>
      </c>
      <c r="F1025" t="s">
        <v>39</v>
      </c>
      <c r="G1025" t="s">
        <v>28</v>
      </c>
      <c r="H1025" s="1">
        <v>44196</v>
      </c>
      <c r="I1025" t="s">
        <v>1104</v>
      </c>
      <c r="J1025" t="s">
        <v>81</v>
      </c>
      <c r="K1025" t="s">
        <v>88</v>
      </c>
      <c r="L1025">
        <v>2020</v>
      </c>
      <c r="M1025" t="str">
        <f t="shared" si="60"/>
        <v>12</v>
      </c>
      <c r="N1025" t="str">
        <f t="shared" si="61"/>
        <v>31</v>
      </c>
      <c r="O1025" t="str">
        <f t="shared" si="62"/>
        <v>Low</v>
      </c>
      <c r="P1025" t="str">
        <f t="shared" si="63"/>
        <v>LOW</v>
      </c>
    </row>
    <row r="1026" spans="1:16" x14ac:dyDescent="0.35">
      <c r="A1026" t="s">
        <v>1103</v>
      </c>
      <c r="B1026">
        <v>2586</v>
      </c>
      <c r="C1026">
        <v>800</v>
      </c>
      <c r="D1026">
        <v>16</v>
      </c>
      <c r="E1026" t="s">
        <v>38</v>
      </c>
      <c r="F1026" t="s">
        <v>39</v>
      </c>
      <c r="G1026" t="s">
        <v>14</v>
      </c>
      <c r="H1026" s="1">
        <v>44196</v>
      </c>
      <c r="I1026" t="s">
        <v>1104</v>
      </c>
      <c r="J1026" t="s">
        <v>81</v>
      </c>
      <c r="K1026" t="s">
        <v>88</v>
      </c>
      <c r="L1026">
        <v>2020</v>
      </c>
      <c r="M1026" t="str">
        <f t="shared" ref="M1026:M1089" si="64">TEXT(H1026,"MM")</f>
        <v>12</v>
      </c>
      <c r="N1026" t="str">
        <f t="shared" ref="N1026:N1089" si="65">TEXT(H1026,"DD")</f>
        <v>31</v>
      </c>
      <c r="O1026" t="str">
        <f t="shared" ref="O1026:O1089" si="66">IF(C1026&gt;1000,"High","Low")</f>
        <v>Low</v>
      </c>
      <c r="P1026" t="str">
        <f t="shared" ref="P1026:P1089" si="67">IF(C1026&gt;2500,"HIGH",IF(C1026&gt;1000,"MEDIUM",IF(C1026&lt;1000,"LOW",0)))</f>
        <v>LOW</v>
      </c>
    </row>
    <row r="1027" spans="1:16" x14ac:dyDescent="0.35">
      <c r="A1027" t="s">
        <v>1103</v>
      </c>
      <c r="B1027">
        <v>3757</v>
      </c>
      <c r="C1027">
        <v>1626</v>
      </c>
      <c r="D1027">
        <v>9</v>
      </c>
      <c r="E1027" t="s">
        <v>26</v>
      </c>
      <c r="F1027" t="s">
        <v>54</v>
      </c>
      <c r="G1027" t="s">
        <v>14</v>
      </c>
      <c r="H1027" s="1">
        <v>44196</v>
      </c>
      <c r="I1027" t="s">
        <v>1104</v>
      </c>
      <c r="J1027" t="s">
        <v>81</v>
      </c>
      <c r="K1027" t="s">
        <v>88</v>
      </c>
      <c r="L1027">
        <v>2020</v>
      </c>
      <c r="M1027" t="str">
        <f t="shared" si="64"/>
        <v>12</v>
      </c>
      <c r="N1027" t="str">
        <f t="shared" si="65"/>
        <v>31</v>
      </c>
      <c r="O1027" t="str">
        <f t="shared" si="66"/>
        <v>High</v>
      </c>
      <c r="P1027" t="str">
        <f t="shared" si="67"/>
        <v>MEDIUM</v>
      </c>
    </row>
    <row r="1028" spans="1:16" x14ac:dyDescent="0.35">
      <c r="A1028" t="s">
        <v>1166</v>
      </c>
      <c r="B1028">
        <v>8752</v>
      </c>
      <c r="C1028">
        <v>1686</v>
      </c>
      <c r="D1028">
        <v>9</v>
      </c>
      <c r="E1028" t="s">
        <v>38</v>
      </c>
      <c r="F1028" t="s">
        <v>39</v>
      </c>
      <c r="G1028" t="s">
        <v>28</v>
      </c>
      <c r="H1028" s="1">
        <v>44192</v>
      </c>
      <c r="I1028" t="s">
        <v>1167</v>
      </c>
      <c r="J1028" t="s">
        <v>81</v>
      </c>
      <c r="K1028" t="s">
        <v>88</v>
      </c>
      <c r="L1028">
        <v>2020</v>
      </c>
      <c r="M1028" t="str">
        <f t="shared" si="64"/>
        <v>12</v>
      </c>
      <c r="N1028" t="str">
        <f t="shared" si="65"/>
        <v>27</v>
      </c>
      <c r="O1028" t="str">
        <f t="shared" si="66"/>
        <v>High</v>
      </c>
      <c r="P1028" t="str">
        <f t="shared" si="67"/>
        <v>MEDIUM</v>
      </c>
    </row>
    <row r="1029" spans="1:16" x14ac:dyDescent="0.35">
      <c r="A1029" t="s">
        <v>1360</v>
      </c>
      <c r="B1029">
        <v>8044</v>
      </c>
      <c r="C1029">
        <v>3634</v>
      </c>
      <c r="D1029">
        <v>3</v>
      </c>
      <c r="E1029" t="s">
        <v>26</v>
      </c>
      <c r="F1029" t="s">
        <v>48</v>
      </c>
      <c r="G1029" t="s">
        <v>55</v>
      </c>
      <c r="H1029" s="1">
        <v>44189</v>
      </c>
      <c r="I1029" t="s">
        <v>1361</v>
      </c>
      <c r="J1029" t="s">
        <v>16</v>
      </c>
      <c r="K1029" t="s">
        <v>30</v>
      </c>
      <c r="L1029">
        <v>2020</v>
      </c>
      <c r="M1029" t="str">
        <f t="shared" si="64"/>
        <v>12</v>
      </c>
      <c r="N1029" t="str">
        <f t="shared" si="65"/>
        <v>24</v>
      </c>
      <c r="O1029" t="str">
        <f t="shared" si="66"/>
        <v>High</v>
      </c>
      <c r="P1029" t="str">
        <f t="shared" si="67"/>
        <v>HIGH</v>
      </c>
    </row>
    <row r="1030" spans="1:16" x14ac:dyDescent="0.35">
      <c r="A1030" t="s">
        <v>950</v>
      </c>
      <c r="B1030">
        <v>714</v>
      </c>
      <c r="C1030">
        <v>232</v>
      </c>
      <c r="D1030">
        <v>14</v>
      </c>
      <c r="E1030" t="s">
        <v>38</v>
      </c>
      <c r="F1030" t="s">
        <v>39</v>
      </c>
      <c r="G1030" t="s">
        <v>14</v>
      </c>
      <c r="H1030" s="1">
        <v>44188</v>
      </c>
      <c r="I1030" t="s">
        <v>952</v>
      </c>
      <c r="J1030" t="s">
        <v>61</v>
      </c>
      <c r="K1030" t="s">
        <v>73</v>
      </c>
      <c r="L1030">
        <v>2020</v>
      </c>
      <c r="M1030" t="str">
        <f t="shared" si="64"/>
        <v>12</v>
      </c>
      <c r="N1030" t="str">
        <f t="shared" si="65"/>
        <v>23</v>
      </c>
      <c r="O1030" t="str">
        <f t="shared" si="66"/>
        <v>Low</v>
      </c>
      <c r="P1030" t="str">
        <f t="shared" si="67"/>
        <v>LOW</v>
      </c>
    </row>
    <row r="1031" spans="1:16" x14ac:dyDescent="0.35">
      <c r="A1031" t="s">
        <v>234</v>
      </c>
      <c r="B1031">
        <v>8586</v>
      </c>
      <c r="C1031">
        <v>3826</v>
      </c>
      <c r="D1031">
        <v>7</v>
      </c>
      <c r="E1031" t="s">
        <v>38</v>
      </c>
      <c r="F1031" t="s">
        <v>89</v>
      </c>
      <c r="G1031" t="s">
        <v>14</v>
      </c>
      <c r="H1031" s="1">
        <v>44186</v>
      </c>
      <c r="I1031" t="s">
        <v>235</v>
      </c>
      <c r="J1031" t="s">
        <v>16</v>
      </c>
      <c r="K1031" t="s">
        <v>17</v>
      </c>
      <c r="L1031">
        <v>2020</v>
      </c>
      <c r="M1031" t="str">
        <f t="shared" si="64"/>
        <v>12</v>
      </c>
      <c r="N1031" t="str">
        <f t="shared" si="65"/>
        <v>21</v>
      </c>
      <c r="O1031" t="str">
        <f t="shared" si="66"/>
        <v>High</v>
      </c>
      <c r="P1031" t="str">
        <f t="shared" si="67"/>
        <v>HIGH</v>
      </c>
    </row>
    <row r="1032" spans="1:16" x14ac:dyDescent="0.35">
      <c r="A1032" t="s">
        <v>1211</v>
      </c>
      <c r="B1032">
        <v>7019</v>
      </c>
      <c r="C1032">
        <v>2677</v>
      </c>
      <c r="D1032">
        <v>15</v>
      </c>
      <c r="E1032" t="s">
        <v>26</v>
      </c>
      <c r="F1032" t="s">
        <v>48</v>
      </c>
      <c r="G1032" t="s">
        <v>14</v>
      </c>
      <c r="H1032" s="1">
        <v>44186</v>
      </c>
      <c r="I1032" t="s">
        <v>1212</v>
      </c>
      <c r="J1032" t="s">
        <v>16</v>
      </c>
      <c r="K1032" t="s">
        <v>17</v>
      </c>
      <c r="L1032">
        <v>2020</v>
      </c>
      <c r="M1032" t="str">
        <f t="shared" si="64"/>
        <v>12</v>
      </c>
      <c r="N1032" t="str">
        <f t="shared" si="65"/>
        <v>21</v>
      </c>
      <c r="O1032" t="str">
        <f t="shared" si="66"/>
        <v>High</v>
      </c>
      <c r="P1032" t="str">
        <f t="shared" si="67"/>
        <v>HIGH</v>
      </c>
    </row>
    <row r="1033" spans="1:16" x14ac:dyDescent="0.35">
      <c r="A1033" t="s">
        <v>1190</v>
      </c>
      <c r="B1033">
        <v>3309</v>
      </c>
      <c r="C1033">
        <v>177</v>
      </c>
      <c r="D1033">
        <v>13</v>
      </c>
      <c r="E1033" t="s">
        <v>38</v>
      </c>
      <c r="F1033" t="s">
        <v>89</v>
      </c>
      <c r="G1033" t="s">
        <v>34</v>
      </c>
      <c r="H1033" s="1">
        <v>44182</v>
      </c>
      <c r="I1033" t="s">
        <v>1191</v>
      </c>
      <c r="J1033" t="s">
        <v>81</v>
      </c>
      <c r="K1033" t="s">
        <v>96</v>
      </c>
      <c r="L1033">
        <v>2020</v>
      </c>
      <c r="M1033" t="str">
        <f t="shared" si="64"/>
        <v>12</v>
      </c>
      <c r="N1033" t="str">
        <f t="shared" si="65"/>
        <v>17</v>
      </c>
      <c r="O1033" t="str">
        <f t="shared" si="66"/>
        <v>Low</v>
      </c>
      <c r="P1033" t="str">
        <f t="shared" si="67"/>
        <v>LOW</v>
      </c>
    </row>
    <row r="1034" spans="1:16" x14ac:dyDescent="0.35">
      <c r="A1034" t="s">
        <v>1007</v>
      </c>
      <c r="B1034">
        <v>8305</v>
      </c>
      <c r="C1034">
        <v>1577</v>
      </c>
      <c r="D1034">
        <v>6</v>
      </c>
      <c r="E1034" t="s">
        <v>26</v>
      </c>
      <c r="F1034" t="s">
        <v>66</v>
      </c>
      <c r="G1034" t="s">
        <v>28</v>
      </c>
      <c r="H1034" s="1">
        <v>44181</v>
      </c>
      <c r="I1034" t="s">
        <v>1008</v>
      </c>
      <c r="J1034" t="s">
        <v>22</v>
      </c>
      <c r="K1034" t="s">
        <v>58</v>
      </c>
      <c r="L1034">
        <v>2020</v>
      </c>
      <c r="M1034" t="str">
        <f t="shared" si="64"/>
        <v>12</v>
      </c>
      <c r="N1034" t="str">
        <f t="shared" si="65"/>
        <v>16</v>
      </c>
      <c r="O1034" t="str">
        <f t="shared" si="66"/>
        <v>High</v>
      </c>
      <c r="P1034" t="str">
        <f t="shared" si="67"/>
        <v>MEDIUM</v>
      </c>
    </row>
    <row r="1035" spans="1:16" x14ac:dyDescent="0.35">
      <c r="A1035" t="s">
        <v>580</v>
      </c>
      <c r="B1035">
        <v>8102</v>
      </c>
      <c r="C1035">
        <v>1800</v>
      </c>
      <c r="D1035">
        <v>5</v>
      </c>
      <c r="E1035" t="s">
        <v>26</v>
      </c>
      <c r="F1035" t="s">
        <v>48</v>
      </c>
      <c r="G1035" t="s">
        <v>14</v>
      </c>
      <c r="H1035" s="1">
        <v>44180</v>
      </c>
      <c r="I1035" t="s">
        <v>583</v>
      </c>
      <c r="J1035" t="s">
        <v>81</v>
      </c>
      <c r="K1035" t="s">
        <v>96</v>
      </c>
      <c r="L1035">
        <v>2020</v>
      </c>
      <c r="M1035" t="str">
        <f t="shared" si="64"/>
        <v>12</v>
      </c>
      <c r="N1035" t="str">
        <f t="shared" si="65"/>
        <v>15</v>
      </c>
      <c r="O1035" t="str">
        <f t="shared" si="66"/>
        <v>High</v>
      </c>
      <c r="P1035" t="str">
        <f t="shared" si="67"/>
        <v>MEDIUM</v>
      </c>
    </row>
    <row r="1036" spans="1:16" x14ac:dyDescent="0.35">
      <c r="A1036" t="s">
        <v>580</v>
      </c>
      <c r="B1036">
        <v>3234</v>
      </c>
      <c r="C1036">
        <v>1274</v>
      </c>
      <c r="D1036">
        <v>10</v>
      </c>
      <c r="E1036" t="s">
        <v>38</v>
      </c>
      <c r="F1036" t="s">
        <v>39</v>
      </c>
      <c r="G1036" t="s">
        <v>34</v>
      </c>
      <c r="H1036" s="1">
        <v>44180</v>
      </c>
      <c r="I1036" t="s">
        <v>583</v>
      </c>
      <c r="J1036" t="s">
        <v>81</v>
      </c>
      <c r="K1036" t="s">
        <v>96</v>
      </c>
      <c r="L1036">
        <v>2020</v>
      </c>
      <c r="M1036" t="str">
        <f t="shared" si="64"/>
        <v>12</v>
      </c>
      <c r="N1036" t="str">
        <f t="shared" si="65"/>
        <v>15</v>
      </c>
      <c r="O1036" t="str">
        <f t="shared" si="66"/>
        <v>High</v>
      </c>
      <c r="P1036" t="str">
        <f t="shared" si="67"/>
        <v>MEDIUM</v>
      </c>
    </row>
    <row r="1037" spans="1:16" x14ac:dyDescent="0.35">
      <c r="A1037" t="s">
        <v>845</v>
      </c>
      <c r="B1037">
        <v>4220</v>
      </c>
      <c r="C1037">
        <v>945</v>
      </c>
      <c r="D1037">
        <v>13</v>
      </c>
      <c r="E1037" t="s">
        <v>26</v>
      </c>
      <c r="F1037" t="s">
        <v>48</v>
      </c>
      <c r="G1037" t="s">
        <v>34</v>
      </c>
      <c r="H1037" s="1">
        <v>44180</v>
      </c>
      <c r="I1037" t="s">
        <v>847</v>
      </c>
      <c r="J1037" t="s">
        <v>19</v>
      </c>
      <c r="K1037" t="s">
        <v>136</v>
      </c>
      <c r="L1037">
        <v>2020</v>
      </c>
      <c r="M1037" t="str">
        <f t="shared" si="64"/>
        <v>12</v>
      </c>
      <c r="N1037" t="str">
        <f t="shared" si="65"/>
        <v>15</v>
      </c>
      <c r="O1037" t="str">
        <f t="shared" si="66"/>
        <v>Low</v>
      </c>
      <c r="P1037" t="str">
        <f t="shared" si="67"/>
        <v>LOW</v>
      </c>
    </row>
    <row r="1038" spans="1:16" x14ac:dyDescent="0.35">
      <c r="A1038" t="s">
        <v>331</v>
      </c>
      <c r="B1038">
        <v>8581</v>
      </c>
      <c r="C1038">
        <v>2444</v>
      </c>
      <c r="D1038">
        <v>2</v>
      </c>
      <c r="E1038" t="s">
        <v>26</v>
      </c>
      <c r="F1038" t="s">
        <v>54</v>
      </c>
      <c r="G1038" t="s">
        <v>28</v>
      </c>
      <c r="H1038" s="1">
        <v>44178</v>
      </c>
      <c r="I1038" t="s">
        <v>332</v>
      </c>
      <c r="J1038" t="s">
        <v>19</v>
      </c>
      <c r="K1038" t="s">
        <v>136</v>
      </c>
      <c r="L1038">
        <v>2020</v>
      </c>
      <c r="M1038" t="str">
        <f t="shared" si="64"/>
        <v>12</v>
      </c>
      <c r="N1038" t="str">
        <f t="shared" si="65"/>
        <v>13</v>
      </c>
      <c r="O1038" t="str">
        <f t="shared" si="66"/>
        <v>High</v>
      </c>
      <c r="P1038" t="str">
        <f t="shared" si="67"/>
        <v>MEDIUM</v>
      </c>
    </row>
    <row r="1039" spans="1:16" x14ac:dyDescent="0.35">
      <c r="A1039" t="s">
        <v>1376</v>
      </c>
      <c r="B1039">
        <v>2689</v>
      </c>
      <c r="C1039">
        <v>1330</v>
      </c>
      <c r="D1039">
        <v>3</v>
      </c>
      <c r="E1039" t="s">
        <v>38</v>
      </c>
      <c r="F1039" t="s">
        <v>39</v>
      </c>
      <c r="G1039" t="s">
        <v>14</v>
      </c>
      <c r="H1039" s="1">
        <v>44178</v>
      </c>
      <c r="I1039" t="s">
        <v>1377</v>
      </c>
      <c r="J1039" t="s">
        <v>36</v>
      </c>
      <c r="K1039" t="s">
        <v>37</v>
      </c>
      <c r="L1039">
        <v>2020</v>
      </c>
      <c r="M1039" t="str">
        <f t="shared" si="64"/>
        <v>12</v>
      </c>
      <c r="N1039" t="str">
        <f t="shared" si="65"/>
        <v>13</v>
      </c>
      <c r="O1039" t="str">
        <f t="shared" si="66"/>
        <v>High</v>
      </c>
      <c r="P1039" t="str">
        <f t="shared" si="67"/>
        <v>MEDIUM</v>
      </c>
    </row>
    <row r="1040" spans="1:16" x14ac:dyDescent="0.35">
      <c r="A1040" t="s">
        <v>285</v>
      </c>
      <c r="B1040">
        <v>738</v>
      </c>
      <c r="C1040">
        <v>342</v>
      </c>
      <c r="D1040">
        <v>2</v>
      </c>
      <c r="E1040" t="s">
        <v>38</v>
      </c>
      <c r="F1040" t="s">
        <v>42</v>
      </c>
      <c r="G1040" t="s">
        <v>28</v>
      </c>
      <c r="H1040" s="1">
        <v>44170</v>
      </c>
      <c r="I1040" t="s">
        <v>287</v>
      </c>
      <c r="J1040" t="s">
        <v>22</v>
      </c>
      <c r="K1040" t="s">
        <v>23</v>
      </c>
      <c r="L1040">
        <v>2020</v>
      </c>
      <c r="M1040" t="str">
        <f t="shared" si="64"/>
        <v>12</v>
      </c>
      <c r="N1040" t="str">
        <f t="shared" si="65"/>
        <v>05</v>
      </c>
      <c r="O1040" t="str">
        <f t="shared" si="66"/>
        <v>Low</v>
      </c>
      <c r="P1040" t="str">
        <f t="shared" si="67"/>
        <v>LOW</v>
      </c>
    </row>
    <row r="1041" spans="1:16" x14ac:dyDescent="0.35">
      <c r="A1041" t="s">
        <v>742</v>
      </c>
      <c r="B1041">
        <v>9279</v>
      </c>
      <c r="C1041">
        <v>552</v>
      </c>
      <c r="D1041">
        <v>14</v>
      </c>
      <c r="E1041" t="s">
        <v>38</v>
      </c>
      <c r="F1041" t="s">
        <v>42</v>
      </c>
      <c r="G1041" t="s">
        <v>34</v>
      </c>
      <c r="H1041" s="1">
        <v>44165</v>
      </c>
      <c r="I1041" t="s">
        <v>744</v>
      </c>
      <c r="J1041" t="s">
        <v>36</v>
      </c>
      <c r="K1041" t="s">
        <v>77</v>
      </c>
      <c r="L1041">
        <v>2020</v>
      </c>
      <c r="M1041" t="str">
        <f t="shared" si="64"/>
        <v>11</v>
      </c>
      <c r="N1041" t="str">
        <f t="shared" si="65"/>
        <v>30</v>
      </c>
      <c r="O1041" t="str">
        <f t="shared" si="66"/>
        <v>Low</v>
      </c>
      <c r="P1041" t="str">
        <f t="shared" si="67"/>
        <v>LOW</v>
      </c>
    </row>
    <row r="1042" spans="1:16" x14ac:dyDescent="0.35">
      <c r="A1042" t="s">
        <v>742</v>
      </c>
      <c r="B1042">
        <v>2596</v>
      </c>
      <c r="C1042">
        <v>1003</v>
      </c>
      <c r="D1042">
        <v>19</v>
      </c>
      <c r="E1042" t="s">
        <v>26</v>
      </c>
      <c r="F1042" t="s">
        <v>54</v>
      </c>
      <c r="G1042" t="s">
        <v>40</v>
      </c>
      <c r="H1042" s="1">
        <v>44165</v>
      </c>
      <c r="I1042" t="s">
        <v>744</v>
      </c>
      <c r="J1042" t="s">
        <v>36</v>
      </c>
      <c r="K1042" t="s">
        <v>77</v>
      </c>
      <c r="L1042">
        <v>2020</v>
      </c>
      <c r="M1042" t="str">
        <f t="shared" si="64"/>
        <v>11</v>
      </c>
      <c r="N1042" t="str">
        <f t="shared" si="65"/>
        <v>30</v>
      </c>
      <c r="O1042" t="str">
        <f t="shared" si="66"/>
        <v>High</v>
      </c>
      <c r="P1042" t="str">
        <f t="shared" si="67"/>
        <v>MEDIUM</v>
      </c>
    </row>
    <row r="1043" spans="1:16" x14ac:dyDescent="0.35">
      <c r="A1043" t="s">
        <v>495</v>
      </c>
      <c r="B1043">
        <v>6488</v>
      </c>
      <c r="C1043">
        <v>1591</v>
      </c>
      <c r="D1043">
        <v>18</v>
      </c>
      <c r="E1043" t="s">
        <v>12</v>
      </c>
      <c r="F1043" t="s">
        <v>24</v>
      </c>
      <c r="G1043" t="s">
        <v>34</v>
      </c>
      <c r="H1043" s="1">
        <v>44164</v>
      </c>
      <c r="I1043" t="s">
        <v>497</v>
      </c>
      <c r="J1043" t="s">
        <v>61</v>
      </c>
      <c r="K1043" t="s">
        <v>110</v>
      </c>
      <c r="L1043">
        <v>2020</v>
      </c>
      <c r="M1043" t="str">
        <f t="shared" si="64"/>
        <v>11</v>
      </c>
      <c r="N1043" t="str">
        <f t="shared" si="65"/>
        <v>29</v>
      </c>
      <c r="O1043" t="str">
        <f t="shared" si="66"/>
        <v>High</v>
      </c>
      <c r="P1043" t="str">
        <f t="shared" si="67"/>
        <v>MEDIUM</v>
      </c>
    </row>
    <row r="1044" spans="1:16" x14ac:dyDescent="0.35">
      <c r="A1044" t="s">
        <v>65</v>
      </c>
      <c r="B1044">
        <v>8971</v>
      </c>
      <c r="C1044">
        <v>2971</v>
      </c>
      <c r="D1044">
        <v>19</v>
      </c>
      <c r="E1044" t="s">
        <v>26</v>
      </c>
      <c r="F1044" t="s">
        <v>66</v>
      </c>
      <c r="G1044" t="s">
        <v>28</v>
      </c>
      <c r="H1044" s="1">
        <v>44163</v>
      </c>
      <c r="I1044" t="s">
        <v>67</v>
      </c>
      <c r="J1044" t="s">
        <v>36</v>
      </c>
      <c r="K1044" t="s">
        <v>64</v>
      </c>
      <c r="L1044">
        <v>2020</v>
      </c>
      <c r="M1044" t="str">
        <f t="shared" si="64"/>
        <v>11</v>
      </c>
      <c r="N1044" t="str">
        <f t="shared" si="65"/>
        <v>28</v>
      </c>
      <c r="O1044" t="str">
        <f t="shared" si="66"/>
        <v>High</v>
      </c>
      <c r="P1044" t="str">
        <f t="shared" si="67"/>
        <v>HIGH</v>
      </c>
    </row>
    <row r="1045" spans="1:16" x14ac:dyDescent="0.35">
      <c r="A1045" t="s">
        <v>65</v>
      </c>
      <c r="B1045">
        <v>2939</v>
      </c>
      <c r="C1045">
        <v>894</v>
      </c>
      <c r="D1045">
        <v>20</v>
      </c>
      <c r="E1045" t="s">
        <v>26</v>
      </c>
      <c r="F1045" t="s">
        <v>66</v>
      </c>
      <c r="G1045" t="s">
        <v>55</v>
      </c>
      <c r="H1045" s="1">
        <v>44163</v>
      </c>
      <c r="I1045" t="s">
        <v>67</v>
      </c>
      <c r="J1045" t="s">
        <v>36</v>
      </c>
      <c r="K1045" t="s">
        <v>64</v>
      </c>
      <c r="L1045">
        <v>2020</v>
      </c>
      <c r="M1045" t="str">
        <f t="shared" si="64"/>
        <v>11</v>
      </c>
      <c r="N1045" t="str">
        <f t="shared" si="65"/>
        <v>28</v>
      </c>
      <c r="O1045" t="str">
        <f t="shared" si="66"/>
        <v>Low</v>
      </c>
      <c r="P1045" t="str">
        <f t="shared" si="67"/>
        <v>LOW</v>
      </c>
    </row>
    <row r="1046" spans="1:16" x14ac:dyDescent="0.35">
      <c r="A1046" t="s">
        <v>573</v>
      </c>
      <c r="B1046">
        <v>5152</v>
      </c>
      <c r="C1046">
        <v>2045</v>
      </c>
      <c r="D1046">
        <v>14</v>
      </c>
      <c r="E1046" t="s">
        <v>12</v>
      </c>
      <c r="F1046" t="s">
        <v>69</v>
      </c>
      <c r="G1046" t="s">
        <v>14</v>
      </c>
      <c r="H1046" s="1">
        <v>44162</v>
      </c>
      <c r="I1046" t="s">
        <v>574</v>
      </c>
      <c r="J1046" t="s">
        <v>19</v>
      </c>
      <c r="K1046" t="s">
        <v>53</v>
      </c>
      <c r="L1046">
        <v>2020</v>
      </c>
      <c r="M1046" t="str">
        <f t="shared" si="64"/>
        <v>11</v>
      </c>
      <c r="N1046" t="str">
        <f t="shared" si="65"/>
        <v>27</v>
      </c>
      <c r="O1046" t="str">
        <f t="shared" si="66"/>
        <v>High</v>
      </c>
      <c r="P1046" t="str">
        <f t="shared" si="67"/>
        <v>MEDIUM</v>
      </c>
    </row>
    <row r="1047" spans="1:16" x14ac:dyDescent="0.35">
      <c r="A1047" t="s">
        <v>1236</v>
      </c>
      <c r="B1047">
        <v>7626</v>
      </c>
      <c r="C1047">
        <v>229</v>
      </c>
      <c r="D1047">
        <v>5</v>
      </c>
      <c r="E1047" t="s">
        <v>26</v>
      </c>
      <c r="F1047" t="s">
        <v>27</v>
      </c>
      <c r="G1047" t="s">
        <v>34</v>
      </c>
      <c r="H1047" s="1">
        <v>44160</v>
      </c>
      <c r="I1047" t="s">
        <v>1238</v>
      </c>
      <c r="J1047" t="s">
        <v>81</v>
      </c>
      <c r="K1047" t="s">
        <v>82</v>
      </c>
      <c r="L1047">
        <v>2020</v>
      </c>
      <c r="M1047" t="str">
        <f t="shared" si="64"/>
        <v>11</v>
      </c>
      <c r="N1047" t="str">
        <f t="shared" si="65"/>
        <v>25</v>
      </c>
      <c r="O1047" t="str">
        <f t="shared" si="66"/>
        <v>Low</v>
      </c>
      <c r="P1047" t="str">
        <f t="shared" si="67"/>
        <v>LOW</v>
      </c>
    </row>
    <row r="1048" spans="1:16" x14ac:dyDescent="0.35">
      <c r="A1048" t="s">
        <v>532</v>
      </c>
      <c r="B1048">
        <v>9751</v>
      </c>
      <c r="C1048">
        <v>2459</v>
      </c>
      <c r="D1048">
        <v>13</v>
      </c>
      <c r="E1048" t="s">
        <v>26</v>
      </c>
      <c r="F1048" t="s">
        <v>27</v>
      </c>
      <c r="G1048" t="s">
        <v>55</v>
      </c>
      <c r="H1048" s="1">
        <v>44158</v>
      </c>
      <c r="I1048" t="s">
        <v>533</v>
      </c>
      <c r="J1048" t="s">
        <v>22</v>
      </c>
      <c r="K1048" t="s">
        <v>23</v>
      </c>
      <c r="L1048">
        <v>2020</v>
      </c>
      <c r="M1048" t="str">
        <f t="shared" si="64"/>
        <v>11</v>
      </c>
      <c r="N1048" t="str">
        <f t="shared" si="65"/>
        <v>23</v>
      </c>
      <c r="O1048" t="str">
        <f t="shared" si="66"/>
        <v>High</v>
      </c>
      <c r="P1048" t="str">
        <f t="shared" si="67"/>
        <v>MEDIUM</v>
      </c>
    </row>
    <row r="1049" spans="1:16" x14ac:dyDescent="0.35">
      <c r="A1049" t="s">
        <v>527</v>
      </c>
      <c r="B1049">
        <v>7564</v>
      </c>
      <c r="C1049">
        <v>3463</v>
      </c>
      <c r="D1049">
        <v>5</v>
      </c>
      <c r="E1049" t="s">
        <v>26</v>
      </c>
      <c r="F1049" t="s">
        <v>54</v>
      </c>
      <c r="G1049" t="s">
        <v>40</v>
      </c>
      <c r="H1049" s="1">
        <v>44156</v>
      </c>
      <c r="I1049" t="s">
        <v>529</v>
      </c>
      <c r="J1049" t="s">
        <v>19</v>
      </c>
      <c r="K1049" t="s">
        <v>136</v>
      </c>
      <c r="L1049">
        <v>2020</v>
      </c>
      <c r="M1049" t="str">
        <f t="shared" si="64"/>
        <v>11</v>
      </c>
      <c r="N1049" t="str">
        <f t="shared" si="65"/>
        <v>21</v>
      </c>
      <c r="O1049" t="str">
        <f t="shared" si="66"/>
        <v>High</v>
      </c>
      <c r="P1049" t="str">
        <f t="shared" si="67"/>
        <v>HIGH</v>
      </c>
    </row>
    <row r="1050" spans="1:16" x14ac:dyDescent="0.35">
      <c r="A1050" t="s">
        <v>527</v>
      </c>
      <c r="B1050">
        <v>3409</v>
      </c>
      <c r="C1050">
        <v>1605</v>
      </c>
      <c r="D1050">
        <v>20</v>
      </c>
      <c r="E1050" t="s">
        <v>12</v>
      </c>
      <c r="F1050" t="s">
        <v>13</v>
      </c>
      <c r="G1050" t="s">
        <v>14</v>
      </c>
      <c r="H1050" s="1">
        <v>44156</v>
      </c>
      <c r="I1050" t="s">
        <v>529</v>
      </c>
      <c r="J1050" t="s">
        <v>19</v>
      </c>
      <c r="K1050" t="s">
        <v>136</v>
      </c>
      <c r="L1050">
        <v>2020</v>
      </c>
      <c r="M1050" t="str">
        <f t="shared" si="64"/>
        <v>11</v>
      </c>
      <c r="N1050" t="str">
        <f t="shared" si="65"/>
        <v>21</v>
      </c>
      <c r="O1050" t="str">
        <f t="shared" si="66"/>
        <v>High</v>
      </c>
      <c r="P1050" t="str">
        <f t="shared" si="67"/>
        <v>MEDIUM</v>
      </c>
    </row>
    <row r="1051" spans="1:16" x14ac:dyDescent="0.35">
      <c r="A1051" t="s">
        <v>331</v>
      </c>
      <c r="B1051">
        <v>8581</v>
      </c>
      <c r="C1051">
        <v>2444</v>
      </c>
      <c r="D1051">
        <v>2</v>
      </c>
      <c r="E1051" t="s">
        <v>26</v>
      </c>
      <c r="F1051" t="s">
        <v>54</v>
      </c>
      <c r="G1051" t="s">
        <v>28</v>
      </c>
      <c r="H1051" s="1">
        <v>44154</v>
      </c>
      <c r="I1051" t="s">
        <v>333</v>
      </c>
      <c r="J1051" t="s">
        <v>16</v>
      </c>
      <c r="K1051" t="s">
        <v>30</v>
      </c>
      <c r="L1051">
        <v>2020</v>
      </c>
      <c r="M1051" t="str">
        <f t="shared" si="64"/>
        <v>11</v>
      </c>
      <c r="N1051" t="str">
        <f t="shared" si="65"/>
        <v>19</v>
      </c>
      <c r="O1051" t="str">
        <f t="shared" si="66"/>
        <v>High</v>
      </c>
      <c r="P1051" t="str">
        <f t="shared" si="67"/>
        <v>MEDIUM</v>
      </c>
    </row>
    <row r="1052" spans="1:16" x14ac:dyDescent="0.35">
      <c r="A1052" t="s">
        <v>111</v>
      </c>
      <c r="B1052">
        <v>1016</v>
      </c>
      <c r="C1052">
        <v>172</v>
      </c>
      <c r="D1052">
        <v>20</v>
      </c>
      <c r="E1052" t="s">
        <v>38</v>
      </c>
      <c r="F1052" t="s">
        <v>39</v>
      </c>
      <c r="G1052" t="s">
        <v>28</v>
      </c>
      <c r="H1052" s="1">
        <v>44151</v>
      </c>
      <c r="I1052" t="s">
        <v>112</v>
      </c>
      <c r="J1052" t="s">
        <v>22</v>
      </c>
      <c r="K1052" t="s">
        <v>23</v>
      </c>
      <c r="L1052">
        <v>2020</v>
      </c>
      <c r="M1052" t="str">
        <f t="shared" si="64"/>
        <v>11</v>
      </c>
      <c r="N1052" t="str">
        <f t="shared" si="65"/>
        <v>16</v>
      </c>
      <c r="O1052" t="str">
        <f t="shared" si="66"/>
        <v>Low</v>
      </c>
      <c r="P1052" t="str">
        <f t="shared" si="67"/>
        <v>LOW</v>
      </c>
    </row>
    <row r="1053" spans="1:16" x14ac:dyDescent="0.35">
      <c r="A1053" t="s">
        <v>111</v>
      </c>
      <c r="B1053">
        <v>5768</v>
      </c>
      <c r="C1053">
        <v>2059</v>
      </c>
      <c r="D1053">
        <v>14</v>
      </c>
      <c r="E1053" t="s">
        <v>38</v>
      </c>
      <c r="F1053" t="s">
        <v>39</v>
      </c>
      <c r="G1053" t="s">
        <v>14</v>
      </c>
      <c r="H1053" s="1">
        <v>44151</v>
      </c>
      <c r="I1053" t="s">
        <v>112</v>
      </c>
      <c r="J1053" t="s">
        <v>22</v>
      </c>
      <c r="K1053" t="s">
        <v>23</v>
      </c>
      <c r="L1053">
        <v>2020</v>
      </c>
      <c r="M1053" t="str">
        <f t="shared" si="64"/>
        <v>11</v>
      </c>
      <c r="N1053" t="str">
        <f t="shared" si="65"/>
        <v>16</v>
      </c>
      <c r="O1053" t="str">
        <f t="shared" si="66"/>
        <v>High</v>
      </c>
      <c r="P1053" t="str">
        <f t="shared" si="67"/>
        <v>MEDIUM</v>
      </c>
    </row>
    <row r="1054" spans="1:16" x14ac:dyDescent="0.35">
      <c r="A1054" t="s">
        <v>111</v>
      </c>
      <c r="B1054">
        <v>1217</v>
      </c>
      <c r="C1054">
        <v>151</v>
      </c>
      <c r="D1054">
        <v>3</v>
      </c>
      <c r="E1054" t="s">
        <v>38</v>
      </c>
      <c r="F1054" t="s">
        <v>39</v>
      </c>
      <c r="G1054" t="s">
        <v>40</v>
      </c>
      <c r="H1054" s="1">
        <v>44151</v>
      </c>
      <c r="I1054" t="s">
        <v>112</v>
      </c>
      <c r="J1054" t="s">
        <v>22</v>
      </c>
      <c r="K1054" t="s">
        <v>23</v>
      </c>
      <c r="L1054">
        <v>2020</v>
      </c>
      <c r="M1054" t="str">
        <f t="shared" si="64"/>
        <v>11</v>
      </c>
      <c r="N1054" t="str">
        <f t="shared" si="65"/>
        <v>16</v>
      </c>
      <c r="O1054" t="str">
        <f t="shared" si="66"/>
        <v>Low</v>
      </c>
      <c r="P1054" t="str">
        <f t="shared" si="67"/>
        <v>LOW</v>
      </c>
    </row>
    <row r="1055" spans="1:16" x14ac:dyDescent="0.35">
      <c r="A1055" t="s">
        <v>907</v>
      </c>
      <c r="B1055">
        <v>5014</v>
      </c>
      <c r="C1055">
        <v>2332</v>
      </c>
      <c r="D1055">
        <v>2</v>
      </c>
      <c r="E1055" t="s">
        <v>38</v>
      </c>
      <c r="F1055" t="s">
        <v>42</v>
      </c>
      <c r="G1055" t="s">
        <v>55</v>
      </c>
      <c r="H1055" s="1">
        <v>44145</v>
      </c>
      <c r="I1055" t="s">
        <v>908</v>
      </c>
      <c r="J1055" t="s">
        <v>19</v>
      </c>
      <c r="K1055" t="s">
        <v>20</v>
      </c>
      <c r="L1055">
        <v>2020</v>
      </c>
      <c r="M1055" t="str">
        <f t="shared" si="64"/>
        <v>11</v>
      </c>
      <c r="N1055" t="str">
        <f t="shared" si="65"/>
        <v>10</v>
      </c>
      <c r="O1055" t="str">
        <f t="shared" si="66"/>
        <v>High</v>
      </c>
      <c r="P1055" t="str">
        <f t="shared" si="67"/>
        <v>MEDIUM</v>
      </c>
    </row>
    <row r="1056" spans="1:16" x14ac:dyDescent="0.35">
      <c r="A1056" t="s">
        <v>1060</v>
      </c>
      <c r="B1056">
        <v>4307</v>
      </c>
      <c r="C1056">
        <v>615</v>
      </c>
      <c r="D1056">
        <v>3</v>
      </c>
      <c r="E1056" t="s">
        <v>12</v>
      </c>
      <c r="F1056" t="s">
        <v>13</v>
      </c>
      <c r="G1056" t="s">
        <v>14</v>
      </c>
      <c r="H1056" s="1">
        <v>44145</v>
      </c>
      <c r="I1056" t="s">
        <v>1062</v>
      </c>
      <c r="J1056" t="s">
        <v>19</v>
      </c>
      <c r="K1056" t="s">
        <v>53</v>
      </c>
      <c r="L1056">
        <v>2020</v>
      </c>
      <c r="M1056" t="str">
        <f t="shared" si="64"/>
        <v>11</v>
      </c>
      <c r="N1056" t="str">
        <f t="shared" si="65"/>
        <v>10</v>
      </c>
      <c r="O1056" t="str">
        <f t="shared" si="66"/>
        <v>Low</v>
      </c>
      <c r="P1056" t="str">
        <f t="shared" si="67"/>
        <v>LOW</v>
      </c>
    </row>
    <row r="1057" spans="1:16" x14ac:dyDescent="0.35">
      <c r="A1057" t="s">
        <v>1060</v>
      </c>
      <c r="B1057">
        <v>5694</v>
      </c>
      <c r="C1057">
        <v>1134</v>
      </c>
      <c r="D1057">
        <v>5</v>
      </c>
      <c r="E1057" t="s">
        <v>38</v>
      </c>
      <c r="F1057" t="s">
        <v>42</v>
      </c>
      <c r="G1057" t="s">
        <v>34</v>
      </c>
      <c r="H1057" s="1">
        <v>44145</v>
      </c>
      <c r="I1057" t="s">
        <v>1062</v>
      </c>
      <c r="J1057" t="s">
        <v>19</v>
      </c>
      <c r="K1057" t="s">
        <v>53</v>
      </c>
      <c r="L1057">
        <v>2020</v>
      </c>
      <c r="M1057" t="str">
        <f t="shared" si="64"/>
        <v>11</v>
      </c>
      <c r="N1057" t="str">
        <f t="shared" si="65"/>
        <v>10</v>
      </c>
      <c r="O1057" t="str">
        <f t="shared" si="66"/>
        <v>High</v>
      </c>
      <c r="P1057" t="str">
        <f t="shared" si="67"/>
        <v>MEDIUM</v>
      </c>
    </row>
    <row r="1058" spans="1:16" x14ac:dyDescent="0.35">
      <c r="A1058" t="s">
        <v>698</v>
      </c>
      <c r="B1058">
        <v>2804</v>
      </c>
      <c r="C1058">
        <v>936</v>
      </c>
      <c r="D1058">
        <v>10</v>
      </c>
      <c r="E1058" t="s">
        <v>12</v>
      </c>
      <c r="F1058" t="s">
        <v>13</v>
      </c>
      <c r="G1058" t="s">
        <v>40</v>
      </c>
      <c r="H1058" s="1">
        <v>44144</v>
      </c>
      <c r="I1058" t="s">
        <v>700</v>
      </c>
      <c r="J1058" t="s">
        <v>16</v>
      </c>
      <c r="K1058" t="s">
        <v>120</v>
      </c>
      <c r="L1058">
        <v>2020</v>
      </c>
      <c r="M1058" t="str">
        <f t="shared" si="64"/>
        <v>11</v>
      </c>
      <c r="N1058" t="str">
        <f t="shared" si="65"/>
        <v>09</v>
      </c>
      <c r="O1058" t="str">
        <f t="shared" si="66"/>
        <v>Low</v>
      </c>
      <c r="P1058" t="str">
        <f t="shared" si="67"/>
        <v>LOW</v>
      </c>
    </row>
    <row r="1059" spans="1:16" x14ac:dyDescent="0.35">
      <c r="A1059" t="s">
        <v>788</v>
      </c>
      <c r="B1059">
        <v>717</v>
      </c>
      <c r="C1059">
        <v>158</v>
      </c>
      <c r="D1059">
        <v>16</v>
      </c>
      <c r="E1059" t="s">
        <v>38</v>
      </c>
      <c r="F1059" t="s">
        <v>39</v>
      </c>
      <c r="G1059" t="s">
        <v>40</v>
      </c>
      <c r="H1059" s="1">
        <v>44141</v>
      </c>
      <c r="I1059" t="s">
        <v>793</v>
      </c>
      <c r="J1059" t="s">
        <v>16</v>
      </c>
      <c r="K1059" t="s">
        <v>30</v>
      </c>
      <c r="L1059">
        <v>2020</v>
      </c>
      <c r="M1059" t="str">
        <f t="shared" si="64"/>
        <v>11</v>
      </c>
      <c r="N1059" t="str">
        <f t="shared" si="65"/>
        <v>06</v>
      </c>
      <c r="O1059" t="str">
        <f t="shared" si="66"/>
        <v>Low</v>
      </c>
      <c r="P1059" t="str">
        <f t="shared" si="67"/>
        <v>LOW</v>
      </c>
    </row>
    <row r="1060" spans="1:16" x14ac:dyDescent="0.35">
      <c r="A1060" t="s">
        <v>788</v>
      </c>
      <c r="B1060">
        <v>508</v>
      </c>
      <c r="C1060">
        <v>177</v>
      </c>
      <c r="D1060">
        <v>17</v>
      </c>
      <c r="E1060" t="s">
        <v>38</v>
      </c>
      <c r="F1060" t="s">
        <v>50</v>
      </c>
      <c r="G1060" t="s">
        <v>14</v>
      </c>
      <c r="H1060" s="1">
        <v>44141</v>
      </c>
      <c r="I1060" t="s">
        <v>793</v>
      </c>
      <c r="J1060" t="s">
        <v>16</v>
      </c>
      <c r="K1060" t="s">
        <v>30</v>
      </c>
      <c r="L1060">
        <v>2020</v>
      </c>
      <c r="M1060" t="str">
        <f t="shared" si="64"/>
        <v>11</v>
      </c>
      <c r="N1060" t="str">
        <f t="shared" si="65"/>
        <v>06</v>
      </c>
      <c r="O1060" t="str">
        <f t="shared" si="66"/>
        <v>Low</v>
      </c>
      <c r="P1060" t="str">
        <f t="shared" si="67"/>
        <v>LOW</v>
      </c>
    </row>
    <row r="1061" spans="1:16" x14ac:dyDescent="0.35">
      <c r="A1061" t="s">
        <v>386</v>
      </c>
      <c r="B1061">
        <v>8769</v>
      </c>
      <c r="C1061">
        <v>1989</v>
      </c>
      <c r="D1061">
        <v>20</v>
      </c>
      <c r="E1061" t="s">
        <v>26</v>
      </c>
      <c r="F1061" t="s">
        <v>54</v>
      </c>
      <c r="G1061" t="s">
        <v>14</v>
      </c>
      <c r="H1061" s="1">
        <v>44138</v>
      </c>
      <c r="I1061" t="s">
        <v>387</v>
      </c>
      <c r="J1061" t="s">
        <v>19</v>
      </c>
      <c r="K1061" t="s">
        <v>20</v>
      </c>
      <c r="L1061">
        <v>2020</v>
      </c>
      <c r="M1061" t="str">
        <f t="shared" si="64"/>
        <v>11</v>
      </c>
      <c r="N1061" t="str">
        <f t="shared" si="65"/>
        <v>03</v>
      </c>
      <c r="O1061" t="str">
        <f t="shared" si="66"/>
        <v>High</v>
      </c>
      <c r="P1061" t="str">
        <f t="shared" si="67"/>
        <v>MEDIUM</v>
      </c>
    </row>
    <row r="1062" spans="1:16" x14ac:dyDescent="0.35">
      <c r="A1062" t="s">
        <v>413</v>
      </c>
      <c r="B1062">
        <v>6016</v>
      </c>
      <c r="C1062">
        <v>431</v>
      </c>
      <c r="D1062">
        <v>20</v>
      </c>
      <c r="E1062" t="s">
        <v>26</v>
      </c>
      <c r="F1062" t="s">
        <v>27</v>
      </c>
      <c r="G1062" t="s">
        <v>14</v>
      </c>
      <c r="H1062" s="1">
        <v>44132</v>
      </c>
      <c r="I1062" t="s">
        <v>414</v>
      </c>
      <c r="J1062" t="s">
        <v>19</v>
      </c>
      <c r="K1062" t="s">
        <v>20</v>
      </c>
      <c r="L1062">
        <v>2020</v>
      </c>
      <c r="M1062" t="str">
        <f t="shared" si="64"/>
        <v>10</v>
      </c>
      <c r="N1062" t="str">
        <f t="shared" si="65"/>
        <v>28</v>
      </c>
      <c r="O1062" t="str">
        <f t="shared" si="66"/>
        <v>Low</v>
      </c>
      <c r="P1062" t="str">
        <f t="shared" si="67"/>
        <v>LOW</v>
      </c>
    </row>
    <row r="1063" spans="1:16" x14ac:dyDescent="0.35">
      <c r="A1063" t="s">
        <v>1048</v>
      </c>
      <c r="B1063">
        <v>8572</v>
      </c>
      <c r="C1063">
        <v>2041</v>
      </c>
      <c r="D1063">
        <v>8</v>
      </c>
      <c r="E1063" t="s">
        <v>38</v>
      </c>
      <c r="F1063" t="s">
        <v>39</v>
      </c>
      <c r="G1063" t="s">
        <v>34</v>
      </c>
      <c r="H1063" s="1">
        <v>44131</v>
      </c>
      <c r="I1063" t="s">
        <v>1051</v>
      </c>
      <c r="J1063" t="s">
        <v>36</v>
      </c>
      <c r="K1063" t="s">
        <v>64</v>
      </c>
      <c r="L1063">
        <v>2020</v>
      </c>
      <c r="M1063" t="str">
        <f t="shared" si="64"/>
        <v>10</v>
      </c>
      <c r="N1063" t="str">
        <f t="shared" si="65"/>
        <v>27</v>
      </c>
      <c r="O1063" t="str">
        <f t="shared" si="66"/>
        <v>High</v>
      </c>
      <c r="P1063" t="str">
        <f t="shared" si="67"/>
        <v>MEDIUM</v>
      </c>
    </row>
    <row r="1064" spans="1:16" x14ac:dyDescent="0.35">
      <c r="A1064" t="s">
        <v>1048</v>
      </c>
      <c r="B1064">
        <v>8059</v>
      </c>
      <c r="C1064">
        <v>1834</v>
      </c>
      <c r="D1064">
        <v>10</v>
      </c>
      <c r="E1064" t="s">
        <v>12</v>
      </c>
      <c r="F1064" t="s">
        <v>24</v>
      </c>
      <c r="G1064" t="s">
        <v>40</v>
      </c>
      <c r="H1064" s="1">
        <v>44131</v>
      </c>
      <c r="I1064" t="s">
        <v>1051</v>
      </c>
      <c r="J1064" t="s">
        <v>36</v>
      </c>
      <c r="K1064" t="s">
        <v>64</v>
      </c>
      <c r="L1064">
        <v>2020</v>
      </c>
      <c r="M1064" t="str">
        <f t="shared" si="64"/>
        <v>10</v>
      </c>
      <c r="N1064" t="str">
        <f t="shared" si="65"/>
        <v>27</v>
      </c>
      <c r="O1064" t="str">
        <f t="shared" si="66"/>
        <v>High</v>
      </c>
      <c r="P1064" t="str">
        <f t="shared" si="67"/>
        <v>MEDIUM</v>
      </c>
    </row>
    <row r="1065" spans="1:16" x14ac:dyDescent="0.35">
      <c r="A1065" t="s">
        <v>628</v>
      </c>
      <c r="B1065">
        <v>1089</v>
      </c>
      <c r="C1065">
        <v>176</v>
      </c>
      <c r="D1065">
        <v>16</v>
      </c>
      <c r="E1065" t="s">
        <v>26</v>
      </c>
      <c r="F1065" t="s">
        <v>48</v>
      </c>
      <c r="G1065" t="s">
        <v>34</v>
      </c>
      <c r="H1065" s="1">
        <v>44130</v>
      </c>
      <c r="I1065" t="s">
        <v>629</v>
      </c>
      <c r="J1065" t="s">
        <v>61</v>
      </c>
      <c r="K1065" t="s">
        <v>62</v>
      </c>
      <c r="L1065">
        <v>2020</v>
      </c>
      <c r="M1065" t="str">
        <f t="shared" si="64"/>
        <v>10</v>
      </c>
      <c r="N1065" t="str">
        <f t="shared" si="65"/>
        <v>26</v>
      </c>
      <c r="O1065" t="str">
        <f t="shared" si="66"/>
        <v>Low</v>
      </c>
      <c r="P1065" t="str">
        <f t="shared" si="67"/>
        <v>LOW</v>
      </c>
    </row>
    <row r="1066" spans="1:16" x14ac:dyDescent="0.35">
      <c r="A1066" t="s">
        <v>559</v>
      </c>
      <c r="B1066">
        <v>6145</v>
      </c>
      <c r="C1066">
        <v>1414</v>
      </c>
      <c r="D1066">
        <v>4</v>
      </c>
      <c r="E1066" t="s">
        <v>38</v>
      </c>
      <c r="F1066" t="s">
        <v>42</v>
      </c>
      <c r="G1066" t="s">
        <v>55</v>
      </c>
      <c r="H1066" s="1">
        <v>44127</v>
      </c>
      <c r="I1066" t="s">
        <v>560</v>
      </c>
      <c r="J1066" t="s">
        <v>36</v>
      </c>
      <c r="K1066" t="s">
        <v>37</v>
      </c>
      <c r="L1066">
        <v>2020</v>
      </c>
      <c r="M1066" t="str">
        <f t="shared" si="64"/>
        <v>10</v>
      </c>
      <c r="N1066" t="str">
        <f t="shared" si="65"/>
        <v>23</v>
      </c>
      <c r="O1066" t="str">
        <f t="shared" si="66"/>
        <v>High</v>
      </c>
      <c r="P1066" t="str">
        <f t="shared" si="67"/>
        <v>MEDIUM</v>
      </c>
    </row>
    <row r="1067" spans="1:16" x14ac:dyDescent="0.35">
      <c r="A1067" t="s">
        <v>559</v>
      </c>
      <c r="B1067">
        <v>2504</v>
      </c>
      <c r="C1067">
        <v>440</v>
      </c>
      <c r="D1067">
        <v>18</v>
      </c>
      <c r="E1067" t="s">
        <v>12</v>
      </c>
      <c r="F1067" t="s">
        <v>24</v>
      </c>
      <c r="G1067" t="s">
        <v>14</v>
      </c>
      <c r="H1067" s="1">
        <v>44127</v>
      </c>
      <c r="I1067" t="s">
        <v>560</v>
      </c>
      <c r="J1067" t="s">
        <v>36</v>
      </c>
      <c r="K1067" t="s">
        <v>37</v>
      </c>
      <c r="L1067">
        <v>2020</v>
      </c>
      <c r="M1067" t="str">
        <f t="shared" si="64"/>
        <v>10</v>
      </c>
      <c r="N1067" t="str">
        <f t="shared" si="65"/>
        <v>23</v>
      </c>
      <c r="O1067" t="str">
        <f t="shared" si="66"/>
        <v>Low</v>
      </c>
      <c r="P1067" t="str">
        <f t="shared" si="67"/>
        <v>LOW</v>
      </c>
    </row>
    <row r="1068" spans="1:16" x14ac:dyDescent="0.35">
      <c r="A1068" t="s">
        <v>559</v>
      </c>
      <c r="B1068">
        <v>3124</v>
      </c>
      <c r="C1068">
        <v>138</v>
      </c>
      <c r="D1068">
        <v>16</v>
      </c>
      <c r="E1068" t="s">
        <v>12</v>
      </c>
      <c r="F1068" t="s">
        <v>69</v>
      </c>
      <c r="G1068" t="s">
        <v>28</v>
      </c>
      <c r="H1068" s="1">
        <v>44127</v>
      </c>
      <c r="I1068" t="s">
        <v>560</v>
      </c>
      <c r="J1068" t="s">
        <v>36</v>
      </c>
      <c r="K1068" t="s">
        <v>37</v>
      </c>
      <c r="L1068">
        <v>2020</v>
      </c>
      <c r="M1068" t="str">
        <f t="shared" si="64"/>
        <v>10</v>
      </c>
      <c r="N1068" t="str">
        <f t="shared" si="65"/>
        <v>23</v>
      </c>
      <c r="O1068" t="str">
        <f t="shared" si="66"/>
        <v>Low</v>
      </c>
      <c r="P1068" t="str">
        <f t="shared" si="67"/>
        <v>LOW</v>
      </c>
    </row>
    <row r="1069" spans="1:16" x14ac:dyDescent="0.35">
      <c r="A1069" t="s">
        <v>589</v>
      </c>
      <c r="B1069">
        <v>916</v>
      </c>
      <c r="C1069">
        <v>362</v>
      </c>
      <c r="D1069">
        <v>7</v>
      </c>
      <c r="E1069" t="s">
        <v>26</v>
      </c>
      <c r="F1069" t="s">
        <v>27</v>
      </c>
      <c r="G1069" t="s">
        <v>14</v>
      </c>
      <c r="H1069" s="1">
        <v>44125</v>
      </c>
      <c r="I1069" t="s">
        <v>591</v>
      </c>
      <c r="J1069" t="s">
        <v>36</v>
      </c>
      <c r="K1069" t="s">
        <v>77</v>
      </c>
      <c r="L1069">
        <v>2020</v>
      </c>
      <c r="M1069" t="str">
        <f t="shared" si="64"/>
        <v>10</v>
      </c>
      <c r="N1069" t="str">
        <f t="shared" si="65"/>
        <v>21</v>
      </c>
      <c r="O1069" t="str">
        <f t="shared" si="66"/>
        <v>Low</v>
      </c>
      <c r="P1069" t="str">
        <f t="shared" si="67"/>
        <v>LOW</v>
      </c>
    </row>
    <row r="1070" spans="1:16" x14ac:dyDescent="0.35">
      <c r="A1070" t="s">
        <v>589</v>
      </c>
      <c r="B1070">
        <v>1165</v>
      </c>
      <c r="C1070">
        <v>302</v>
      </c>
      <c r="D1070">
        <v>20</v>
      </c>
      <c r="E1070" t="s">
        <v>38</v>
      </c>
      <c r="F1070" t="s">
        <v>50</v>
      </c>
      <c r="G1070" t="s">
        <v>14</v>
      </c>
      <c r="H1070" s="1">
        <v>44125</v>
      </c>
      <c r="I1070" t="s">
        <v>591</v>
      </c>
      <c r="J1070" t="s">
        <v>36</v>
      </c>
      <c r="K1070" t="s">
        <v>77</v>
      </c>
      <c r="L1070">
        <v>2020</v>
      </c>
      <c r="M1070" t="str">
        <f t="shared" si="64"/>
        <v>10</v>
      </c>
      <c r="N1070" t="str">
        <f t="shared" si="65"/>
        <v>21</v>
      </c>
      <c r="O1070" t="str">
        <f t="shared" si="66"/>
        <v>Low</v>
      </c>
      <c r="P1070" t="str">
        <f t="shared" si="67"/>
        <v>LOW</v>
      </c>
    </row>
    <row r="1071" spans="1:16" x14ac:dyDescent="0.35">
      <c r="A1071" t="s">
        <v>589</v>
      </c>
      <c r="B1071">
        <v>7846</v>
      </c>
      <c r="C1071">
        <v>677</v>
      </c>
      <c r="D1071">
        <v>12</v>
      </c>
      <c r="E1071" t="s">
        <v>38</v>
      </c>
      <c r="F1071" t="s">
        <v>42</v>
      </c>
      <c r="G1071" t="s">
        <v>14</v>
      </c>
      <c r="H1071" s="1">
        <v>44125</v>
      </c>
      <c r="I1071" t="s">
        <v>591</v>
      </c>
      <c r="J1071" t="s">
        <v>36</v>
      </c>
      <c r="K1071" t="s">
        <v>77</v>
      </c>
      <c r="L1071">
        <v>2020</v>
      </c>
      <c r="M1071" t="str">
        <f t="shared" si="64"/>
        <v>10</v>
      </c>
      <c r="N1071" t="str">
        <f t="shared" si="65"/>
        <v>21</v>
      </c>
      <c r="O1071" t="str">
        <f t="shared" si="66"/>
        <v>Low</v>
      </c>
      <c r="P1071" t="str">
        <f t="shared" si="67"/>
        <v>LOW</v>
      </c>
    </row>
    <row r="1072" spans="1:16" x14ac:dyDescent="0.35">
      <c r="A1072" t="s">
        <v>751</v>
      </c>
      <c r="B1072">
        <v>4007</v>
      </c>
      <c r="C1072">
        <v>201</v>
      </c>
      <c r="D1072">
        <v>13</v>
      </c>
      <c r="E1072" t="s">
        <v>38</v>
      </c>
      <c r="F1072" t="s">
        <v>89</v>
      </c>
      <c r="G1072" t="s">
        <v>55</v>
      </c>
      <c r="H1072" s="1">
        <v>44125</v>
      </c>
      <c r="I1072" t="s">
        <v>752</v>
      </c>
      <c r="J1072" t="s">
        <v>81</v>
      </c>
      <c r="K1072" t="s">
        <v>82</v>
      </c>
      <c r="L1072">
        <v>2020</v>
      </c>
      <c r="M1072" t="str">
        <f t="shared" si="64"/>
        <v>10</v>
      </c>
      <c r="N1072" t="str">
        <f t="shared" si="65"/>
        <v>21</v>
      </c>
      <c r="O1072" t="str">
        <f t="shared" si="66"/>
        <v>Low</v>
      </c>
      <c r="P1072" t="str">
        <f t="shared" si="67"/>
        <v>LOW</v>
      </c>
    </row>
    <row r="1073" spans="1:16" x14ac:dyDescent="0.35">
      <c r="A1073" t="s">
        <v>754</v>
      </c>
      <c r="B1073">
        <v>810</v>
      </c>
      <c r="C1073">
        <v>231</v>
      </c>
      <c r="D1073">
        <v>18</v>
      </c>
      <c r="E1073" t="s">
        <v>38</v>
      </c>
      <c r="F1073" t="s">
        <v>89</v>
      </c>
      <c r="G1073" t="s">
        <v>34</v>
      </c>
      <c r="H1073" s="1">
        <v>44125</v>
      </c>
      <c r="I1073" t="s">
        <v>755</v>
      </c>
      <c r="J1073" t="s">
        <v>16</v>
      </c>
      <c r="K1073" t="s">
        <v>120</v>
      </c>
      <c r="L1073">
        <v>2020</v>
      </c>
      <c r="M1073" t="str">
        <f t="shared" si="64"/>
        <v>10</v>
      </c>
      <c r="N1073" t="str">
        <f t="shared" si="65"/>
        <v>21</v>
      </c>
      <c r="O1073" t="str">
        <f t="shared" si="66"/>
        <v>Low</v>
      </c>
      <c r="P1073" t="str">
        <f t="shared" si="67"/>
        <v>LOW</v>
      </c>
    </row>
    <row r="1074" spans="1:16" x14ac:dyDescent="0.35">
      <c r="A1074" t="s">
        <v>216</v>
      </c>
      <c r="B1074">
        <v>9883</v>
      </c>
      <c r="C1074">
        <v>4812</v>
      </c>
      <c r="D1074">
        <v>16</v>
      </c>
      <c r="E1074" t="s">
        <v>26</v>
      </c>
      <c r="F1074" t="s">
        <v>54</v>
      </c>
      <c r="G1074" t="s">
        <v>14</v>
      </c>
      <c r="H1074" s="1">
        <v>44124</v>
      </c>
      <c r="I1074" t="s">
        <v>217</v>
      </c>
      <c r="J1074" t="s">
        <v>22</v>
      </c>
      <c r="K1074" t="s">
        <v>23</v>
      </c>
      <c r="L1074">
        <v>2020</v>
      </c>
      <c r="M1074" t="str">
        <f t="shared" si="64"/>
        <v>10</v>
      </c>
      <c r="N1074" t="str">
        <f t="shared" si="65"/>
        <v>20</v>
      </c>
      <c r="O1074" t="str">
        <f t="shared" si="66"/>
        <v>High</v>
      </c>
      <c r="P1074" t="str">
        <f t="shared" si="67"/>
        <v>HIGH</v>
      </c>
    </row>
    <row r="1075" spans="1:16" x14ac:dyDescent="0.35">
      <c r="A1075" t="s">
        <v>216</v>
      </c>
      <c r="B1075">
        <v>5210</v>
      </c>
      <c r="C1075">
        <v>1185</v>
      </c>
      <c r="D1075">
        <v>7</v>
      </c>
      <c r="E1075" t="s">
        <v>26</v>
      </c>
      <c r="F1075" t="s">
        <v>54</v>
      </c>
      <c r="G1075" t="s">
        <v>14</v>
      </c>
      <c r="H1075" s="1">
        <v>44124</v>
      </c>
      <c r="I1075" t="s">
        <v>217</v>
      </c>
      <c r="J1075" t="s">
        <v>22</v>
      </c>
      <c r="K1075" t="s">
        <v>23</v>
      </c>
      <c r="L1075">
        <v>2020</v>
      </c>
      <c r="M1075" t="str">
        <f t="shared" si="64"/>
        <v>10</v>
      </c>
      <c r="N1075" t="str">
        <f t="shared" si="65"/>
        <v>20</v>
      </c>
      <c r="O1075" t="str">
        <f t="shared" si="66"/>
        <v>High</v>
      </c>
      <c r="P1075" t="str">
        <f t="shared" si="67"/>
        <v>MEDIUM</v>
      </c>
    </row>
    <row r="1076" spans="1:16" x14ac:dyDescent="0.35">
      <c r="A1076" t="s">
        <v>336</v>
      </c>
      <c r="B1076">
        <v>8204</v>
      </c>
      <c r="C1076">
        <v>2382</v>
      </c>
      <c r="D1076">
        <v>6</v>
      </c>
      <c r="E1076" t="s">
        <v>26</v>
      </c>
      <c r="F1076" t="s">
        <v>27</v>
      </c>
      <c r="G1076" t="s">
        <v>14</v>
      </c>
      <c r="H1076" s="1">
        <v>44124</v>
      </c>
      <c r="I1076" t="s">
        <v>338</v>
      </c>
      <c r="J1076" t="s">
        <v>22</v>
      </c>
      <c r="K1076" t="s">
        <v>23</v>
      </c>
      <c r="L1076">
        <v>2020</v>
      </c>
      <c r="M1076" t="str">
        <f t="shared" si="64"/>
        <v>10</v>
      </c>
      <c r="N1076" t="str">
        <f t="shared" si="65"/>
        <v>20</v>
      </c>
      <c r="O1076" t="str">
        <f t="shared" si="66"/>
        <v>High</v>
      </c>
      <c r="P1076" t="str">
        <f t="shared" si="67"/>
        <v>MEDIUM</v>
      </c>
    </row>
    <row r="1077" spans="1:16" x14ac:dyDescent="0.35">
      <c r="A1077" t="s">
        <v>336</v>
      </c>
      <c r="B1077">
        <v>2850</v>
      </c>
      <c r="C1077">
        <v>904</v>
      </c>
      <c r="D1077">
        <v>6</v>
      </c>
      <c r="E1077" t="s">
        <v>12</v>
      </c>
      <c r="F1077" t="s">
        <v>69</v>
      </c>
      <c r="G1077" t="s">
        <v>34</v>
      </c>
      <c r="H1077" s="1">
        <v>44124</v>
      </c>
      <c r="I1077" t="s">
        <v>338</v>
      </c>
      <c r="J1077" t="s">
        <v>22</v>
      </c>
      <c r="K1077" t="s">
        <v>23</v>
      </c>
      <c r="L1077">
        <v>2020</v>
      </c>
      <c r="M1077" t="str">
        <f t="shared" si="64"/>
        <v>10</v>
      </c>
      <c r="N1077" t="str">
        <f t="shared" si="65"/>
        <v>20</v>
      </c>
      <c r="O1077" t="str">
        <f t="shared" si="66"/>
        <v>Low</v>
      </c>
      <c r="P1077" t="str">
        <f t="shared" si="67"/>
        <v>LOW</v>
      </c>
    </row>
    <row r="1078" spans="1:16" x14ac:dyDescent="0.35">
      <c r="A1078" t="s">
        <v>94</v>
      </c>
      <c r="B1078">
        <v>8293</v>
      </c>
      <c r="C1078">
        <v>2632</v>
      </c>
      <c r="D1078">
        <v>8</v>
      </c>
      <c r="E1078" t="s">
        <v>26</v>
      </c>
      <c r="F1078" t="s">
        <v>66</v>
      </c>
      <c r="G1078" t="s">
        <v>55</v>
      </c>
      <c r="H1078" s="1">
        <v>44121</v>
      </c>
      <c r="I1078" t="s">
        <v>97</v>
      </c>
      <c r="J1078" t="s">
        <v>22</v>
      </c>
      <c r="K1078" t="s">
        <v>58</v>
      </c>
      <c r="L1078">
        <v>2020</v>
      </c>
      <c r="M1078" t="str">
        <f t="shared" si="64"/>
        <v>10</v>
      </c>
      <c r="N1078" t="str">
        <f t="shared" si="65"/>
        <v>17</v>
      </c>
      <c r="O1078" t="str">
        <f t="shared" si="66"/>
        <v>High</v>
      </c>
      <c r="P1078" t="str">
        <f t="shared" si="67"/>
        <v>HIGH</v>
      </c>
    </row>
    <row r="1079" spans="1:16" x14ac:dyDescent="0.35">
      <c r="A1079" t="s">
        <v>94</v>
      </c>
      <c r="B1079">
        <v>2863</v>
      </c>
      <c r="C1079">
        <v>205</v>
      </c>
      <c r="D1079">
        <v>17</v>
      </c>
      <c r="E1079" t="s">
        <v>12</v>
      </c>
      <c r="F1079" t="s">
        <v>69</v>
      </c>
      <c r="G1079" t="s">
        <v>14</v>
      </c>
      <c r="H1079" s="1">
        <v>44121</v>
      </c>
      <c r="I1079" t="s">
        <v>97</v>
      </c>
      <c r="J1079" t="s">
        <v>22</v>
      </c>
      <c r="K1079" t="s">
        <v>58</v>
      </c>
      <c r="L1079">
        <v>2020</v>
      </c>
      <c r="M1079" t="str">
        <f t="shared" si="64"/>
        <v>10</v>
      </c>
      <c r="N1079" t="str">
        <f t="shared" si="65"/>
        <v>17</v>
      </c>
      <c r="O1079" t="str">
        <f t="shared" si="66"/>
        <v>Low</v>
      </c>
      <c r="P1079" t="str">
        <f t="shared" si="67"/>
        <v>LOW</v>
      </c>
    </row>
    <row r="1080" spans="1:16" x14ac:dyDescent="0.35">
      <c r="A1080" t="s">
        <v>1264</v>
      </c>
      <c r="B1080">
        <v>611</v>
      </c>
      <c r="C1080">
        <v>300</v>
      </c>
      <c r="D1080">
        <v>3</v>
      </c>
      <c r="E1080" t="s">
        <v>38</v>
      </c>
      <c r="F1080" t="s">
        <v>89</v>
      </c>
      <c r="G1080" t="s">
        <v>40</v>
      </c>
      <c r="H1080" s="1">
        <v>44119</v>
      </c>
      <c r="I1080" t="s">
        <v>1265</v>
      </c>
      <c r="J1080" t="s">
        <v>19</v>
      </c>
      <c r="K1080" t="s">
        <v>136</v>
      </c>
      <c r="L1080">
        <v>2020</v>
      </c>
      <c r="M1080" t="str">
        <f t="shared" si="64"/>
        <v>10</v>
      </c>
      <c r="N1080" t="str">
        <f t="shared" si="65"/>
        <v>15</v>
      </c>
      <c r="O1080" t="str">
        <f t="shared" si="66"/>
        <v>Low</v>
      </c>
      <c r="P1080" t="str">
        <f t="shared" si="67"/>
        <v>LOW</v>
      </c>
    </row>
    <row r="1081" spans="1:16" x14ac:dyDescent="0.35">
      <c r="A1081" t="s">
        <v>1203</v>
      </c>
      <c r="B1081">
        <v>3316</v>
      </c>
      <c r="C1081">
        <v>126</v>
      </c>
      <c r="D1081">
        <v>6</v>
      </c>
      <c r="E1081" t="s">
        <v>12</v>
      </c>
      <c r="F1081" t="s">
        <v>33</v>
      </c>
      <c r="G1081" t="s">
        <v>55</v>
      </c>
      <c r="H1081" s="1">
        <v>44115</v>
      </c>
      <c r="I1081" t="s">
        <v>1204</v>
      </c>
      <c r="J1081" t="s">
        <v>81</v>
      </c>
      <c r="K1081" t="s">
        <v>88</v>
      </c>
      <c r="L1081">
        <v>2020</v>
      </c>
      <c r="M1081" t="str">
        <f t="shared" si="64"/>
        <v>10</v>
      </c>
      <c r="N1081" t="str">
        <f t="shared" si="65"/>
        <v>11</v>
      </c>
      <c r="O1081" t="str">
        <f t="shared" si="66"/>
        <v>Low</v>
      </c>
      <c r="P1081" t="str">
        <f t="shared" si="67"/>
        <v>LOW</v>
      </c>
    </row>
    <row r="1082" spans="1:16" x14ac:dyDescent="0.35">
      <c r="A1082" t="s">
        <v>516</v>
      </c>
      <c r="B1082">
        <v>1379</v>
      </c>
      <c r="C1082">
        <v>250</v>
      </c>
      <c r="D1082">
        <v>3</v>
      </c>
      <c r="E1082" t="s">
        <v>26</v>
      </c>
      <c r="F1082" t="s">
        <v>27</v>
      </c>
      <c r="G1082" t="s">
        <v>40</v>
      </c>
      <c r="H1082" s="1">
        <v>44112</v>
      </c>
      <c r="I1082" t="s">
        <v>517</v>
      </c>
      <c r="J1082" t="s">
        <v>22</v>
      </c>
      <c r="K1082" t="s">
        <v>23</v>
      </c>
      <c r="L1082">
        <v>2020</v>
      </c>
      <c r="M1082" t="str">
        <f t="shared" si="64"/>
        <v>10</v>
      </c>
      <c r="N1082" t="str">
        <f t="shared" si="65"/>
        <v>08</v>
      </c>
      <c r="O1082" t="str">
        <f t="shared" si="66"/>
        <v>Low</v>
      </c>
      <c r="P1082" t="str">
        <f t="shared" si="67"/>
        <v>LOW</v>
      </c>
    </row>
    <row r="1083" spans="1:16" x14ac:dyDescent="0.35">
      <c r="A1083" t="s">
        <v>516</v>
      </c>
      <c r="B1083">
        <v>4244</v>
      </c>
      <c r="C1083">
        <v>340</v>
      </c>
      <c r="D1083">
        <v>10</v>
      </c>
      <c r="E1083" t="s">
        <v>12</v>
      </c>
      <c r="F1083" t="s">
        <v>33</v>
      </c>
      <c r="G1083" t="s">
        <v>28</v>
      </c>
      <c r="H1083" s="1">
        <v>44112</v>
      </c>
      <c r="I1083" t="s">
        <v>517</v>
      </c>
      <c r="J1083" t="s">
        <v>22</v>
      </c>
      <c r="K1083" t="s">
        <v>23</v>
      </c>
      <c r="L1083">
        <v>2020</v>
      </c>
      <c r="M1083" t="str">
        <f t="shared" si="64"/>
        <v>10</v>
      </c>
      <c r="N1083" t="str">
        <f t="shared" si="65"/>
        <v>08</v>
      </c>
      <c r="O1083" t="str">
        <f t="shared" si="66"/>
        <v>Low</v>
      </c>
      <c r="P1083" t="str">
        <f t="shared" si="67"/>
        <v>LOW</v>
      </c>
    </row>
    <row r="1084" spans="1:16" x14ac:dyDescent="0.35">
      <c r="A1084" t="s">
        <v>433</v>
      </c>
      <c r="B1084">
        <v>7684</v>
      </c>
      <c r="C1084">
        <v>1157</v>
      </c>
      <c r="D1084">
        <v>12</v>
      </c>
      <c r="E1084" t="s">
        <v>38</v>
      </c>
      <c r="F1084" t="s">
        <v>50</v>
      </c>
      <c r="G1084" t="s">
        <v>55</v>
      </c>
      <c r="H1084" s="1">
        <v>44106</v>
      </c>
      <c r="I1084" t="s">
        <v>434</v>
      </c>
      <c r="J1084" t="s">
        <v>19</v>
      </c>
      <c r="K1084" t="s">
        <v>20</v>
      </c>
      <c r="L1084">
        <v>2020</v>
      </c>
      <c r="M1084" t="str">
        <f t="shared" si="64"/>
        <v>10</v>
      </c>
      <c r="N1084" t="str">
        <f t="shared" si="65"/>
        <v>02</v>
      </c>
      <c r="O1084" t="str">
        <f t="shared" si="66"/>
        <v>High</v>
      </c>
      <c r="P1084" t="str">
        <f t="shared" si="67"/>
        <v>MEDIUM</v>
      </c>
    </row>
    <row r="1085" spans="1:16" x14ac:dyDescent="0.35">
      <c r="A1085" t="s">
        <v>766</v>
      </c>
      <c r="B1085">
        <v>2137</v>
      </c>
      <c r="C1085">
        <v>638</v>
      </c>
      <c r="D1085">
        <v>12</v>
      </c>
      <c r="E1085" t="s">
        <v>38</v>
      </c>
      <c r="F1085" t="s">
        <v>89</v>
      </c>
      <c r="G1085" t="s">
        <v>28</v>
      </c>
      <c r="H1085" s="1">
        <v>44106</v>
      </c>
      <c r="I1085" t="s">
        <v>767</v>
      </c>
      <c r="J1085" t="s">
        <v>22</v>
      </c>
      <c r="K1085" t="s">
        <v>44</v>
      </c>
      <c r="L1085">
        <v>2020</v>
      </c>
      <c r="M1085" t="str">
        <f t="shared" si="64"/>
        <v>10</v>
      </c>
      <c r="N1085" t="str">
        <f t="shared" si="65"/>
        <v>02</v>
      </c>
      <c r="O1085" t="str">
        <f t="shared" si="66"/>
        <v>Low</v>
      </c>
      <c r="P1085" t="str">
        <f t="shared" si="67"/>
        <v>LOW</v>
      </c>
    </row>
    <row r="1086" spans="1:16" x14ac:dyDescent="0.35">
      <c r="A1086" t="s">
        <v>766</v>
      </c>
      <c r="B1086">
        <v>2831</v>
      </c>
      <c r="C1086">
        <v>1289</v>
      </c>
      <c r="D1086">
        <v>12</v>
      </c>
      <c r="E1086" t="s">
        <v>38</v>
      </c>
      <c r="F1086" t="s">
        <v>42</v>
      </c>
      <c r="G1086" t="s">
        <v>28</v>
      </c>
      <c r="H1086" s="1">
        <v>44106</v>
      </c>
      <c r="I1086" t="s">
        <v>767</v>
      </c>
      <c r="J1086" t="s">
        <v>22</v>
      </c>
      <c r="K1086" t="s">
        <v>44</v>
      </c>
      <c r="L1086">
        <v>2020</v>
      </c>
      <c r="M1086" t="str">
        <f t="shared" si="64"/>
        <v>10</v>
      </c>
      <c r="N1086" t="str">
        <f t="shared" si="65"/>
        <v>02</v>
      </c>
      <c r="O1086" t="str">
        <f t="shared" si="66"/>
        <v>High</v>
      </c>
      <c r="P1086" t="str">
        <f t="shared" si="67"/>
        <v>MEDIUM</v>
      </c>
    </row>
    <row r="1087" spans="1:16" x14ac:dyDescent="0.35">
      <c r="A1087" t="s">
        <v>917</v>
      </c>
      <c r="B1087">
        <v>1078</v>
      </c>
      <c r="C1087">
        <v>309</v>
      </c>
      <c r="D1087">
        <v>3</v>
      </c>
      <c r="E1087" t="s">
        <v>12</v>
      </c>
      <c r="F1087" t="s">
        <v>69</v>
      </c>
      <c r="G1087" t="s">
        <v>40</v>
      </c>
      <c r="H1087" s="1">
        <v>44105</v>
      </c>
      <c r="I1087" t="s">
        <v>919</v>
      </c>
      <c r="J1087" t="s">
        <v>19</v>
      </c>
      <c r="K1087" t="s">
        <v>20</v>
      </c>
      <c r="L1087">
        <v>2020</v>
      </c>
      <c r="M1087" t="str">
        <f t="shared" si="64"/>
        <v>10</v>
      </c>
      <c r="N1087" t="str">
        <f t="shared" si="65"/>
        <v>01</v>
      </c>
      <c r="O1087" t="str">
        <f t="shared" si="66"/>
        <v>Low</v>
      </c>
      <c r="P1087" t="str">
        <f t="shared" si="67"/>
        <v>LOW</v>
      </c>
    </row>
    <row r="1088" spans="1:16" x14ac:dyDescent="0.35">
      <c r="A1088" t="s">
        <v>445</v>
      </c>
      <c r="B1088">
        <v>8649</v>
      </c>
      <c r="C1088">
        <v>2631</v>
      </c>
      <c r="D1088">
        <v>13</v>
      </c>
      <c r="E1088" t="s">
        <v>12</v>
      </c>
      <c r="F1088" t="s">
        <v>33</v>
      </c>
      <c r="G1088" t="s">
        <v>34</v>
      </c>
      <c r="H1088" s="1">
        <v>44104</v>
      </c>
      <c r="I1088" t="s">
        <v>447</v>
      </c>
      <c r="J1088" t="s">
        <v>22</v>
      </c>
      <c r="K1088" t="s">
        <v>58</v>
      </c>
      <c r="L1088">
        <v>2020</v>
      </c>
      <c r="M1088" t="str">
        <f t="shared" si="64"/>
        <v>09</v>
      </c>
      <c r="N1088" t="str">
        <f t="shared" si="65"/>
        <v>30</v>
      </c>
      <c r="O1088" t="str">
        <f t="shared" si="66"/>
        <v>High</v>
      </c>
      <c r="P1088" t="str">
        <f t="shared" si="67"/>
        <v>HIGH</v>
      </c>
    </row>
    <row r="1089" spans="1:16" x14ac:dyDescent="0.35">
      <c r="A1089" t="s">
        <v>521</v>
      </c>
      <c r="B1089">
        <v>2140</v>
      </c>
      <c r="C1089">
        <v>970</v>
      </c>
      <c r="D1089">
        <v>4</v>
      </c>
      <c r="E1089" t="s">
        <v>26</v>
      </c>
      <c r="F1089" t="s">
        <v>54</v>
      </c>
      <c r="G1089" t="s">
        <v>40</v>
      </c>
      <c r="H1089" s="1">
        <v>44104</v>
      </c>
      <c r="I1089" t="s">
        <v>522</v>
      </c>
      <c r="J1089" t="s">
        <v>36</v>
      </c>
      <c r="K1089" t="s">
        <v>64</v>
      </c>
      <c r="L1089">
        <v>2020</v>
      </c>
      <c r="M1089" t="str">
        <f t="shared" si="64"/>
        <v>09</v>
      </c>
      <c r="N1089" t="str">
        <f t="shared" si="65"/>
        <v>30</v>
      </c>
      <c r="O1089" t="str">
        <f t="shared" si="66"/>
        <v>Low</v>
      </c>
      <c r="P1089" t="str">
        <f t="shared" si="67"/>
        <v>LOW</v>
      </c>
    </row>
    <row r="1090" spans="1:16" x14ac:dyDescent="0.35">
      <c r="A1090" t="s">
        <v>521</v>
      </c>
      <c r="B1090">
        <v>2670</v>
      </c>
      <c r="C1090">
        <v>1026</v>
      </c>
      <c r="D1090">
        <v>1</v>
      </c>
      <c r="E1090" t="s">
        <v>12</v>
      </c>
      <c r="F1090" t="s">
        <v>33</v>
      </c>
      <c r="G1090" t="s">
        <v>28</v>
      </c>
      <c r="H1090" s="1">
        <v>44104</v>
      </c>
      <c r="I1090" t="s">
        <v>522</v>
      </c>
      <c r="J1090" t="s">
        <v>36</v>
      </c>
      <c r="K1090" t="s">
        <v>64</v>
      </c>
      <c r="L1090">
        <v>2020</v>
      </c>
      <c r="M1090" t="str">
        <f t="shared" ref="M1090:M1153" si="68">TEXT(H1090,"MM")</f>
        <v>09</v>
      </c>
      <c r="N1090" t="str">
        <f t="shared" ref="N1090:N1153" si="69">TEXT(H1090,"DD")</f>
        <v>30</v>
      </c>
      <c r="O1090" t="str">
        <f t="shared" ref="O1090:O1153" si="70">IF(C1090&gt;1000,"High","Low")</f>
        <v>High</v>
      </c>
      <c r="P1090" t="str">
        <f t="shared" ref="P1090:P1153" si="71">IF(C1090&gt;2500,"HIGH",IF(C1090&gt;1000,"MEDIUM",IF(C1090&lt;1000,"LOW",0)))</f>
        <v>MEDIUM</v>
      </c>
    </row>
    <row r="1091" spans="1:16" x14ac:dyDescent="0.35">
      <c r="A1091" t="s">
        <v>329</v>
      </c>
      <c r="B1091">
        <v>1518</v>
      </c>
      <c r="C1091">
        <v>159</v>
      </c>
      <c r="D1091">
        <v>19</v>
      </c>
      <c r="E1091" t="s">
        <v>12</v>
      </c>
      <c r="F1091" t="s">
        <v>24</v>
      </c>
      <c r="G1091" t="s">
        <v>14</v>
      </c>
      <c r="H1091" s="1">
        <v>44100</v>
      </c>
      <c r="I1091" t="s">
        <v>330</v>
      </c>
      <c r="J1091" t="s">
        <v>36</v>
      </c>
      <c r="K1091" t="s">
        <v>64</v>
      </c>
      <c r="L1091">
        <v>2020</v>
      </c>
      <c r="M1091" t="str">
        <f t="shared" si="68"/>
        <v>09</v>
      </c>
      <c r="N1091" t="str">
        <f t="shared" si="69"/>
        <v>26</v>
      </c>
      <c r="O1091" t="str">
        <f t="shared" si="70"/>
        <v>Low</v>
      </c>
      <c r="P1091" t="str">
        <f t="shared" si="71"/>
        <v>LOW</v>
      </c>
    </row>
    <row r="1092" spans="1:16" x14ac:dyDescent="0.35">
      <c r="A1092" t="s">
        <v>867</v>
      </c>
      <c r="B1092">
        <v>8851</v>
      </c>
      <c r="C1092">
        <v>3962</v>
      </c>
      <c r="D1092">
        <v>7</v>
      </c>
      <c r="E1092" t="s">
        <v>38</v>
      </c>
      <c r="F1092" t="s">
        <v>39</v>
      </c>
      <c r="G1092" t="s">
        <v>34</v>
      </c>
      <c r="H1092" s="1">
        <v>44100</v>
      </c>
      <c r="I1092" t="s">
        <v>868</v>
      </c>
      <c r="J1092" t="s">
        <v>16</v>
      </c>
      <c r="K1092" t="s">
        <v>17</v>
      </c>
      <c r="L1092">
        <v>2020</v>
      </c>
      <c r="M1092" t="str">
        <f t="shared" si="68"/>
        <v>09</v>
      </c>
      <c r="N1092" t="str">
        <f t="shared" si="69"/>
        <v>26</v>
      </c>
      <c r="O1092" t="str">
        <f t="shared" si="70"/>
        <v>High</v>
      </c>
      <c r="P1092" t="str">
        <f t="shared" si="71"/>
        <v>HIGH</v>
      </c>
    </row>
    <row r="1093" spans="1:16" x14ac:dyDescent="0.35">
      <c r="A1093" t="s">
        <v>1015</v>
      </c>
      <c r="B1093">
        <v>8158</v>
      </c>
      <c r="C1093">
        <v>2052</v>
      </c>
      <c r="D1093">
        <v>13</v>
      </c>
      <c r="E1093" t="s">
        <v>12</v>
      </c>
      <c r="F1093" t="s">
        <v>69</v>
      </c>
      <c r="G1093" t="s">
        <v>28</v>
      </c>
      <c r="H1093" s="1">
        <v>44095</v>
      </c>
      <c r="I1093" t="s">
        <v>1016</v>
      </c>
      <c r="J1093" t="s">
        <v>81</v>
      </c>
      <c r="K1093" t="s">
        <v>88</v>
      </c>
      <c r="L1093">
        <v>2020</v>
      </c>
      <c r="M1093" t="str">
        <f t="shared" si="68"/>
        <v>09</v>
      </c>
      <c r="N1093" t="str">
        <f t="shared" si="69"/>
        <v>21</v>
      </c>
      <c r="O1093" t="str">
        <f t="shared" si="70"/>
        <v>High</v>
      </c>
      <c r="P1093" t="str">
        <f t="shared" si="71"/>
        <v>MEDIUM</v>
      </c>
    </row>
    <row r="1094" spans="1:16" x14ac:dyDescent="0.35">
      <c r="A1094" t="s">
        <v>1282</v>
      </c>
      <c r="B1094">
        <v>3445</v>
      </c>
      <c r="C1094">
        <v>1405</v>
      </c>
      <c r="D1094">
        <v>16</v>
      </c>
      <c r="E1094" t="s">
        <v>38</v>
      </c>
      <c r="F1094" t="s">
        <v>50</v>
      </c>
      <c r="G1094" t="s">
        <v>34</v>
      </c>
      <c r="H1094" s="1">
        <v>44095</v>
      </c>
      <c r="I1094" t="s">
        <v>1283</v>
      </c>
      <c r="J1094" t="s">
        <v>36</v>
      </c>
      <c r="K1094" t="s">
        <v>77</v>
      </c>
      <c r="L1094">
        <v>2020</v>
      </c>
      <c r="M1094" t="str">
        <f t="shared" si="68"/>
        <v>09</v>
      </c>
      <c r="N1094" t="str">
        <f t="shared" si="69"/>
        <v>21</v>
      </c>
      <c r="O1094" t="str">
        <f t="shared" si="70"/>
        <v>High</v>
      </c>
      <c r="P1094" t="str">
        <f t="shared" si="71"/>
        <v>MEDIUM</v>
      </c>
    </row>
    <row r="1095" spans="1:16" x14ac:dyDescent="0.35">
      <c r="A1095" t="s">
        <v>1282</v>
      </c>
      <c r="B1095">
        <v>9837</v>
      </c>
      <c r="C1095">
        <v>384</v>
      </c>
      <c r="D1095">
        <v>1</v>
      </c>
      <c r="E1095" t="s">
        <v>12</v>
      </c>
      <c r="F1095" t="s">
        <v>33</v>
      </c>
      <c r="G1095" t="s">
        <v>14</v>
      </c>
      <c r="H1095" s="1">
        <v>44095</v>
      </c>
      <c r="I1095" t="s">
        <v>1283</v>
      </c>
      <c r="J1095" t="s">
        <v>36</v>
      </c>
      <c r="K1095" t="s">
        <v>77</v>
      </c>
      <c r="L1095">
        <v>2020</v>
      </c>
      <c r="M1095" t="str">
        <f t="shared" si="68"/>
        <v>09</v>
      </c>
      <c r="N1095" t="str">
        <f t="shared" si="69"/>
        <v>21</v>
      </c>
      <c r="O1095" t="str">
        <f t="shared" si="70"/>
        <v>Low</v>
      </c>
      <c r="P1095" t="str">
        <f t="shared" si="71"/>
        <v>LOW</v>
      </c>
    </row>
    <row r="1096" spans="1:16" x14ac:dyDescent="0.35">
      <c r="A1096" t="s">
        <v>365</v>
      </c>
      <c r="B1096">
        <v>1574</v>
      </c>
      <c r="C1096">
        <v>258</v>
      </c>
      <c r="D1096">
        <v>17</v>
      </c>
      <c r="E1096" t="s">
        <v>26</v>
      </c>
      <c r="F1096" t="s">
        <v>27</v>
      </c>
      <c r="G1096" t="s">
        <v>34</v>
      </c>
      <c r="H1096" s="1">
        <v>44089</v>
      </c>
      <c r="I1096" t="s">
        <v>366</v>
      </c>
      <c r="J1096" t="s">
        <v>36</v>
      </c>
      <c r="K1096" t="s">
        <v>64</v>
      </c>
      <c r="L1096">
        <v>2020</v>
      </c>
      <c r="M1096" t="str">
        <f t="shared" si="68"/>
        <v>09</v>
      </c>
      <c r="N1096" t="str">
        <f t="shared" si="69"/>
        <v>15</v>
      </c>
      <c r="O1096" t="str">
        <f t="shared" si="70"/>
        <v>Low</v>
      </c>
      <c r="P1096" t="str">
        <f t="shared" si="71"/>
        <v>LOW</v>
      </c>
    </row>
    <row r="1097" spans="1:16" x14ac:dyDescent="0.35">
      <c r="A1097" t="s">
        <v>365</v>
      </c>
      <c r="B1097">
        <v>5635</v>
      </c>
      <c r="C1097">
        <v>318</v>
      </c>
      <c r="D1097">
        <v>17</v>
      </c>
      <c r="E1097" t="s">
        <v>26</v>
      </c>
      <c r="F1097" t="s">
        <v>66</v>
      </c>
      <c r="G1097" t="s">
        <v>14</v>
      </c>
      <c r="H1097" s="1">
        <v>44089</v>
      </c>
      <c r="I1097" t="s">
        <v>366</v>
      </c>
      <c r="J1097" t="s">
        <v>36</v>
      </c>
      <c r="K1097" t="s">
        <v>64</v>
      </c>
      <c r="L1097">
        <v>2020</v>
      </c>
      <c r="M1097" t="str">
        <f t="shared" si="68"/>
        <v>09</v>
      </c>
      <c r="N1097" t="str">
        <f t="shared" si="69"/>
        <v>15</v>
      </c>
      <c r="O1097" t="str">
        <f t="shared" si="70"/>
        <v>Low</v>
      </c>
      <c r="P1097" t="str">
        <f t="shared" si="71"/>
        <v>LOW</v>
      </c>
    </row>
    <row r="1098" spans="1:16" x14ac:dyDescent="0.35">
      <c r="A1098" t="s">
        <v>365</v>
      </c>
      <c r="B1098">
        <v>6515</v>
      </c>
      <c r="C1098">
        <v>961</v>
      </c>
      <c r="D1098">
        <v>11</v>
      </c>
      <c r="E1098" t="s">
        <v>38</v>
      </c>
      <c r="F1098" t="s">
        <v>50</v>
      </c>
      <c r="G1098" t="s">
        <v>28</v>
      </c>
      <c r="H1098" s="1">
        <v>44089</v>
      </c>
      <c r="I1098" t="s">
        <v>366</v>
      </c>
      <c r="J1098" t="s">
        <v>36</v>
      </c>
      <c r="K1098" t="s">
        <v>64</v>
      </c>
      <c r="L1098">
        <v>2020</v>
      </c>
      <c r="M1098" t="str">
        <f t="shared" si="68"/>
        <v>09</v>
      </c>
      <c r="N1098" t="str">
        <f t="shared" si="69"/>
        <v>15</v>
      </c>
      <c r="O1098" t="str">
        <f t="shared" si="70"/>
        <v>Low</v>
      </c>
      <c r="P1098" t="str">
        <f t="shared" si="71"/>
        <v>LOW</v>
      </c>
    </row>
    <row r="1099" spans="1:16" x14ac:dyDescent="0.35">
      <c r="A1099" t="s">
        <v>571</v>
      </c>
      <c r="B1099">
        <v>9827</v>
      </c>
      <c r="C1099">
        <v>4208</v>
      </c>
      <c r="D1099">
        <v>13</v>
      </c>
      <c r="E1099" t="s">
        <v>38</v>
      </c>
      <c r="F1099" t="s">
        <v>42</v>
      </c>
      <c r="G1099" t="s">
        <v>28</v>
      </c>
      <c r="H1099" s="1">
        <v>44086</v>
      </c>
      <c r="I1099" t="s">
        <v>572</v>
      </c>
      <c r="J1099" t="s">
        <v>22</v>
      </c>
      <c r="K1099" t="s">
        <v>44</v>
      </c>
      <c r="L1099">
        <v>2020</v>
      </c>
      <c r="M1099" t="str">
        <f t="shared" si="68"/>
        <v>09</v>
      </c>
      <c r="N1099" t="str">
        <f t="shared" si="69"/>
        <v>12</v>
      </c>
      <c r="O1099" t="str">
        <f t="shared" si="70"/>
        <v>High</v>
      </c>
      <c r="P1099" t="str">
        <f t="shared" si="71"/>
        <v>HIGH</v>
      </c>
    </row>
    <row r="1100" spans="1:16" x14ac:dyDescent="0.35">
      <c r="A1100" t="s">
        <v>571</v>
      </c>
      <c r="B1100">
        <v>8077</v>
      </c>
      <c r="C1100">
        <v>240</v>
      </c>
      <c r="D1100">
        <v>15</v>
      </c>
      <c r="E1100" t="s">
        <v>38</v>
      </c>
      <c r="F1100" t="s">
        <v>50</v>
      </c>
      <c r="G1100" t="s">
        <v>40</v>
      </c>
      <c r="H1100" s="1">
        <v>44086</v>
      </c>
      <c r="I1100" t="s">
        <v>572</v>
      </c>
      <c r="J1100" t="s">
        <v>22</v>
      </c>
      <c r="K1100" t="s">
        <v>44</v>
      </c>
      <c r="L1100">
        <v>2020</v>
      </c>
      <c r="M1100" t="str">
        <f t="shared" si="68"/>
        <v>09</v>
      </c>
      <c r="N1100" t="str">
        <f t="shared" si="69"/>
        <v>12</v>
      </c>
      <c r="O1100" t="str">
        <f t="shared" si="70"/>
        <v>Low</v>
      </c>
      <c r="P1100" t="str">
        <f t="shared" si="71"/>
        <v>LOW</v>
      </c>
    </row>
    <row r="1101" spans="1:16" x14ac:dyDescent="0.35">
      <c r="A1101" t="s">
        <v>1093</v>
      </c>
      <c r="B1101">
        <v>3518</v>
      </c>
      <c r="C1101">
        <v>1051</v>
      </c>
      <c r="D1101">
        <v>3</v>
      </c>
      <c r="E1101" t="s">
        <v>38</v>
      </c>
      <c r="F1101" t="s">
        <v>89</v>
      </c>
      <c r="G1101" t="s">
        <v>14</v>
      </c>
      <c r="H1101" s="1">
        <v>44084</v>
      </c>
      <c r="I1101" t="s">
        <v>1094</v>
      </c>
      <c r="J1101" t="s">
        <v>36</v>
      </c>
      <c r="K1101" t="s">
        <v>77</v>
      </c>
      <c r="L1101">
        <v>2020</v>
      </c>
      <c r="M1101" t="str">
        <f t="shared" si="68"/>
        <v>09</v>
      </c>
      <c r="N1101" t="str">
        <f t="shared" si="69"/>
        <v>10</v>
      </c>
      <c r="O1101" t="str">
        <f t="shared" si="70"/>
        <v>High</v>
      </c>
      <c r="P1101" t="str">
        <f t="shared" si="71"/>
        <v>MEDIUM</v>
      </c>
    </row>
    <row r="1102" spans="1:16" x14ac:dyDescent="0.35">
      <c r="A1102" t="s">
        <v>1093</v>
      </c>
      <c r="B1102">
        <v>4157</v>
      </c>
      <c r="C1102">
        <v>1874</v>
      </c>
      <c r="D1102">
        <v>8</v>
      </c>
      <c r="E1102" t="s">
        <v>12</v>
      </c>
      <c r="F1102" t="s">
        <v>33</v>
      </c>
      <c r="G1102" t="s">
        <v>34</v>
      </c>
      <c r="H1102" s="1">
        <v>44084</v>
      </c>
      <c r="I1102" t="s">
        <v>1094</v>
      </c>
      <c r="J1102" t="s">
        <v>36</v>
      </c>
      <c r="K1102" t="s">
        <v>77</v>
      </c>
      <c r="L1102">
        <v>2020</v>
      </c>
      <c r="M1102" t="str">
        <f t="shared" si="68"/>
        <v>09</v>
      </c>
      <c r="N1102" t="str">
        <f t="shared" si="69"/>
        <v>10</v>
      </c>
      <c r="O1102" t="str">
        <f t="shared" si="70"/>
        <v>High</v>
      </c>
      <c r="P1102" t="str">
        <f t="shared" si="71"/>
        <v>MEDIUM</v>
      </c>
    </row>
    <row r="1103" spans="1:16" x14ac:dyDescent="0.35">
      <c r="A1103" t="s">
        <v>1120</v>
      </c>
      <c r="B1103">
        <v>3482</v>
      </c>
      <c r="C1103">
        <v>1554</v>
      </c>
      <c r="D1103">
        <v>15</v>
      </c>
      <c r="E1103" t="s">
        <v>12</v>
      </c>
      <c r="F1103" t="s">
        <v>33</v>
      </c>
      <c r="G1103" t="s">
        <v>28</v>
      </c>
      <c r="H1103" s="1">
        <v>44083</v>
      </c>
      <c r="I1103" t="s">
        <v>1121</v>
      </c>
      <c r="J1103" t="s">
        <v>81</v>
      </c>
      <c r="K1103" t="s">
        <v>82</v>
      </c>
      <c r="L1103">
        <v>2020</v>
      </c>
      <c r="M1103" t="str">
        <f t="shared" si="68"/>
        <v>09</v>
      </c>
      <c r="N1103" t="str">
        <f t="shared" si="69"/>
        <v>09</v>
      </c>
      <c r="O1103" t="str">
        <f t="shared" si="70"/>
        <v>High</v>
      </c>
      <c r="P1103" t="str">
        <f t="shared" si="71"/>
        <v>MEDIUM</v>
      </c>
    </row>
    <row r="1104" spans="1:16" x14ac:dyDescent="0.35">
      <c r="A1104" t="s">
        <v>881</v>
      </c>
      <c r="B1104">
        <v>4116</v>
      </c>
      <c r="C1104">
        <v>921</v>
      </c>
      <c r="D1104">
        <v>20</v>
      </c>
      <c r="E1104" t="s">
        <v>26</v>
      </c>
      <c r="F1104" t="s">
        <v>54</v>
      </c>
      <c r="G1104" t="s">
        <v>14</v>
      </c>
      <c r="H1104" s="1">
        <v>44082</v>
      </c>
      <c r="I1104" t="s">
        <v>883</v>
      </c>
      <c r="J1104" t="s">
        <v>19</v>
      </c>
      <c r="K1104" t="s">
        <v>53</v>
      </c>
      <c r="L1104">
        <v>2020</v>
      </c>
      <c r="M1104" t="str">
        <f t="shared" si="68"/>
        <v>09</v>
      </c>
      <c r="N1104" t="str">
        <f t="shared" si="69"/>
        <v>08</v>
      </c>
      <c r="O1104" t="str">
        <f t="shared" si="70"/>
        <v>Low</v>
      </c>
      <c r="P1104" t="str">
        <f t="shared" si="71"/>
        <v>LOW</v>
      </c>
    </row>
    <row r="1105" spans="1:16" x14ac:dyDescent="0.35">
      <c r="A1105" t="s">
        <v>925</v>
      </c>
      <c r="B1105">
        <v>4015</v>
      </c>
      <c r="C1105">
        <v>1751</v>
      </c>
      <c r="D1105">
        <v>15</v>
      </c>
      <c r="E1105" t="s">
        <v>38</v>
      </c>
      <c r="F1105" t="s">
        <v>42</v>
      </c>
      <c r="G1105" t="s">
        <v>28</v>
      </c>
      <c r="H1105" s="1">
        <v>44082</v>
      </c>
      <c r="I1105" t="s">
        <v>927</v>
      </c>
      <c r="J1105" t="s">
        <v>22</v>
      </c>
      <c r="K1105" t="s">
        <v>44</v>
      </c>
      <c r="L1105">
        <v>2020</v>
      </c>
      <c r="M1105" t="str">
        <f t="shared" si="68"/>
        <v>09</v>
      </c>
      <c r="N1105" t="str">
        <f t="shared" si="69"/>
        <v>08</v>
      </c>
      <c r="O1105" t="str">
        <f t="shared" si="70"/>
        <v>High</v>
      </c>
      <c r="P1105" t="str">
        <f t="shared" si="71"/>
        <v>MEDIUM</v>
      </c>
    </row>
    <row r="1106" spans="1:16" x14ac:dyDescent="0.35">
      <c r="A1106" t="s">
        <v>418</v>
      </c>
      <c r="B1106">
        <v>4569</v>
      </c>
      <c r="C1106">
        <v>1693</v>
      </c>
      <c r="D1106">
        <v>10</v>
      </c>
      <c r="E1106" t="s">
        <v>12</v>
      </c>
      <c r="F1106" t="s">
        <v>24</v>
      </c>
      <c r="G1106" t="s">
        <v>14</v>
      </c>
      <c r="H1106" s="1">
        <v>44078</v>
      </c>
      <c r="I1106" t="s">
        <v>419</v>
      </c>
      <c r="J1106" t="s">
        <v>19</v>
      </c>
      <c r="K1106" t="s">
        <v>53</v>
      </c>
      <c r="L1106">
        <v>2020</v>
      </c>
      <c r="M1106" t="str">
        <f t="shared" si="68"/>
        <v>09</v>
      </c>
      <c r="N1106" t="str">
        <f t="shared" si="69"/>
        <v>04</v>
      </c>
      <c r="O1106" t="str">
        <f t="shared" si="70"/>
        <v>High</v>
      </c>
      <c r="P1106" t="str">
        <f t="shared" si="71"/>
        <v>MEDIUM</v>
      </c>
    </row>
    <row r="1107" spans="1:16" x14ac:dyDescent="0.35">
      <c r="A1107" t="s">
        <v>978</v>
      </c>
      <c r="B1107">
        <v>8681</v>
      </c>
      <c r="C1107">
        <v>2458</v>
      </c>
      <c r="D1107">
        <v>9</v>
      </c>
      <c r="E1107" t="s">
        <v>26</v>
      </c>
      <c r="F1107" t="s">
        <v>27</v>
      </c>
      <c r="G1107" t="s">
        <v>40</v>
      </c>
      <c r="H1107" s="1">
        <v>44075</v>
      </c>
      <c r="I1107" t="s">
        <v>979</v>
      </c>
      <c r="J1107" t="s">
        <v>22</v>
      </c>
      <c r="K1107" t="s">
        <v>44</v>
      </c>
      <c r="L1107">
        <v>2020</v>
      </c>
      <c r="M1107" t="str">
        <f t="shared" si="68"/>
        <v>09</v>
      </c>
      <c r="N1107" t="str">
        <f t="shared" si="69"/>
        <v>01</v>
      </c>
      <c r="O1107" t="str">
        <f t="shared" si="70"/>
        <v>High</v>
      </c>
      <c r="P1107" t="str">
        <f t="shared" si="71"/>
        <v>MEDIUM</v>
      </c>
    </row>
    <row r="1108" spans="1:16" x14ac:dyDescent="0.35">
      <c r="A1108" t="s">
        <v>327</v>
      </c>
      <c r="B1108">
        <v>1033</v>
      </c>
      <c r="C1108">
        <v>254</v>
      </c>
      <c r="D1108">
        <v>5</v>
      </c>
      <c r="E1108" t="s">
        <v>38</v>
      </c>
      <c r="F1108" t="s">
        <v>89</v>
      </c>
      <c r="G1108" t="s">
        <v>55</v>
      </c>
      <c r="H1108" s="1">
        <v>44071</v>
      </c>
      <c r="I1108" t="s">
        <v>328</v>
      </c>
      <c r="J1108" t="s">
        <v>22</v>
      </c>
      <c r="K1108" t="s">
        <v>58</v>
      </c>
      <c r="L1108">
        <v>2020</v>
      </c>
      <c r="M1108" t="str">
        <f t="shared" si="68"/>
        <v>08</v>
      </c>
      <c r="N1108" t="str">
        <f t="shared" si="69"/>
        <v>28</v>
      </c>
      <c r="O1108" t="str">
        <f t="shared" si="70"/>
        <v>Low</v>
      </c>
      <c r="P1108" t="str">
        <f t="shared" si="71"/>
        <v>LOW</v>
      </c>
    </row>
    <row r="1109" spans="1:16" x14ac:dyDescent="0.35">
      <c r="A1109" t="s">
        <v>429</v>
      </c>
      <c r="B1109">
        <v>4027</v>
      </c>
      <c r="C1109">
        <v>1386</v>
      </c>
      <c r="D1109">
        <v>3</v>
      </c>
      <c r="E1109" t="s">
        <v>38</v>
      </c>
      <c r="F1109" t="s">
        <v>89</v>
      </c>
      <c r="G1109" t="s">
        <v>34</v>
      </c>
      <c r="H1109" s="1">
        <v>44070</v>
      </c>
      <c r="I1109" t="s">
        <v>430</v>
      </c>
      <c r="J1109" t="s">
        <v>16</v>
      </c>
      <c r="K1109" t="s">
        <v>120</v>
      </c>
      <c r="L1109">
        <v>2020</v>
      </c>
      <c r="M1109" t="str">
        <f t="shared" si="68"/>
        <v>08</v>
      </c>
      <c r="N1109" t="str">
        <f t="shared" si="69"/>
        <v>27</v>
      </c>
      <c r="O1109" t="str">
        <f t="shared" si="70"/>
        <v>High</v>
      </c>
      <c r="P1109" t="str">
        <f t="shared" si="71"/>
        <v>MEDIUM</v>
      </c>
    </row>
    <row r="1110" spans="1:16" x14ac:dyDescent="0.35">
      <c r="A1110" t="s">
        <v>1038</v>
      </c>
      <c r="B1110">
        <v>8979</v>
      </c>
      <c r="C1110">
        <v>4477</v>
      </c>
      <c r="D1110">
        <v>4</v>
      </c>
      <c r="E1110" t="s">
        <v>26</v>
      </c>
      <c r="F1110" t="s">
        <v>54</v>
      </c>
      <c r="G1110" t="s">
        <v>40</v>
      </c>
      <c r="H1110" s="1">
        <v>44067</v>
      </c>
      <c r="I1110" t="s">
        <v>1039</v>
      </c>
      <c r="J1110" t="s">
        <v>19</v>
      </c>
      <c r="K1110" t="s">
        <v>20</v>
      </c>
      <c r="L1110">
        <v>2020</v>
      </c>
      <c r="M1110" t="str">
        <f t="shared" si="68"/>
        <v>08</v>
      </c>
      <c r="N1110" t="str">
        <f t="shared" si="69"/>
        <v>24</v>
      </c>
      <c r="O1110" t="str">
        <f t="shared" si="70"/>
        <v>High</v>
      </c>
      <c r="P1110" t="str">
        <f t="shared" si="71"/>
        <v>HIGH</v>
      </c>
    </row>
    <row r="1111" spans="1:16" x14ac:dyDescent="0.35">
      <c r="A1111" t="s">
        <v>226</v>
      </c>
      <c r="B1111">
        <v>8346</v>
      </c>
      <c r="C1111">
        <v>1176</v>
      </c>
      <c r="D1111">
        <v>1</v>
      </c>
      <c r="E1111" t="s">
        <v>12</v>
      </c>
      <c r="F1111" t="s">
        <v>69</v>
      </c>
      <c r="G1111" t="s">
        <v>55</v>
      </c>
      <c r="H1111" s="1">
        <v>44064</v>
      </c>
      <c r="I1111" t="s">
        <v>227</v>
      </c>
      <c r="J1111" t="s">
        <v>61</v>
      </c>
      <c r="K1111" t="s">
        <v>110</v>
      </c>
      <c r="L1111">
        <v>2020</v>
      </c>
      <c r="M1111" t="str">
        <f t="shared" si="68"/>
        <v>08</v>
      </c>
      <c r="N1111" t="str">
        <f t="shared" si="69"/>
        <v>21</v>
      </c>
      <c r="O1111" t="str">
        <f t="shared" si="70"/>
        <v>High</v>
      </c>
      <c r="P1111" t="str">
        <f t="shared" si="71"/>
        <v>MEDIUM</v>
      </c>
    </row>
    <row r="1112" spans="1:16" x14ac:dyDescent="0.35">
      <c r="A1112" t="s">
        <v>226</v>
      </c>
      <c r="B1112">
        <v>6218</v>
      </c>
      <c r="C1112">
        <v>1125</v>
      </c>
      <c r="D1112">
        <v>5</v>
      </c>
      <c r="E1112" t="s">
        <v>38</v>
      </c>
      <c r="F1112" t="s">
        <v>39</v>
      </c>
      <c r="G1112" t="s">
        <v>28</v>
      </c>
      <c r="H1112" s="1">
        <v>44064</v>
      </c>
      <c r="I1112" t="s">
        <v>227</v>
      </c>
      <c r="J1112" t="s">
        <v>61</v>
      </c>
      <c r="K1112" t="s">
        <v>110</v>
      </c>
      <c r="L1112">
        <v>2020</v>
      </c>
      <c r="M1112" t="str">
        <f t="shared" si="68"/>
        <v>08</v>
      </c>
      <c r="N1112" t="str">
        <f t="shared" si="69"/>
        <v>21</v>
      </c>
      <c r="O1112" t="str">
        <f t="shared" si="70"/>
        <v>High</v>
      </c>
      <c r="P1112" t="str">
        <f t="shared" si="71"/>
        <v>MEDIUM</v>
      </c>
    </row>
    <row r="1113" spans="1:16" x14ac:dyDescent="0.35">
      <c r="A1113" t="s">
        <v>226</v>
      </c>
      <c r="B1113">
        <v>5167</v>
      </c>
      <c r="C1113">
        <v>253</v>
      </c>
      <c r="D1113">
        <v>14</v>
      </c>
      <c r="E1113" t="s">
        <v>12</v>
      </c>
      <c r="F1113" t="s">
        <v>24</v>
      </c>
      <c r="G1113" t="s">
        <v>40</v>
      </c>
      <c r="H1113" s="1">
        <v>44064</v>
      </c>
      <c r="I1113" t="s">
        <v>227</v>
      </c>
      <c r="J1113" t="s">
        <v>61</v>
      </c>
      <c r="K1113" t="s">
        <v>110</v>
      </c>
      <c r="L1113">
        <v>2020</v>
      </c>
      <c r="M1113" t="str">
        <f t="shared" si="68"/>
        <v>08</v>
      </c>
      <c r="N1113" t="str">
        <f t="shared" si="69"/>
        <v>21</v>
      </c>
      <c r="O1113" t="str">
        <f t="shared" si="70"/>
        <v>Low</v>
      </c>
      <c r="P1113" t="str">
        <f t="shared" si="71"/>
        <v>LOW</v>
      </c>
    </row>
    <row r="1114" spans="1:16" x14ac:dyDescent="0.35">
      <c r="A1114" t="s">
        <v>226</v>
      </c>
      <c r="B1114">
        <v>2799</v>
      </c>
      <c r="C1114">
        <v>1239</v>
      </c>
      <c r="D1114">
        <v>5</v>
      </c>
      <c r="E1114" t="s">
        <v>38</v>
      </c>
      <c r="F1114" t="s">
        <v>50</v>
      </c>
      <c r="G1114" t="s">
        <v>28</v>
      </c>
      <c r="H1114" s="1">
        <v>44064</v>
      </c>
      <c r="I1114" t="s">
        <v>227</v>
      </c>
      <c r="J1114" t="s">
        <v>61</v>
      </c>
      <c r="K1114" t="s">
        <v>110</v>
      </c>
      <c r="L1114">
        <v>2020</v>
      </c>
      <c r="M1114" t="str">
        <f t="shared" si="68"/>
        <v>08</v>
      </c>
      <c r="N1114" t="str">
        <f t="shared" si="69"/>
        <v>21</v>
      </c>
      <c r="O1114" t="str">
        <f t="shared" si="70"/>
        <v>High</v>
      </c>
      <c r="P1114" t="str">
        <f t="shared" si="71"/>
        <v>MEDIUM</v>
      </c>
    </row>
    <row r="1115" spans="1:16" x14ac:dyDescent="0.35">
      <c r="A1115" t="s">
        <v>500</v>
      </c>
      <c r="B1115">
        <v>9386</v>
      </c>
      <c r="C1115">
        <v>2555</v>
      </c>
      <c r="D1115">
        <v>20</v>
      </c>
      <c r="E1115" t="s">
        <v>26</v>
      </c>
      <c r="F1115" t="s">
        <v>48</v>
      </c>
      <c r="G1115" t="s">
        <v>40</v>
      </c>
      <c r="H1115" s="1">
        <v>44062</v>
      </c>
      <c r="I1115" t="s">
        <v>501</v>
      </c>
      <c r="J1115" t="s">
        <v>36</v>
      </c>
      <c r="K1115" t="s">
        <v>64</v>
      </c>
      <c r="L1115">
        <v>2020</v>
      </c>
      <c r="M1115" t="str">
        <f t="shared" si="68"/>
        <v>08</v>
      </c>
      <c r="N1115" t="str">
        <f t="shared" si="69"/>
        <v>19</v>
      </c>
      <c r="O1115" t="str">
        <f t="shared" si="70"/>
        <v>High</v>
      </c>
      <c r="P1115" t="str">
        <f t="shared" si="71"/>
        <v>HIGH</v>
      </c>
    </row>
    <row r="1116" spans="1:16" x14ac:dyDescent="0.35">
      <c r="A1116" t="s">
        <v>144</v>
      </c>
      <c r="B1116">
        <v>7595</v>
      </c>
      <c r="C1116">
        <v>2873</v>
      </c>
      <c r="D1116">
        <v>4</v>
      </c>
      <c r="E1116" t="s">
        <v>38</v>
      </c>
      <c r="F1116" t="s">
        <v>42</v>
      </c>
      <c r="G1116" t="s">
        <v>28</v>
      </c>
      <c r="H1116" s="1">
        <v>44061</v>
      </c>
      <c r="I1116" t="s">
        <v>145</v>
      </c>
      <c r="J1116" t="s">
        <v>36</v>
      </c>
      <c r="K1116" t="s">
        <v>37</v>
      </c>
      <c r="L1116">
        <v>2020</v>
      </c>
      <c r="M1116" t="str">
        <f t="shared" si="68"/>
        <v>08</v>
      </c>
      <c r="N1116" t="str">
        <f t="shared" si="69"/>
        <v>18</v>
      </c>
      <c r="O1116" t="str">
        <f t="shared" si="70"/>
        <v>High</v>
      </c>
      <c r="P1116" t="str">
        <f t="shared" si="71"/>
        <v>HIGH</v>
      </c>
    </row>
    <row r="1117" spans="1:16" x14ac:dyDescent="0.35">
      <c r="A1117" t="s">
        <v>345</v>
      </c>
      <c r="B1117">
        <v>2119</v>
      </c>
      <c r="C1117">
        <v>196</v>
      </c>
      <c r="D1117">
        <v>1</v>
      </c>
      <c r="E1117" t="s">
        <v>38</v>
      </c>
      <c r="F1117" t="s">
        <v>50</v>
      </c>
      <c r="G1117" t="s">
        <v>55</v>
      </c>
      <c r="H1117" s="1">
        <v>44059</v>
      </c>
      <c r="I1117" t="s">
        <v>346</v>
      </c>
      <c r="J1117" t="s">
        <v>36</v>
      </c>
      <c r="K1117" t="s">
        <v>37</v>
      </c>
      <c r="L1117">
        <v>2020</v>
      </c>
      <c r="M1117" t="str">
        <f t="shared" si="68"/>
        <v>08</v>
      </c>
      <c r="N1117" t="str">
        <f t="shared" si="69"/>
        <v>16</v>
      </c>
      <c r="O1117" t="str">
        <f t="shared" si="70"/>
        <v>Low</v>
      </c>
      <c r="P1117" t="str">
        <f t="shared" si="71"/>
        <v>LOW</v>
      </c>
    </row>
    <row r="1118" spans="1:16" x14ac:dyDescent="0.35">
      <c r="A1118" t="s">
        <v>1110</v>
      </c>
      <c r="B1118">
        <v>7493</v>
      </c>
      <c r="C1118">
        <v>96</v>
      </c>
      <c r="D1118">
        <v>3</v>
      </c>
      <c r="E1118" t="s">
        <v>12</v>
      </c>
      <c r="F1118" t="s">
        <v>13</v>
      </c>
      <c r="G1118" t="s">
        <v>14</v>
      </c>
      <c r="H1118" s="1">
        <v>44054</v>
      </c>
      <c r="I1118" t="s">
        <v>1111</v>
      </c>
      <c r="J1118" t="s">
        <v>81</v>
      </c>
      <c r="K1118" t="s">
        <v>96</v>
      </c>
      <c r="L1118">
        <v>2020</v>
      </c>
      <c r="M1118" t="str">
        <f t="shared" si="68"/>
        <v>08</v>
      </c>
      <c r="N1118" t="str">
        <f t="shared" si="69"/>
        <v>11</v>
      </c>
      <c r="O1118" t="str">
        <f t="shared" si="70"/>
        <v>Low</v>
      </c>
      <c r="P1118" t="str">
        <f t="shared" si="71"/>
        <v>LOW</v>
      </c>
    </row>
    <row r="1119" spans="1:16" x14ac:dyDescent="0.35">
      <c r="A1119" t="s">
        <v>895</v>
      </c>
      <c r="B1119">
        <v>7952</v>
      </c>
      <c r="C1119">
        <v>3865</v>
      </c>
      <c r="D1119">
        <v>8</v>
      </c>
      <c r="E1119" t="s">
        <v>38</v>
      </c>
      <c r="F1119" t="s">
        <v>50</v>
      </c>
      <c r="G1119" t="s">
        <v>28</v>
      </c>
      <c r="H1119" s="1">
        <v>44053</v>
      </c>
      <c r="I1119" t="s">
        <v>896</v>
      </c>
      <c r="J1119" t="s">
        <v>19</v>
      </c>
      <c r="K1119" t="s">
        <v>136</v>
      </c>
      <c r="L1119">
        <v>2020</v>
      </c>
      <c r="M1119" t="str">
        <f t="shared" si="68"/>
        <v>08</v>
      </c>
      <c r="N1119" t="str">
        <f t="shared" si="69"/>
        <v>10</v>
      </c>
      <c r="O1119" t="str">
        <f t="shared" si="70"/>
        <v>High</v>
      </c>
      <c r="P1119" t="str">
        <f t="shared" si="71"/>
        <v>HIGH</v>
      </c>
    </row>
    <row r="1120" spans="1:16" x14ac:dyDescent="0.35">
      <c r="A1120" t="s">
        <v>1319</v>
      </c>
      <c r="B1120">
        <v>9873</v>
      </c>
      <c r="C1120">
        <v>4585</v>
      </c>
      <c r="D1120">
        <v>7</v>
      </c>
      <c r="E1120" t="s">
        <v>26</v>
      </c>
      <c r="F1120" t="s">
        <v>54</v>
      </c>
      <c r="G1120" t="s">
        <v>40</v>
      </c>
      <c r="H1120" s="1">
        <v>44053</v>
      </c>
      <c r="I1120" t="s">
        <v>1320</v>
      </c>
      <c r="J1120" t="s">
        <v>81</v>
      </c>
      <c r="K1120" t="s">
        <v>82</v>
      </c>
      <c r="L1120">
        <v>2020</v>
      </c>
      <c r="M1120" t="str">
        <f t="shared" si="68"/>
        <v>08</v>
      </c>
      <c r="N1120" t="str">
        <f t="shared" si="69"/>
        <v>10</v>
      </c>
      <c r="O1120" t="str">
        <f t="shared" si="70"/>
        <v>High</v>
      </c>
      <c r="P1120" t="str">
        <f t="shared" si="71"/>
        <v>HIGH</v>
      </c>
    </row>
    <row r="1121" spans="1:16" x14ac:dyDescent="0.35">
      <c r="A1121" t="s">
        <v>1387</v>
      </c>
      <c r="B1121">
        <v>1961</v>
      </c>
      <c r="C1121">
        <v>59</v>
      </c>
      <c r="D1121">
        <v>12</v>
      </c>
      <c r="E1121" t="s">
        <v>26</v>
      </c>
      <c r="F1121" t="s">
        <v>66</v>
      </c>
      <c r="G1121" t="s">
        <v>14</v>
      </c>
      <c r="H1121" s="1">
        <v>44052</v>
      </c>
      <c r="I1121" t="s">
        <v>1388</v>
      </c>
      <c r="J1121" t="s">
        <v>16</v>
      </c>
      <c r="K1121" t="s">
        <v>30</v>
      </c>
      <c r="L1121">
        <v>2020</v>
      </c>
      <c r="M1121" t="str">
        <f t="shared" si="68"/>
        <v>08</v>
      </c>
      <c r="N1121" t="str">
        <f t="shared" si="69"/>
        <v>09</v>
      </c>
      <c r="O1121" t="str">
        <f t="shared" si="70"/>
        <v>Low</v>
      </c>
      <c r="P1121" t="str">
        <f t="shared" si="71"/>
        <v>LOW</v>
      </c>
    </row>
    <row r="1122" spans="1:16" x14ac:dyDescent="0.35">
      <c r="A1122" t="s">
        <v>1398</v>
      </c>
      <c r="B1122">
        <v>2082</v>
      </c>
      <c r="C1122">
        <v>642</v>
      </c>
      <c r="D1122">
        <v>8</v>
      </c>
      <c r="E1122" t="s">
        <v>12</v>
      </c>
      <c r="F1122" t="s">
        <v>69</v>
      </c>
      <c r="G1122" t="s">
        <v>34</v>
      </c>
      <c r="H1122" s="1">
        <v>44050</v>
      </c>
      <c r="I1122" t="s">
        <v>1401</v>
      </c>
      <c r="J1122" t="s">
        <v>22</v>
      </c>
      <c r="K1122" t="s">
        <v>23</v>
      </c>
      <c r="L1122">
        <v>2020</v>
      </c>
      <c r="M1122" t="str">
        <f t="shared" si="68"/>
        <v>08</v>
      </c>
      <c r="N1122" t="str">
        <f t="shared" si="69"/>
        <v>07</v>
      </c>
      <c r="O1122" t="str">
        <f t="shared" si="70"/>
        <v>Low</v>
      </c>
      <c r="P1122" t="str">
        <f t="shared" si="71"/>
        <v>LOW</v>
      </c>
    </row>
    <row r="1123" spans="1:16" x14ac:dyDescent="0.35">
      <c r="A1123" t="s">
        <v>1262</v>
      </c>
      <c r="B1123">
        <v>6087</v>
      </c>
      <c r="C1123">
        <v>3043</v>
      </c>
      <c r="D1123">
        <v>1</v>
      </c>
      <c r="E1123" t="s">
        <v>38</v>
      </c>
      <c r="F1123" t="s">
        <v>50</v>
      </c>
      <c r="G1123" t="s">
        <v>55</v>
      </c>
      <c r="H1123" s="1">
        <v>44048</v>
      </c>
      <c r="I1123" t="s">
        <v>1263</v>
      </c>
      <c r="J1123" t="s">
        <v>22</v>
      </c>
      <c r="K1123" t="s">
        <v>23</v>
      </c>
      <c r="L1123">
        <v>2020</v>
      </c>
      <c r="M1123" t="str">
        <f t="shared" si="68"/>
        <v>08</v>
      </c>
      <c r="N1123" t="str">
        <f t="shared" si="69"/>
        <v>05</v>
      </c>
      <c r="O1123" t="str">
        <f t="shared" si="70"/>
        <v>High</v>
      </c>
      <c r="P1123" t="str">
        <f t="shared" si="71"/>
        <v>HIGH</v>
      </c>
    </row>
    <row r="1124" spans="1:16" x14ac:dyDescent="0.35">
      <c r="A1124" t="s">
        <v>399</v>
      </c>
      <c r="B1124">
        <v>3423</v>
      </c>
      <c r="C1124">
        <v>804</v>
      </c>
      <c r="D1124">
        <v>4</v>
      </c>
      <c r="E1124" t="s">
        <v>12</v>
      </c>
      <c r="F1124" t="s">
        <v>24</v>
      </c>
      <c r="G1124" t="s">
        <v>40</v>
      </c>
      <c r="H1124" s="1">
        <v>44037</v>
      </c>
      <c r="I1124" t="s">
        <v>401</v>
      </c>
      <c r="J1124" t="s">
        <v>61</v>
      </c>
      <c r="K1124" t="s">
        <v>62</v>
      </c>
      <c r="L1124">
        <v>2020</v>
      </c>
      <c r="M1124" t="str">
        <f t="shared" si="68"/>
        <v>07</v>
      </c>
      <c r="N1124" t="str">
        <f t="shared" si="69"/>
        <v>25</v>
      </c>
      <c r="O1124" t="str">
        <f t="shared" si="70"/>
        <v>Low</v>
      </c>
      <c r="P1124" t="str">
        <f t="shared" si="71"/>
        <v>LOW</v>
      </c>
    </row>
    <row r="1125" spans="1:16" x14ac:dyDescent="0.35">
      <c r="A1125" t="s">
        <v>441</v>
      </c>
      <c r="B1125">
        <v>6932</v>
      </c>
      <c r="C1125">
        <v>3218</v>
      </c>
      <c r="D1125">
        <v>20</v>
      </c>
      <c r="E1125" t="s">
        <v>26</v>
      </c>
      <c r="F1125" t="s">
        <v>27</v>
      </c>
      <c r="G1125" t="s">
        <v>55</v>
      </c>
      <c r="H1125" s="1">
        <v>44028</v>
      </c>
      <c r="I1125" t="s">
        <v>442</v>
      </c>
      <c r="J1125" t="s">
        <v>16</v>
      </c>
      <c r="K1125" t="s">
        <v>30</v>
      </c>
      <c r="L1125">
        <v>2020</v>
      </c>
      <c r="M1125" t="str">
        <f t="shared" si="68"/>
        <v>07</v>
      </c>
      <c r="N1125" t="str">
        <f t="shared" si="69"/>
        <v>16</v>
      </c>
      <c r="O1125" t="str">
        <f t="shared" si="70"/>
        <v>High</v>
      </c>
      <c r="P1125" t="str">
        <f t="shared" si="71"/>
        <v>HIGH</v>
      </c>
    </row>
    <row r="1126" spans="1:16" x14ac:dyDescent="0.35">
      <c r="A1126" t="s">
        <v>899</v>
      </c>
      <c r="B1126">
        <v>4183</v>
      </c>
      <c r="C1126">
        <v>1159</v>
      </c>
      <c r="D1126">
        <v>4</v>
      </c>
      <c r="E1126" t="s">
        <v>26</v>
      </c>
      <c r="F1126" t="s">
        <v>27</v>
      </c>
      <c r="G1126" t="s">
        <v>28</v>
      </c>
      <c r="H1126" s="1">
        <v>44025</v>
      </c>
      <c r="I1126" t="s">
        <v>900</v>
      </c>
      <c r="J1126" t="s">
        <v>19</v>
      </c>
      <c r="K1126" t="s">
        <v>53</v>
      </c>
      <c r="L1126">
        <v>2020</v>
      </c>
      <c r="M1126" t="str">
        <f t="shared" si="68"/>
        <v>07</v>
      </c>
      <c r="N1126" t="str">
        <f t="shared" si="69"/>
        <v>13</v>
      </c>
      <c r="O1126" t="str">
        <f t="shared" si="70"/>
        <v>High</v>
      </c>
      <c r="P1126" t="str">
        <f t="shared" si="71"/>
        <v>MEDIUM</v>
      </c>
    </row>
    <row r="1127" spans="1:16" x14ac:dyDescent="0.35">
      <c r="A1127" t="s">
        <v>1095</v>
      </c>
      <c r="B1127">
        <v>3747</v>
      </c>
      <c r="C1127">
        <v>410</v>
      </c>
      <c r="D1127">
        <v>5</v>
      </c>
      <c r="E1127" t="s">
        <v>26</v>
      </c>
      <c r="F1127" t="s">
        <v>48</v>
      </c>
      <c r="G1127" t="s">
        <v>40</v>
      </c>
      <c r="H1127" s="1">
        <v>44024</v>
      </c>
      <c r="I1127" t="s">
        <v>1096</v>
      </c>
      <c r="J1127" t="s">
        <v>19</v>
      </c>
      <c r="K1127" t="s">
        <v>53</v>
      </c>
      <c r="L1127">
        <v>2020</v>
      </c>
      <c r="M1127" t="str">
        <f t="shared" si="68"/>
        <v>07</v>
      </c>
      <c r="N1127" t="str">
        <f t="shared" si="69"/>
        <v>12</v>
      </c>
      <c r="O1127" t="str">
        <f t="shared" si="70"/>
        <v>Low</v>
      </c>
      <c r="P1127" t="str">
        <f t="shared" si="71"/>
        <v>LOW</v>
      </c>
    </row>
    <row r="1128" spans="1:16" x14ac:dyDescent="0.35">
      <c r="A1128" t="s">
        <v>1095</v>
      </c>
      <c r="B1128">
        <v>3194</v>
      </c>
      <c r="C1128">
        <v>534</v>
      </c>
      <c r="D1128">
        <v>4</v>
      </c>
      <c r="E1128" t="s">
        <v>26</v>
      </c>
      <c r="F1128" t="s">
        <v>66</v>
      </c>
      <c r="G1128" t="s">
        <v>14</v>
      </c>
      <c r="H1128" s="1">
        <v>44024</v>
      </c>
      <c r="I1128" t="s">
        <v>1096</v>
      </c>
      <c r="J1128" t="s">
        <v>19</v>
      </c>
      <c r="K1128" t="s">
        <v>53</v>
      </c>
      <c r="L1128">
        <v>2020</v>
      </c>
      <c r="M1128" t="str">
        <f t="shared" si="68"/>
        <v>07</v>
      </c>
      <c r="N1128" t="str">
        <f t="shared" si="69"/>
        <v>12</v>
      </c>
      <c r="O1128" t="str">
        <f t="shared" si="70"/>
        <v>Low</v>
      </c>
      <c r="P1128" t="str">
        <f t="shared" si="71"/>
        <v>LOW</v>
      </c>
    </row>
    <row r="1129" spans="1:16" x14ac:dyDescent="0.35">
      <c r="A1129" t="s">
        <v>399</v>
      </c>
      <c r="B1129">
        <v>3423</v>
      </c>
      <c r="C1129">
        <v>804</v>
      </c>
      <c r="D1129">
        <v>4</v>
      </c>
      <c r="E1129" t="s">
        <v>12</v>
      </c>
      <c r="F1129" t="s">
        <v>24</v>
      </c>
      <c r="G1129" t="s">
        <v>40</v>
      </c>
      <c r="H1129" s="1">
        <v>44021</v>
      </c>
      <c r="I1129" t="s">
        <v>400</v>
      </c>
      <c r="J1129" t="s">
        <v>19</v>
      </c>
      <c r="K1129" t="s">
        <v>136</v>
      </c>
      <c r="L1129">
        <v>2020</v>
      </c>
      <c r="M1129" t="str">
        <f t="shared" si="68"/>
        <v>07</v>
      </c>
      <c r="N1129" t="str">
        <f t="shared" si="69"/>
        <v>09</v>
      </c>
      <c r="O1129" t="str">
        <f t="shared" si="70"/>
        <v>Low</v>
      </c>
      <c r="P1129" t="str">
        <f t="shared" si="71"/>
        <v>LOW</v>
      </c>
    </row>
    <row r="1130" spans="1:16" x14ac:dyDescent="0.35">
      <c r="A1130" t="s">
        <v>1188</v>
      </c>
      <c r="B1130">
        <v>9775</v>
      </c>
      <c r="C1130">
        <v>4507</v>
      </c>
      <c r="D1130">
        <v>5</v>
      </c>
      <c r="E1130" t="s">
        <v>26</v>
      </c>
      <c r="F1130" t="s">
        <v>48</v>
      </c>
      <c r="G1130" t="s">
        <v>14</v>
      </c>
      <c r="H1130" s="1">
        <v>44018</v>
      </c>
      <c r="I1130" t="s">
        <v>1189</v>
      </c>
      <c r="J1130" t="s">
        <v>81</v>
      </c>
      <c r="K1130" t="s">
        <v>88</v>
      </c>
      <c r="L1130">
        <v>2020</v>
      </c>
      <c r="M1130" t="str">
        <f t="shared" si="68"/>
        <v>07</v>
      </c>
      <c r="N1130" t="str">
        <f t="shared" si="69"/>
        <v>06</v>
      </c>
      <c r="O1130" t="str">
        <f t="shared" si="70"/>
        <v>High</v>
      </c>
      <c r="P1130" t="str">
        <f t="shared" si="71"/>
        <v>HIGH</v>
      </c>
    </row>
    <row r="1131" spans="1:16" x14ac:dyDescent="0.35">
      <c r="A1131" t="s">
        <v>1028</v>
      </c>
      <c r="B1131">
        <v>1778</v>
      </c>
      <c r="C1131">
        <v>285</v>
      </c>
      <c r="D1131">
        <v>4</v>
      </c>
      <c r="E1131" t="s">
        <v>26</v>
      </c>
      <c r="F1131" t="s">
        <v>27</v>
      </c>
      <c r="G1131" t="s">
        <v>40</v>
      </c>
      <c r="H1131" s="1">
        <v>44016</v>
      </c>
      <c r="I1131" t="s">
        <v>1029</v>
      </c>
      <c r="J1131" t="s">
        <v>22</v>
      </c>
      <c r="K1131" t="s">
        <v>44</v>
      </c>
      <c r="L1131">
        <v>2020</v>
      </c>
      <c r="M1131" t="str">
        <f t="shared" si="68"/>
        <v>07</v>
      </c>
      <c r="N1131" t="str">
        <f t="shared" si="69"/>
        <v>04</v>
      </c>
      <c r="O1131" t="str">
        <f t="shared" si="70"/>
        <v>Low</v>
      </c>
      <c r="P1131" t="str">
        <f t="shared" si="71"/>
        <v>LOW</v>
      </c>
    </row>
    <row r="1132" spans="1:16" x14ac:dyDescent="0.35">
      <c r="A1132" t="s">
        <v>1330</v>
      </c>
      <c r="B1132">
        <v>2101</v>
      </c>
      <c r="C1132">
        <v>287</v>
      </c>
      <c r="D1132">
        <v>8</v>
      </c>
      <c r="E1132" t="s">
        <v>26</v>
      </c>
      <c r="F1132" t="s">
        <v>27</v>
      </c>
      <c r="G1132" t="s">
        <v>55</v>
      </c>
      <c r="H1132" s="1">
        <v>44016</v>
      </c>
      <c r="I1132" t="s">
        <v>641</v>
      </c>
      <c r="J1132" t="s">
        <v>81</v>
      </c>
      <c r="K1132" t="s">
        <v>96</v>
      </c>
      <c r="L1132">
        <v>2020</v>
      </c>
      <c r="M1132" t="str">
        <f t="shared" si="68"/>
        <v>07</v>
      </c>
      <c r="N1132" t="str">
        <f t="shared" si="69"/>
        <v>04</v>
      </c>
      <c r="O1132" t="str">
        <f t="shared" si="70"/>
        <v>Low</v>
      </c>
      <c r="P1132" t="str">
        <f t="shared" si="71"/>
        <v>LOW</v>
      </c>
    </row>
    <row r="1133" spans="1:16" x14ac:dyDescent="0.35">
      <c r="A1133" t="s">
        <v>788</v>
      </c>
      <c r="B1133">
        <v>717</v>
      </c>
      <c r="C1133">
        <v>158</v>
      </c>
      <c r="D1133">
        <v>16</v>
      </c>
      <c r="E1133" t="s">
        <v>38</v>
      </c>
      <c r="F1133" t="s">
        <v>39</v>
      </c>
      <c r="G1133" t="s">
        <v>40</v>
      </c>
      <c r="H1133" s="1">
        <v>44006</v>
      </c>
      <c r="I1133" t="s">
        <v>790</v>
      </c>
      <c r="J1133" t="s">
        <v>16</v>
      </c>
      <c r="K1133" t="s">
        <v>17</v>
      </c>
      <c r="L1133">
        <v>2020</v>
      </c>
      <c r="M1133" t="str">
        <f t="shared" si="68"/>
        <v>06</v>
      </c>
      <c r="N1133" t="str">
        <f t="shared" si="69"/>
        <v>24</v>
      </c>
      <c r="O1133" t="str">
        <f t="shared" si="70"/>
        <v>Low</v>
      </c>
      <c r="P1133" t="str">
        <f t="shared" si="71"/>
        <v>LOW</v>
      </c>
    </row>
    <row r="1134" spans="1:16" x14ac:dyDescent="0.35">
      <c r="A1134" t="s">
        <v>788</v>
      </c>
      <c r="B1134">
        <v>508</v>
      </c>
      <c r="C1134">
        <v>177</v>
      </c>
      <c r="D1134">
        <v>17</v>
      </c>
      <c r="E1134" t="s">
        <v>38</v>
      </c>
      <c r="F1134" t="s">
        <v>50</v>
      </c>
      <c r="G1134" t="s">
        <v>14</v>
      </c>
      <c r="H1134" s="1">
        <v>44006</v>
      </c>
      <c r="I1134" t="s">
        <v>790</v>
      </c>
      <c r="J1134" t="s">
        <v>16</v>
      </c>
      <c r="K1134" t="s">
        <v>17</v>
      </c>
      <c r="L1134">
        <v>2020</v>
      </c>
      <c r="M1134" t="str">
        <f t="shared" si="68"/>
        <v>06</v>
      </c>
      <c r="N1134" t="str">
        <f t="shared" si="69"/>
        <v>24</v>
      </c>
      <c r="O1134" t="str">
        <f t="shared" si="70"/>
        <v>Low</v>
      </c>
      <c r="P1134" t="str">
        <f t="shared" si="71"/>
        <v>LOW</v>
      </c>
    </row>
    <row r="1135" spans="1:16" x14ac:dyDescent="0.35">
      <c r="A1135" t="s">
        <v>433</v>
      </c>
      <c r="B1135">
        <v>7684</v>
      </c>
      <c r="C1135">
        <v>1157</v>
      </c>
      <c r="D1135">
        <v>12</v>
      </c>
      <c r="E1135" t="s">
        <v>38</v>
      </c>
      <c r="F1135" t="s">
        <v>50</v>
      </c>
      <c r="G1135" t="s">
        <v>55</v>
      </c>
      <c r="H1135" s="1">
        <v>44005</v>
      </c>
      <c r="I1135" t="s">
        <v>435</v>
      </c>
      <c r="J1135" t="s">
        <v>22</v>
      </c>
      <c r="K1135" t="s">
        <v>23</v>
      </c>
      <c r="L1135">
        <v>2020</v>
      </c>
      <c r="M1135" t="str">
        <f t="shared" si="68"/>
        <v>06</v>
      </c>
      <c r="N1135" t="str">
        <f t="shared" si="69"/>
        <v>23</v>
      </c>
      <c r="O1135" t="str">
        <f t="shared" si="70"/>
        <v>High</v>
      </c>
      <c r="P1135" t="str">
        <f t="shared" si="71"/>
        <v>MEDIUM</v>
      </c>
    </row>
    <row r="1136" spans="1:16" x14ac:dyDescent="0.35">
      <c r="A1136" t="s">
        <v>1275</v>
      </c>
      <c r="B1136">
        <v>7786</v>
      </c>
      <c r="C1136">
        <v>1202</v>
      </c>
      <c r="D1136">
        <v>4</v>
      </c>
      <c r="E1136" t="s">
        <v>38</v>
      </c>
      <c r="F1136" t="s">
        <v>50</v>
      </c>
      <c r="G1136" t="s">
        <v>34</v>
      </c>
      <c r="H1136" s="1">
        <v>44005</v>
      </c>
      <c r="I1136" t="s">
        <v>1276</v>
      </c>
      <c r="J1136" t="s">
        <v>19</v>
      </c>
      <c r="K1136" t="s">
        <v>136</v>
      </c>
      <c r="L1136">
        <v>2020</v>
      </c>
      <c r="M1136" t="str">
        <f t="shared" si="68"/>
        <v>06</v>
      </c>
      <c r="N1136" t="str">
        <f t="shared" si="69"/>
        <v>23</v>
      </c>
      <c r="O1136" t="str">
        <f t="shared" si="70"/>
        <v>High</v>
      </c>
      <c r="P1136" t="str">
        <f t="shared" si="71"/>
        <v>MEDIUM</v>
      </c>
    </row>
    <row r="1137" spans="1:16" x14ac:dyDescent="0.35">
      <c r="A1137" t="s">
        <v>626</v>
      </c>
      <c r="B1137">
        <v>8994</v>
      </c>
      <c r="C1137">
        <v>1481</v>
      </c>
      <c r="D1137">
        <v>15</v>
      </c>
      <c r="E1137" t="s">
        <v>12</v>
      </c>
      <c r="F1137" t="s">
        <v>69</v>
      </c>
      <c r="G1137" t="s">
        <v>40</v>
      </c>
      <c r="H1137" s="1">
        <v>44003</v>
      </c>
      <c r="I1137" t="s">
        <v>627</v>
      </c>
      <c r="J1137" t="s">
        <v>36</v>
      </c>
      <c r="K1137" t="s">
        <v>64</v>
      </c>
      <c r="L1137">
        <v>2020</v>
      </c>
      <c r="M1137" t="str">
        <f t="shared" si="68"/>
        <v>06</v>
      </c>
      <c r="N1137" t="str">
        <f t="shared" si="69"/>
        <v>21</v>
      </c>
      <c r="O1137" t="str">
        <f t="shared" si="70"/>
        <v>High</v>
      </c>
      <c r="P1137" t="str">
        <f t="shared" si="71"/>
        <v>MEDIUM</v>
      </c>
    </row>
    <row r="1138" spans="1:16" x14ac:dyDescent="0.35">
      <c r="A1138" t="s">
        <v>1003</v>
      </c>
      <c r="B1138">
        <v>2472</v>
      </c>
      <c r="C1138">
        <v>211</v>
      </c>
      <c r="D1138">
        <v>5</v>
      </c>
      <c r="E1138" t="s">
        <v>12</v>
      </c>
      <c r="F1138" t="s">
        <v>24</v>
      </c>
      <c r="G1138" t="s">
        <v>55</v>
      </c>
      <c r="H1138" s="1">
        <v>44003</v>
      </c>
      <c r="I1138" t="s">
        <v>1004</v>
      </c>
      <c r="J1138" t="s">
        <v>36</v>
      </c>
      <c r="K1138" t="s">
        <v>64</v>
      </c>
      <c r="L1138">
        <v>2020</v>
      </c>
      <c r="M1138" t="str">
        <f t="shared" si="68"/>
        <v>06</v>
      </c>
      <c r="N1138" t="str">
        <f t="shared" si="69"/>
        <v>21</v>
      </c>
      <c r="O1138" t="str">
        <f t="shared" si="70"/>
        <v>Low</v>
      </c>
      <c r="P1138" t="str">
        <f t="shared" si="71"/>
        <v>LOW</v>
      </c>
    </row>
    <row r="1139" spans="1:16" x14ac:dyDescent="0.35">
      <c r="A1139" t="s">
        <v>257</v>
      </c>
      <c r="B1139">
        <v>9965</v>
      </c>
      <c r="C1139">
        <v>3033</v>
      </c>
      <c r="D1139">
        <v>16</v>
      </c>
      <c r="E1139" t="s">
        <v>26</v>
      </c>
      <c r="F1139" t="s">
        <v>48</v>
      </c>
      <c r="G1139" t="s">
        <v>55</v>
      </c>
      <c r="H1139" s="1">
        <v>43999</v>
      </c>
      <c r="I1139" t="s">
        <v>258</v>
      </c>
      <c r="J1139" t="s">
        <v>36</v>
      </c>
      <c r="K1139" t="s">
        <v>77</v>
      </c>
      <c r="L1139">
        <v>2020</v>
      </c>
      <c r="M1139" t="str">
        <f t="shared" si="68"/>
        <v>06</v>
      </c>
      <c r="N1139" t="str">
        <f t="shared" si="69"/>
        <v>17</v>
      </c>
      <c r="O1139" t="str">
        <f t="shared" si="70"/>
        <v>High</v>
      </c>
      <c r="P1139" t="str">
        <f t="shared" si="71"/>
        <v>HIGH</v>
      </c>
    </row>
    <row r="1140" spans="1:16" x14ac:dyDescent="0.35">
      <c r="A1140" t="s">
        <v>367</v>
      </c>
      <c r="B1140">
        <v>1231</v>
      </c>
      <c r="C1140">
        <v>214</v>
      </c>
      <c r="D1140">
        <v>20</v>
      </c>
      <c r="E1140" t="s">
        <v>12</v>
      </c>
      <c r="F1140" t="s">
        <v>33</v>
      </c>
      <c r="G1140" t="s">
        <v>28</v>
      </c>
      <c r="H1140" s="1">
        <v>43998</v>
      </c>
      <c r="I1140" t="s">
        <v>369</v>
      </c>
      <c r="J1140" t="s">
        <v>22</v>
      </c>
      <c r="K1140" t="s">
        <v>58</v>
      </c>
      <c r="L1140">
        <v>2020</v>
      </c>
      <c r="M1140" t="str">
        <f t="shared" si="68"/>
        <v>06</v>
      </c>
      <c r="N1140" t="str">
        <f t="shared" si="69"/>
        <v>16</v>
      </c>
      <c r="O1140" t="str">
        <f t="shared" si="70"/>
        <v>Low</v>
      </c>
      <c r="P1140" t="str">
        <f t="shared" si="71"/>
        <v>LOW</v>
      </c>
    </row>
    <row r="1141" spans="1:16" x14ac:dyDescent="0.35">
      <c r="A1141" t="s">
        <v>1258</v>
      </c>
      <c r="B1141">
        <v>5461</v>
      </c>
      <c r="C1141">
        <v>1214</v>
      </c>
      <c r="D1141">
        <v>7</v>
      </c>
      <c r="E1141" t="s">
        <v>38</v>
      </c>
      <c r="F1141" t="s">
        <v>50</v>
      </c>
      <c r="G1141" t="s">
        <v>40</v>
      </c>
      <c r="H1141" s="1">
        <v>43989</v>
      </c>
      <c r="I1141" t="s">
        <v>1259</v>
      </c>
      <c r="J1141" t="s">
        <v>22</v>
      </c>
      <c r="K1141" t="s">
        <v>58</v>
      </c>
      <c r="L1141">
        <v>2020</v>
      </c>
      <c r="M1141" t="str">
        <f t="shared" si="68"/>
        <v>06</v>
      </c>
      <c r="N1141" t="str">
        <f t="shared" si="69"/>
        <v>07</v>
      </c>
      <c r="O1141" t="str">
        <f t="shared" si="70"/>
        <v>High</v>
      </c>
      <c r="P1141" t="str">
        <f t="shared" si="71"/>
        <v>MEDIUM</v>
      </c>
    </row>
    <row r="1142" spans="1:16" x14ac:dyDescent="0.35">
      <c r="A1142" t="s">
        <v>1398</v>
      </c>
      <c r="B1142">
        <v>2082</v>
      </c>
      <c r="C1142">
        <v>642</v>
      </c>
      <c r="D1142">
        <v>8</v>
      </c>
      <c r="E1142" t="s">
        <v>12</v>
      </c>
      <c r="F1142" t="s">
        <v>69</v>
      </c>
      <c r="G1142" t="s">
        <v>34</v>
      </c>
      <c r="H1142" s="1">
        <v>43984</v>
      </c>
      <c r="I1142" t="s">
        <v>1399</v>
      </c>
      <c r="J1142" t="s">
        <v>22</v>
      </c>
      <c r="K1142" t="s">
        <v>58</v>
      </c>
      <c r="L1142">
        <v>2020</v>
      </c>
      <c r="M1142" t="str">
        <f t="shared" si="68"/>
        <v>06</v>
      </c>
      <c r="N1142" t="str">
        <f t="shared" si="69"/>
        <v>02</v>
      </c>
      <c r="O1142" t="str">
        <f t="shared" si="70"/>
        <v>Low</v>
      </c>
      <c r="P1142" t="str">
        <f t="shared" si="71"/>
        <v>LOW</v>
      </c>
    </row>
    <row r="1143" spans="1:16" x14ac:dyDescent="0.35">
      <c r="A1143" t="s">
        <v>773</v>
      </c>
      <c r="B1143">
        <v>1579</v>
      </c>
      <c r="C1143">
        <v>602</v>
      </c>
      <c r="D1143">
        <v>9</v>
      </c>
      <c r="E1143" t="s">
        <v>12</v>
      </c>
      <c r="F1143" t="s">
        <v>33</v>
      </c>
      <c r="G1143" t="s">
        <v>40</v>
      </c>
      <c r="H1143" s="1">
        <v>43975</v>
      </c>
      <c r="I1143" t="s">
        <v>774</v>
      </c>
      <c r="J1143" t="s">
        <v>81</v>
      </c>
      <c r="K1143" t="s">
        <v>88</v>
      </c>
      <c r="L1143">
        <v>2020</v>
      </c>
      <c r="M1143" t="str">
        <f t="shared" si="68"/>
        <v>05</v>
      </c>
      <c r="N1143" t="str">
        <f t="shared" si="69"/>
        <v>24</v>
      </c>
      <c r="O1143" t="str">
        <f t="shared" si="70"/>
        <v>Low</v>
      </c>
      <c r="P1143" t="str">
        <f t="shared" si="71"/>
        <v>LOW</v>
      </c>
    </row>
    <row r="1144" spans="1:16" x14ac:dyDescent="0.35">
      <c r="A1144" t="s">
        <v>773</v>
      </c>
      <c r="B1144">
        <v>3760</v>
      </c>
      <c r="C1144">
        <v>1849</v>
      </c>
      <c r="D1144">
        <v>19</v>
      </c>
      <c r="E1144" t="s">
        <v>38</v>
      </c>
      <c r="F1144" t="s">
        <v>42</v>
      </c>
      <c r="G1144" t="s">
        <v>34</v>
      </c>
      <c r="H1144" s="1">
        <v>43975</v>
      </c>
      <c r="I1144" t="s">
        <v>774</v>
      </c>
      <c r="J1144" t="s">
        <v>81</v>
      </c>
      <c r="K1144" t="s">
        <v>88</v>
      </c>
      <c r="L1144">
        <v>2020</v>
      </c>
      <c r="M1144" t="str">
        <f t="shared" si="68"/>
        <v>05</v>
      </c>
      <c r="N1144" t="str">
        <f t="shared" si="69"/>
        <v>24</v>
      </c>
      <c r="O1144" t="str">
        <f t="shared" si="70"/>
        <v>High</v>
      </c>
      <c r="P1144" t="str">
        <f t="shared" si="71"/>
        <v>MEDIUM</v>
      </c>
    </row>
    <row r="1145" spans="1:16" x14ac:dyDescent="0.35">
      <c r="A1145" t="s">
        <v>913</v>
      </c>
      <c r="B1145">
        <v>8490</v>
      </c>
      <c r="C1145">
        <v>800</v>
      </c>
      <c r="D1145">
        <v>1</v>
      </c>
      <c r="E1145" t="s">
        <v>26</v>
      </c>
      <c r="F1145" t="s">
        <v>27</v>
      </c>
      <c r="G1145" t="s">
        <v>34</v>
      </c>
      <c r="H1145" s="1">
        <v>43975</v>
      </c>
      <c r="I1145" t="s">
        <v>914</v>
      </c>
      <c r="J1145" t="s">
        <v>22</v>
      </c>
      <c r="K1145" t="s">
        <v>44</v>
      </c>
      <c r="L1145">
        <v>2020</v>
      </c>
      <c r="M1145" t="str">
        <f t="shared" si="68"/>
        <v>05</v>
      </c>
      <c r="N1145" t="str">
        <f t="shared" si="69"/>
        <v>24</v>
      </c>
      <c r="O1145" t="str">
        <f t="shared" si="70"/>
        <v>Low</v>
      </c>
      <c r="P1145" t="str">
        <f t="shared" si="71"/>
        <v>LOW</v>
      </c>
    </row>
    <row r="1146" spans="1:16" x14ac:dyDescent="0.35">
      <c r="A1146" t="s">
        <v>886</v>
      </c>
      <c r="B1146">
        <v>3573</v>
      </c>
      <c r="C1146">
        <v>562</v>
      </c>
      <c r="D1146">
        <v>7</v>
      </c>
      <c r="E1146" t="s">
        <v>26</v>
      </c>
      <c r="F1146" t="s">
        <v>27</v>
      </c>
      <c r="G1146" t="s">
        <v>34</v>
      </c>
      <c r="H1146" s="1">
        <v>43974</v>
      </c>
      <c r="I1146" t="s">
        <v>887</v>
      </c>
      <c r="J1146" t="s">
        <v>36</v>
      </c>
      <c r="K1146" t="s">
        <v>64</v>
      </c>
      <c r="L1146">
        <v>2020</v>
      </c>
      <c r="M1146" t="str">
        <f t="shared" si="68"/>
        <v>05</v>
      </c>
      <c r="N1146" t="str">
        <f t="shared" si="69"/>
        <v>23</v>
      </c>
      <c r="O1146" t="str">
        <f t="shared" si="70"/>
        <v>Low</v>
      </c>
      <c r="P1146" t="str">
        <f t="shared" si="71"/>
        <v>LOW</v>
      </c>
    </row>
    <row r="1147" spans="1:16" x14ac:dyDescent="0.35">
      <c r="A1147" t="s">
        <v>886</v>
      </c>
      <c r="B1147">
        <v>8055</v>
      </c>
      <c r="C1147">
        <v>661</v>
      </c>
      <c r="D1147">
        <v>10</v>
      </c>
      <c r="E1147" t="s">
        <v>12</v>
      </c>
      <c r="F1147" t="s">
        <v>69</v>
      </c>
      <c r="G1147" t="s">
        <v>34</v>
      </c>
      <c r="H1147" s="1">
        <v>43974</v>
      </c>
      <c r="I1147" t="s">
        <v>887</v>
      </c>
      <c r="J1147" t="s">
        <v>36</v>
      </c>
      <c r="K1147" t="s">
        <v>64</v>
      </c>
      <c r="L1147">
        <v>2020</v>
      </c>
      <c r="M1147" t="str">
        <f t="shared" si="68"/>
        <v>05</v>
      </c>
      <c r="N1147" t="str">
        <f t="shared" si="69"/>
        <v>23</v>
      </c>
      <c r="O1147" t="str">
        <f t="shared" si="70"/>
        <v>Low</v>
      </c>
      <c r="P1147" t="str">
        <f t="shared" si="71"/>
        <v>LOW</v>
      </c>
    </row>
    <row r="1148" spans="1:16" x14ac:dyDescent="0.35">
      <c r="A1148" t="s">
        <v>299</v>
      </c>
      <c r="B1148">
        <v>2465</v>
      </c>
      <c r="C1148">
        <v>699</v>
      </c>
      <c r="D1148">
        <v>18</v>
      </c>
      <c r="E1148" t="s">
        <v>26</v>
      </c>
      <c r="F1148" t="s">
        <v>48</v>
      </c>
      <c r="G1148" t="s">
        <v>28</v>
      </c>
      <c r="H1148" s="1">
        <v>43973</v>
      </c>
      <c r="I1148" t="s">
        <v>300</v>
      </c>
      <c r="J1148" t="s">
        <v>36</v>
      </c>
      <c r="K1148" t="s">
        <v>77</v>
      </c>
      <c r="L1148">
        <v>2020</v>
      </c>
      <c r="M1148" t="str">
        <f t="shared" si="68"/>
        <v>05</v>
      </c>
      <c r="N1148" t="str">
        <f t="shared" si="69"/>
        <v>22</v>
      </c>
      <c r="O1148" t="str">
        <f t="shared" si="70"/>
        <v>Low</v>
      </c>
      <c r="P1148" t="str">
        <f t="shared" si="71"/>
        <v>LOW</v>
      </c>
    </row>
    <row r="1149" spans="1:16" x14ac:dyDescent="0.35">
      <c r="A1149" t="s">
        <v>154</v>
      </c>
      <c r="B1149">
        <v>9109</v>
      </c>
      <c r="C1149">
        <v>586</v>
      </c>
      <c r="D1149">
        <v>17</v>
      </c>
      <c r="E1149" t="s">
        <v>38</v>
      </c>
      <c r="F1149" t="s">
        <v>50</v>
      </c>
      <c r="G1149" t="s">
        <v>34</v>
      </c>
      <c r="H1149" s="1">
        <v>43968</v>
      </c>
      <c r="I1149" t="s">
        <v>155</v>
      </c>
      <c r="J1149" t="s">
        <v>16</v>
      </c>
      <c r="K1149" t="s">
        <v>17</v>
      </c>
      <c r="L1149">
        <v>2020</v>
      </c>
      <c r="M1149" t="str">
        <f t="shared" si="68"/>
        <v>05</v>
      </c>
      <c r="N1149" t="str">
        <f t="shared" si="69"/>
        <v>17</v>
      </c>
      <c r="O1149" t="str">
        <f t="shared" si="70"/>
        <v>Low</v>
      </c>
      <c r="P1149" t="str">
        <f t="shared" si="71"/>
        <v>LOW</v>
      </c>
    </row>
    <row r="1150" spans="1:16" x14ac:dyDescent="0.35">
      <c r="A1150" t="s">
        <v>201</v>
      </c>
      <c r="B1150">
        <v>6517</v>
      </c>
      <c r="C1150">
        <v>1581</v>
      </c>
      <c r="D1150">
        <v>10</v>
      </c>
      <c r="E1150" t="s">
        <v>26</v>
      </c>
      <c r="F1150" t="s">
        <v>54</v>
      </c>
      <c r="G1150" t="s">
        <v>28</v>
      </c>
      <c r="H1150" s="1">
        <v>43965</v>
      </c>
      <c r="I1150" t="s">
        <v>203</v>
      </c>
      <c r="J1150" t="s">
        <v>16</v>
      </c>
      <c r="K1150" t="s">
        <v>120</v>
      </c>
      <c r="L1150">
        <v>2020</v>
      </c>
      <c r="M1150" t="str">
        <f t="shared" si="68"/>
        <v>05</v>
      </c>
      <c r="N1150" t="str">
        <f t="shared" si="69"/>
        <v>14</v>
      </c>
      <c r="O1150" t="str">
        <f t="shared" si="70"/>
        <v>High</v>
      </c>
      <c r="P1150" t="str">
        <f t="shared" si="71"/>
        <v>MEDIUM</v>
      </c>
    </row>
    <row r="1151" spans="1:16" x14ac:dyDescent="0.35">
      <c r="A1151" t="s">
        <v>201</v>
      </c>
      <c r="B1151">
        <v>1166</v>
      </c>
      <c r="C1151">
        <v>349</v>
      </c>
      <c r="D1151">
        <v>11</v>
      </c>
      <c r="E1151" t="s">
        <v>38</v>
      </c>
      <c r="F1151" t="s">
        <v>39</v>
      </c>
      <c r="G1151" t="s">
        <v>40</v>
      </c>
      <c r="H1151" s="1">
        <v>43965</v>
      </c>
      <c r="I1151" t="s">
        <v>203</v>
      </c>
      <c r="J1151" t="s">
        <v>16</v>
      </c>
      <c r="K1151" t="s">
        <v>120</v>
      </c>
      <c r="L1151">
        <v>2020</v>
      </c>
      <c r="M1151" t="str">
        <f t="shared" si="68"/>
        <v>05</v>
      </c>
      <c r="N1151" t="str">
        <f t="shared" si="69"/>
        <v>14</v>
      </c>
      <c r="O1151" t="str">
        <f t="shared" si="70"/>
        <v>Low</v>
      </c>
      <c r="P1151" t="str">
        <f t="shared" si="71"/>
        <v>LOW</v>
      </c>
    </row>
    <row r="1152" spans="1:16" x14ac:dyDescent="0.35">
      <c r="A1152" t="s">
        <v>706</v>
      </c>
      <c r="B1152">
        <v>7441</v>
      </c>
      <c r="C1152">
        <v>867</v>
      </c>
      <c r="D1152">
        <v>12</v>
      </c>
      <c r="E1152" t="s">
        <v>38</v>
      </c>
      <c r="F1152" t="s">
        <v>50</v>
      </c>
      <c r="G1152" t="s">
        <v>55</v>
      </c>
      <c r="H1152" s="1">
        <v>43964</v>
      </c>
      <c r="I1152" t="s">
        <v>708</v>
      </c>
      <c r="J1152" t="s">
        <v>61</v>
      </c>
      <c r="K1152" t="s">
        <v>73</v>
      </c>
      <c r="L1152">
        <v>2020</v>
      </c>
      <c r="M1152" t="str">
        <f t="shared" si="68"/>
        <v>05</v>
      </c>
      <c r="N1152" t="str">
        <f t="shared" si="69"/>
        <v>13</v>
      </c>
      <c r="O1152" t="str">
        <f t="shared" si="70"/>
        <v>Low</v>
      </c>
      <c r="P1152" t="str">
        <f t="shared" si="71"/>
        <v>LOW</v>
      </c>
    </row>
    <row r="1153" spans="1:16" x14ac:dyDescent="0.35">
      <c r="A1153" t="s">
        <v>1232</v>
      </c>
      <c r="B1153">
        <v>2684</v>
      </c>
      <c r="C1153">
        <v>713</v>
      </c>
      <c r="D1153">
        <v>2</v>
      </c>
      <c r="E1153" t="s">
        <v>12</v>
      </c>
      <c r="F1153" t="s">
        <v>13</v>
      </c>
      <c r="G1153" t="s">
        <v>14</v>
      </c>
      <c r="H1153" s="1">
        <v>43962</v>
      </c>
      <c r="I1153" t="s">
        <v>1235</v>
      </c>
      <c r="J1153" t="s">
        <v>61</v>
      </c>
      <c r="K1153" t="s">
        <v>62</v>
      </c>
      <c r="L1153">
        <v>2020</v>
      </c>
      <c r="M1153" t="str">
        <f t="shared" si="68"/>
        <v>05</v>
      </c>
      <c r="N1153" t="str">
        <f t="shared" si="69"/>
        <v>11</v>
      </c>
      <c r="O1153" t="str">
        <f t="shared" si="70"/>
        <v>Low</v>
      </c>
      <c r="P1153" t="str">
        <f t="shared" si="71"/>
        <v>LOW</v>
      </c>
    </row>
    <row r="1154" spans="1:16" x14ac:dyDescent="0.35">
      <c r="A1154" t="s">
        <v>47</v>
      </c>
      <c r="B1154">
        <v>6851</v>
      </c>
      <c r="C1154">
        <v>2812</v>
      </c>
      <c r="D1154">
        <v>1</v>
      </c>
      <c r="E1154" t="s">
        <v>26</v>
      </c>
      <c r="F1154" t="s">
        <v>48</v>
      </c>
      <c r="G1154" t="s">
        <v>28</v>
      </c>
      <c r="H1154" s="1">
        <v>43955</v>
      </c>
      <c r="I1154" t="s">
        <v>49</v>
      </c>
      <c r="J1154" t="s">
        <v>16</v>
      </c>
      <c r="K1154" t="s">
        <v>30</v>
      </c>
      <c r="L1154">
        <v>2020</v>
      </c>
      <c r="M1154" t="str">
        <f t="shared" ref="M1154:M1195" si="72">TEXT(H1154,"MM")</f>
        <v>05</v>
      </c>
      <c r="N1154" t="str">
        <f t="shared" ref="N1154:N1195" si="73">TEXT(H1154,"DD")</f>
        <v>04</v>
      </c>
      <c r="O1154" t="str">
        <f t="shared" ref="O1154:O1195" si="74">IF(C1154&gt;1000,"High","Low")</f>
        <v>High</v>
      </c>
      <c r="P1154" t="str">
        <f t="shared" ref="P1154:P1195" si="75">IF(C1154&gt;2500,"HIGH",IF(C1154&gt;1000,"MEDIUM",IF(C1154&lt;1000,"LOW",0)))</f>
        <v>HIGH</v>
      </c>
    </row>
    <row r="1155" spans="1:16" x14ac:dyDescent="0.35">
      <c r="A1155" t="s">
        <v>47</v>
      </c>
      <c r="B1155">
        <v>7626</v>
      </c>
      <c r="C1155">
        <v>1046</v>
      </c>
      <c r="D1155">
        <v>15</v>
      </c>
      <c r="E1155" t="s">
        <v>38</v>
      </c>
      <c r="F1155" t="s">
        <v>50</v>
      </c>
      <c r="G1155" t="s">
        <v>40</v>
      </c>
      <c r="H1155" s="1">
        <v>43955</v>
      </c>
      <c r="I1155" t="s">
        <v>49</v>
      </c>
      <c r="J1155" t="s">
        <v>16</v>
      </c>
      <c r="K1155" t="s">
        <v>30</v>
      </c>
      <c r="L1155">
        <v>2020</v>
      </c>
      <c r="M1155" t="str">
        <f t="shared" si="72"/>
        <v>05</v>
      </c>
      <c r="N1155" t="str">
        <f t="shared" si="73"/>
        <v>04</v>
      </c>
      <c r="O1155" t="str">
        <f t="shared" si="74"/>
        <v>High</v>
      </c>
      <c r="P1155" t="str">
        <f t="shared" si="75"/>
        <v>MEDIUM</v>
      </c>
    </row>
    <row r="1156" spans="1:16" x14ac:dyDescent="0.35">
      <c r="A1156" t="s">
        <v>47</v>
      </c>
      <c r="B1156">
        <v>1023</v>
      </c>
      <c r="C1156">
        <v>78</v>
      </c>
      <c r="D1156">
        <v>9</v>
      </c>
      <c r="E1156" t="s">
        <v>38</v>
      </c>
      <c r="F1156" t="s">
        <v>39</v>
      </c>
      <c r="G1156" t="s">
        <v>14</v>
      </c>
      <c r="H1156" s="1">
        <v>43955</v>
      </c>
      <c r="I1156" t="s">
        <v>49</v>
      </c>
      <c r="J1156" t="s">
        <v>16</v>
      </c>
      <c r="K1156" t="s">
        <v>30</v>
      </c>
      <c r="L1156">
        <v>2020</v>
      </c>
      <c r="M1156" t="str">
        <f t="shared" si="72"/>
        <v>05</v>
      </c>
      <c r="N1156" t="str">
        <f t="shared" si="73"/>
        <v>04</v>
      </c>
      <c r="O1156" t="str">
        <f t="shared" si="74"/>
        <v>Low</v>
      </c>
      <c r="P1156" t="str">
        <f t="shared" si="75"/>
        <v>LOW</v>
      </c>
    </row>
    <row r="1157" spans="1:16" x14ac:dyDescent="0.35">
      <c r="A1157" t="s">
        <v>399</v>
      </c>
      <c r="B1157">
        <v>3423</v>
      </c>
      <c r="C1157">
        <v>804</v>
      </c>
      <c r="D1157">
        <v>4</v>
      </c>
      <c r="E1157" t="s">
        <v>12</v>
      </c>
      <c r="F1157" t="s">
        <v>24</v>
      </c>
      <c r="G1157" t="s">
        <v>40</v>
      </c>
      <c r="H1157" s="1">
        <v>43955</v>
      </c>
      <c r="I1157" t="s">
        <v>403</v>
      </c>
      <c r="J1157" t="s">
        <v>61</v>
      </c>
      <c r="K1157" t="s">
        <v>62</v>
      </c>
      <c r="L1157">
        <v>2020</v>
      </c>
      <c r="M1157" t="str">
        <f t="shared" si="72"/>
        <v>05</v>
      </c>
      <c r="N1157" t="str">
        <f t="shared" si="73"/>
        <v>04</v>
      </c>
      <c r="O1157" t="str">
        <f t="shared" si="74"/>
        <v>Low</v>
      </c>
      <c r="P1157" t="str">
        <f t="shared" si="75"/>
        <v>LOW</v>
      </c>
    </row>
    <row r="1158" spans="1:16" x14ac:dyDescent="0.35">
      <c r="A1158" t="s">
        <v>1085</v>
      </c>
      <c r="B1158">
        <v>5028</v>
      </c>
      <c r="C1158">
        <v>1553</v>
      </c>
      <c r="D1158">
        <v>13</v>
      </c>
      <c r="E1158" t="s">
        <v>26</v>
      </c>
      <c r="F1158" t="s">
        <v>54</v>
      </c>
      <c r="G1158" t="s">
        <v>34</v>
      </c>
      <c r="H1158" s="1">
        <v>43955</v>
      </c>
      <c r="I1158" t="s">
        <v>1086</v>
      </c>
      <c r="J1158" t="s">
        <v>16</v>
      </c>
      <c r="K1158" t="s">
        <v>120</v>
      </c>
      <c r="L1158">
        <v>2020</v>
      </c>
      <c r="M1158" t="str">
        <f t="shared" si="72"/>
        <v>05</v>
      </c>
      <c r="N1158" t="str">
        <f t="shared" si="73"/>
        <v>04</v>
      </c>
      <c r="O1158" t="str">
        <f t="shared" si="74"/>
        <v>High</v>
      </c>
      <c r="P1158" t="str">
        <f t="shared" si="75"/>
        <v>MEDIUM</v>
      </c>
    </row>
    <row r="1159" spans="1:16" x14ac:dyDescent="0.35">
      <c r="A1159" t="s">
        <v>1324</v>
      </c>
      <c r="B1159">
        <v>6528</v>
      </c>
      <c r="C1159">
        <v>76</v>
      </c>
      <c r="D1159">
        <v>9</v>
      </c>
      <c r="E1159" t="s">
        <v>12</v>
      </c>
      <c r="F1159" t="s">
        <v>69</v>
      </c>
      <c r="G1159" t="s">
        <v>28</v>
      </c>
      <c r="H1159" s="1">
        <v>43955</v>
      </c>
      <c r="I1159" t="s">
        <v>1325</v>
      </c>
      <c r="J1159" t="s">
        <v>22</v>
      </c>
      <c r="K1159" t="s">
        <v>23</v>
      </c>
      <c r="L1159">
        <v>2020</v>
      </c>
      <c r="M1159" t="str">
        <f t="shared" si="72"/>
        <v>05</v>
      </c>
      <c r="N1159" t="str">
        <f t="shared" si="73"/>
        <v>04</v>
      </c>
      <c r="O1159" t="str">
        <f t="shared" si="74"/>
        <v>Low</v>
      </c>
      <c r="P1159" t="str">
        <f t="shared" si="75"/>
        <v>LOW</v>
      </c>
    </row>
    <row r="1160" spans="1:16" x14ac:dyDescent="0.35">
      <c r="A1160" t="s">
        <v>1324</v>
      </c>
      <c r="B1160">
        <v>8930</v>
      </c>
      <c r="C1160">
        <v>3374</v>
      </c>
      <c r="D1160">
        <v>12</v>
      </c>
      <c r="E1160" t="s">
        <v>38</v>
      </c>
      <c r="F1160" t="s">
        <v>50</v>
      </c>
      <c r="G1160" t="s">
        <v>28</v>
      </c>
      <c r="H1160" s="1">
        <v>43955</v>
      </c>
      <c r="I1160" t="s">
        <v>1325</v>
      </c>
      <c r="J1160" t="s">
        <v>22</v>
      </c>
      <c r="K1160" t="s">
        <v>23</v>
      </c>
      <c r="L1160">
        <v>2020</v>
      </c>
      <c r="M1160" t="str">
        <f t="shared" si="72"/>
        <v>05</v>
      </c>
      <c r="N1160" t="str">
        <f t="shared" si="73"/>
        <v>04</v>
      </c>
      <c r="O1160" t="str">
        <f t="shared" si="74"/>
        <v>High</v>
      </c>
      <c r="P1160" t="str">
        <f t="shared" si="75"/>
        <v>HIGH</v>
      </c>
    </row>
    <row r="1161" spans="1:16" x14ac:dyDescent="0.35">
      <c r="A1161" t="s">
        <v>443</v>
      </c>
      <c r="B1161">
        <v>7748</v>
      </c>
      <c r="C1161">
        <v>1706</v>
      </c>
      <c r="D1161">
        <v>16</v>
      </c>
      <c r="E1161" t="s">
        <v>12</v>
      </c>
      <c r="F1161" t="s">
        <v>13</v>
      </c>
      <c r="G1161" t="s">
        <v>34</v>
      </c>
      <c r="H1161" s="1">
        <v>43953</v>
      </c>
      <c r="I1161" t="s">
        <v>444</v>
      </c>
      <c r="J1161" t="s">
        <v>81</v>
      </c>
      <c r="K1161" t="s">
        <v>88</v>
      </c>
      <c r="L1161">
        <v>2020</v>
      </c>
      <c r="M1161" t="str">
        <f t="shared" si="72"/>
        <v>05</v>
      </c>
      <c r="N1161" t="str">
        <f t="shared" si="73"/>
        <v>02</v>
      </c>
      <c r="O1161" t="str">
        <f t="shared" si="74"/>
        <v>High</v>
      </c>
      <c r="P1161" t="str">
        <f t="shared" si="75"/>
        <v>MEDIUM</v>
      </c>
    </row>
    <row r="1162" spans="1:16" x14ac:dyDescent="0.35">
      <c r="A1162" t="s">
        <v>443</v>
      </c>
      <c r="B1162">
        <v>6381</v>
      </c>
      <c r="C1162">
        <v>2763</v>
      </c>
      <c r="D1162">
        <v>20</v>
      </c>
      <c r="E1162" t="s">
        <v>26</v>
      </c>
      <c r="F1162" t="s">
        <v>48</v>
      </c>
      <c r="G1162" t="s">
        <v>14</v>
      </c>
      <c r="H1162" s="1">
        <v>43953</v>
      </c>
      <c r="I1162" t="s">
        <v>444</v>
      </c>
      <c r="J1162" t="s">
        <v>81</v>
      </c>
      <c r="K1162" t="s">
        <v>88</v>
      </c>
      <c r="L1162">
        <v>2020</v>
      </c>
      <c r="M1162" t="str">
        <f t="shared" si="72"/>
        <v>05</v>
      </c>
      <c r="N1162" t="str">
        <f t="shared" si="73"/>
        <v>02</v>
      </c>
      <c r="O1162" t="str">
        <f t="shared" si="74"/>
        <v>High</v>
      </c>
      <c r="P1162" t="str">
        <f t="shared" si="75"/>
        <v>HIGH</v>
      </c>
    </row>
    <row r="1163" spans="1:16" x14ac:dyDescent="0.35">
      <c r="A1163" t="s">
        <v>443</v>
      </c>
      <c r="B1163">
        <v>992</v>
      </c>
      <c r="C1163">
        <v>64</v>
      </c>
      <c r="D1163">
        <v>6</v>
      </c>
      <c r="E1163" t="s">
        <v>12</v>
      </c>
      <c r="F1163" t="s">
        <v>69</v>
      </c>
      <c r="G1163" t="s">
        <v>40</v>
      </c>
      <c r="H1163" s="1">
        <v>43953</v>
      </c>
      <c r="I1163" t="s">
        <v>444</v>
      </c>
      <c r="J1163" t="s">
        <v>81</v>
      </c>
      <c r="K1163" t="s">
        <v>88</v>
      </c>
      <c r="L1163">
        <v>2020</v>
      </c>
      <c r="M1163" t="str">
        <f t="shared" si="72"/>
        <v>05</v>
      </c>
      <c r="N1163" t="str">
        <f t="shared" si="73"/>
        <v>02</v>
      </c>
      <c r="O1163" t="str">
        <f t="shared" si="74"/>
        <v>Low</v>
      </c>
      <c r="P1163" t="str">
        <f t="shared" si="75"/>
        <v>LOW</v>
      </c>
    </row>
    <row r="1164" spans="1:16" x14ac:dyDescent="0.35">
      <c r="A1164" t="s">
        <v>1078</v>
      </c>
      <c r="B1164">
        <v>3918</v>
      </c>
      <c r="C1164">
        <v>749</v>
      </c>
      <c r="D1164">
        <v>8</v>
      </c>
      <c r="E1164" t="s">
        <v>12</v>
      </c>
      <c r="F1164" t="s">
        <v>33</v>
      </c>
      <c r="G1164" t="s">
        <v>40</v>
      </c>
      <c r="H1164" s="1">
        <v>43953</v>
      </c>
      <c r="I1164" t="s">
        <v>1080</v>
      </c>
      <c r="J1164" t="s">
        <v>61</v>
      </c>
      <c r="K1164" t="s">
        <v>110</v>
      </c>
      <c r="L1164">
        <v>2020</v>
      </c>
      <c r="M1164" t="str">
        <f t="shared" si="72"/>
        <v>05</v>
      </c>
      <c r="N1164" t="str">
        <f t="shared" si="73"/>
        <v>02</v>
      </c>
      <c r="O1164" t="str">
        <f t="shared" si="74"/>
        <v>Low</v>
      </c>
      <c r="P1164" t="str">
        <f t="shared" si="75"/>
        <v>LOW</v>
      </c>
    </row>
    <row r="1165" spans="1:16" x14ac:dyDescent="0.35">
      <c r="A1165" t="s">
        <v>580</v>
      </c>
      <c r="B1165">
        <v>8102</v>
      </c>
      <c r="C1165">
        <v>1800</v>
      </c>
      <c r="D1165">
        <v>5</v>
      </c>
      <c r="E1165" t="s">
        <v>26</v>
      </c>
      <c r="F1165" t="s">
        <v>48</v>
      </c>
      <c r="G1165" t="s">
        <v>14</v>
      </c>
      <c r="H1165" s="1">
        <v>43950</v>
      </c>
      <c r="I1165" t="s">
        <v>582</v>
      </c>
      <c r="J1165" t="s">
        <v>22</v>
      </c>
      <c r="K1165" t="s">
        <v>23</v>
      </c>
      <c r="L1165">
        <v>2020</v>
      </c>
      <c r="M1165" t="str">
        <f t="shared" si="72"/>
        <v>04</v>
      </c>
      <c r="N1165" t="str">
        <f t="shared" si="73"/>
        <v>29</v>
      </c>
      <c r="O1165" t="str">
        <f t="shared" si="74"/>
        <v>High</v>
      </c>
      <c r="P1165" t="str">
        <f t="shared" si="75"/>
        <v>MEDIUM</v>
      </c>
    </row>
    <row r="1166" spans="1:16" x14ac:dyDescent="0.35">
      <c r="A1166" t="s">
        <v>580</v>
      </c>
      <c r="B1166">
        <v>3234</v>
      </c>
      <c r="C1166">
        <v>1274</v>
      </c>
      <c r="D1166">
        <v>10</v>
      </c>
      <c r="E1166" t="s">
        <v>38</v>
      </c>
      <c r="F1166" t="s">
        <v>39</v>
      </c>
      <c r="G1166" t="s">
        <v>34</v>
      </c>
      <c r="H1166" s="1">
        <v>43950</v>
      </c>
      <c r="I1166" t="s">
        <v>582</v>
      </c>
      <c r="J1166" t="s">
        <v>22</v>
      </c>
      <c r="K1166" t="s">
        <v>23</v>
      </c>
      <c r="L1166">
        <v>2020</v>
      </c>
      <c r="M1166" t="str">
        <f t="shared" si="72"/>
        <v>04</v>
      </c>
      <c r="N1166" t="str">
        <f t="shared" si="73"/>
        <v>29</v>
      </c>
      <c r="O1166" t="str">
        <f t="shared" si="74"/>
        <v>High</v>
      </c>
      <c r="P1166" t="str">
        <f t="shared" si="75"/>
        <v>MEDIUM</v>
      </c>
    </row>
    <row r="1167" spans="1:16" x14ac:dyDescent="0.35">
      <c r="A1167" t="s">
        <v>1321</v>
      </c>
      <c r="B1167">
        <v>3560</v>
      </c>
      <c r="C1167">
        <v>1335</v>
      </c>
      <c r="D1167">
        <v>15</v>
      </c>
      <c r="E1167" t="s">
        <v>12</v>
      </c>
      <c r="F1167" t="s">
        <v>13</v>
      </c>
      <c r="G1167" t="s">
        <v>55</v>
      </c>
      <c r="H1167" s="1">
        <v>43950</v>
      </c>
      <c r="I1167" t="s">
        <v>1322</v>
      </c>
      <c r="J1167" t="s">
        <v>22</v>
      </c>
      <c r="K1167" t="s">
        <v>44</v>
      </c>
      <c r="L1167">
        <v>2020</v>
      </c>
      <c r="M1167" t="str">
        <f t="shared" si="72"/>
        <v>04</v>
      </c>
      <c r="N1167" t="str">
        <f t="shared" si="73"/>
        <v>29</v>
      </c>
      <c r="O1167" t="str">
        <f t="shared" si="74"/>
        <v>High</v>
      </c>
      <c r="P1167" t="str">
        <f t="shared" si="75"/>
        <v>MEDIUM</v>
      </c>
    </row>
    <row r="1168" spans="1:16" x14ac:dyDescent="0.35">
      <c r="A1168" t="s">
        <v>556</v>
      </c>
      <c r="B1168">
        <v>2895</v>
      </c>
      <c r="C1168">
        <v>104</v>
      </c>
      <c r="D1168">
        <v>6</v>
      </c>
      <c r="E1168" t="s">
        <v>38</v>
      </c>
      <c r="F1168" t="s">
        <v>42</v>
      </c>
      <c r="G1168" t="s">
        <v>55</v>
      </c>
      <c r="H1168" s="1">
        <v>43948</v>
      </c>
      <c r="I1168" t="s">
        <v>557</v>
      </c>
      <c r="J1168" t="s">
        <v>22</v>
      </c>
      <c r="K1168" t="s">
        <v>23</v>
      </c>
      <c r="L1168">
        <v>2020</v>
      </c>
      <c r="M1168" t="str">
        <f t="shared" si="72"/>
        <v>04</v>
      </c>
      <c r="N1168" t="str">
        <f t="shared" si="73"/>
        <v>27</v>
      </c>
      <c r="O1168" t="str">
        <f t="shared" si="74"/>
        <v>Low</v>
      </c>
      <c r="P1168" t="str">
        <f t="shared" si="75"/>
        <v>LOW</v>
      </c>
    </row>
    <row r="1169" spans="1:16" x14ac:dyDescent="0.35">
      <c r="A1169" t="s">
        <v>556</v>
      </c>
      <c r="B1169">
        <v>697</v>
      </c>
      <c r="C1169">
        <v>116</v>
      </c>
      <c r="D1169">
        <v>1</v>
      </c>
      <c r="E1169" t="s">
        <v>38</v>
      </c>
      <c r="F1169" t="s">
        <v>42</v>
      </c>
      <c r="G1169" t="s">
        <v>14</v>
      </c>
      <c r="H1169" s="1">
        <v>43948</v>
      </c>
      <c r="I1169" t="s">
        <v>557</v>
      </c>
      <c r="J1169" t="s">
        <v>22</v>
      </c>
      <c r="K1169" t="s">
        <v>23</v>
      </c>
      <c r="L1169">
        <v>2020</v>
      </c>
      <c r="M1169" t="str">
        <f t="shared" si="72"/>
        <v>04</v>
      </c>
      <c r="N1169" t="str">
        <f t="shared" si="73"/>
        <v>27</v>
      </c>
      <c r="O1169" t="str">
        <f t="shared" si="74"/>
        <v>Low</v>
      </c>
      <c r="P1169" t="str">
        <f t="shared" si="75"/>
        <v>LOW</v>
      </c>
    </row>
    <row r="1170" spans="1:16" x14ac:dyDescent="0.35">
      <c r="A1170" t="s">
        <v>784</v>
      </c>
      <c r="B1170">
        <v>8706</v>
      </c>
      <c r="C1170">
        <v>1724</v>
      </c>
      <c r="D1170">
        <v>3</v>
      </c>
      <c r="E1170" t="s">
        <v>12</v>
      </c>
      <c r="F1170" t="s">
        <v>13</v>
      </c>
      <c r="G1170" t="s">
        <v>28</v>
      </c>
      <c r="H1170" s="1">
        <v>43946</v>
      </c>
      <c r="I1170" t="s">
        <v>785</v>
      </c>
      <c r="J1170" t="s">
        <v>16</v>
      </c>
      <c r="K1170" t="s">
        <v>30</v>
      </c>
      <c r="L1170">
        <v>2020</v>
      </c>
      <c r="M1170" t="str">
        <f t="shared" si="72"/>
        <v>04</v>
      </c>
      <c r="N1170" t="str">
        <f t="shared" si="73"/>
        <v>25</v>
      </c>
      <c r="O1170" t="str">
        <f t="shared" si="74"/>
        <v>High</v>
      </c>
      <c r="P1170" t="str">
        <f t="shared" si="75"/>
        <v>MEDIUM</v>
      </c>
    </row>
    <row r="1171" spans="1:16" x14ac:dyDescent="0.35">
      <c r="A1171" t="s">
        <v>1150</v>
      </c>
      <c r="B1171">
        <v>4904</v>
      </c>
      <c r="C1171">
        <v>469</v>
      </c>
      <c r="D1171">
        <v>2</v>
      </c>
      <c r="E1171" t="s">
        <v>26</v>
      </c>
      <c r="F1171" t="s">
        <v>27</v>
      </c>
      <c r="G1171" t="s">
        <v>28</v>
      </c>
      <c r="H1171" s="1">
        <v>43946</v>
      </c>
      <c r="I1171" t="s">
        <v>1151</v>
      </c>
      <c r="J1171" t="s">
        <v>61</v>
      </c>
      <c r="K1171" t="s">
        <v>62</v>
      </c>
      <c r="L1171">
        <v>2020</v>
      </c>
      <c r="M1171" t="str">
        <f t="shared" si="72"/>
        <v>04</v>
      </c>
      <c r="N1171" t="str">
        <f t="shared" si="73"/>
        <v>25</v>
      </c>
      <c r="O1171" t="str">
        <f t="shared" si="74"/>
        <v>Low</v>
      </c>
      <c r="P1171" t="str">
        <f t="shared" si="75"/>
        <v>LOW</v>
      </c>
    </row>
    <row r="1172" spans="1:16" x14ac:dyDescent="0.35">
      <c r="A1172" t="s">
        <v>1150</v>
      </c>
      <c r="B1172">
        <v>3080</v>
      </c>
      <c r="C1172">
        <v>737</v>
      </c>
      <c r="D1172">
        <v>6</v>
      </c>
      <c r="E1172" t="s">
        <v>26</v>
      </c>
      <c r="F1172" t="s">
        <v>66</v>
      </c>
      <c r="G1172" t="s">
        <v>14</v>
      </c>
      <c r="H1172" s="1">
        <v>43946</v>
      </c>
      <c r="I1172" t="s">
        <v>1151</v>
      </c>
      <c r="J1172" t="s">
        <v>61</v>
      </c>
      <c r="K1172" t="s">
        <v>62</v>
      </c>
      <c r="L1172">
        <v>2020</v>
      </c>
      <c r="M1172" t="str">
        <f t="shared" si="72"/>
        <v>04</v>
      </c>
      <c r="N1172" t="str">
        <f t="shared" si="73"/>
        <v>25</v>
      </c>
      <c r="O1172" t="str">
        <f t="shared" si="74"/>
        <v>Low</v>
      </c>
      <c r="P1172" t="str">
        <f t="shared" si="75"/>
        <v>LOW</v>
      </c>
    </row>
    <row r="1173" spans="1:16" x14ac:dyDescent="0.35">
      <c r="A1173" t="s">
        <v>955</v>
      </c>
      <c r="B1173">
        <v>2401</v>
      </c>
      <c r="C1173">
        <v>1163</v>
      </c>
      <c r="D1173">
        <v>10</v>
      </c>
      <c r="E1173" t="s">
        <v>38</v>
      </c>
      <c r="F1173" t="s">
        <v>89</v>
      </c>
      <c r="G1173" t="s">
        <v>14</v>
      </c>
      <c r="H1173" s="1">
        <v>43943</v>
      </c>
      <c r="I1173" t="s">
        <v>957</v>
      </c>
      <c r="J1173" t="s">
        <v>36</v>
      </c>
      <c r="K1173" t="s">
        <v>37</v>
      </c>
      <c r="L1173">
        <v>2020</v>
      </c>
      <c r="M1173" t="str">
        <f t="shared" si="72"/>
        <v>04</v>
      </c>
      <c r="N1173" t="str">
        <f t="shared" si="73"/>
        <v>22</v>
      </c>
      <c r="O1173" t="str">
        <f t="shared" si="74"/>
        <v>High</v>
      </c>
      <c r="P1173" t="str">
        <f t="shared" si="75"/>
        <v>MEDIUM</v>
      </c>
    </row>
    <row r="1174" spans="1:16" x14ac:dyDescent="0.35">
      <c r="A1174" t="s">
        <v>955</v>
      </c>
      <c r="B1174">
        <v>1045</v>
      </c>
      <c r="C1174">
        <v>267</v>
      </c>
      <c r="D1174">
        <v>11</v>
      </c>
      <c r="E1174" t="s">
        <v>12</v>
      </c>
      <c r="F1174" t="s">
        <v>69</v>
      </c>
      <c r="G1174" t="s">
        <v>28</v>
      </c>
      <c r="H1174" s="1">
        <v>43943</v>
      </c>
      <c r="I1174" t="s">
        <v>957</v>
      </c>
      <c r="J1174" t="s">
        <v>36</v>
      </c>
      <c r="K1174" t="s">
        <v>37</v>
      </c>
      <c r="L1174">
        <v>2020</v>
      </c>
      <c r="M1174" t="str">
        <f t="shared" si="72"/>
        <v>04</v>
      </c>
      <c r="N1174" t="str">
        <f t="shared" si="73"/>
        <v>22</v>
      </c>
      <c r="O1174" t="str">
        <f t="shared" si="74"/>
        <v>Low</v>
      </c>
      <c r="P1174" t="str">
        <f t="shared" si="75"/>
        <v>LOW</v>
      </c>
    </row>
    <row r="1175" spans="1:16" x14ac:dyDescent="0.35">
      <c r="A1175" t="s">
        <v>1342</v>
      </c>
      <c r="B1175">
        <v>5460</v>
      </c>
      <c r="C1175">
        <v>2088</v>
      </c>
      <c r="D1175">
        <v>14</v>
      </c>
      <c r="E1175" t="s">
        <v>38</v>
      </c>
      <c r="F1175" t="s">
        <v>39</v>
      </c>
      <c r="G1175" t="s">
        <v>28</v>
      </c>
      <c r="H1175" s="1">
        <v>43940</v>
      </c>
      <c r="I1175" t="s">
        <v>1344</v>
      </c>
      <c r="J1175" t="s">
        <v>81</v>
      </c>
      <c r="K1175" t="s">
        <v>88</v>
      </c>
      <c r="L1175">
        <v>2020</v>
      </c>
      <c r="M1175" t="str">
        <f t="shared" si="72"/>
        <v>04</v>
      </c>
      <c r="N1175" t="str">
        <f t="shared" si="73"/>
        <v>19</v>
      </c>
      <c r="O1175" t="str">
        <f t="shared" si="74"/>
        <v>High</v>
      </c>
      <c r="P1175" t="str">
        <f t="shared" si="75"/>
        <v>MEDIUM</v>
      </c>
    </row>
    <row r="1176" spans="1:16" x14ac:dyDescent="0.35">
      <c r="A1176" t="s">
        <v>886</v>
      </c>
      <c r="B1176">
        <v>3573</v>
      </c>
      <c r="C1176">
        <v>562</v>
      </c>
      <c r="D1176">
        <v>7</v>
      </c>
      <c r="E1176" t="s">
        <v>26</v>
      </c>
      <c r="F1176" t="s">
        <v>27</v>
      </c>
      <c r="G1176" t="s">
        <v>34</v>
      </c>
      <c r="H1176" s="1">
        <v>43939</v>
      </c>
      <c r="I1176" t="s">
        <v>888</v>
      </c>
      <c r="J1176" t="s">
        <v>16</v>
      </c>
      <c r="K1176" t="s">
        <v>120</v>
      </c>
      <c r="L1176">
        <v>2020</v>
      </c>
      <c r="M1176" t="str">
        <f t="shared" si="72"/>
        <v>04</v>
      </c>
      <c r="N1176" t="str">
        <f t="shared" si="73"/>
        <v>18</v>
      </c>
      <c r="O1176" t="str">
        <f t="shared" si="74"/>
        <v>Low</v>
      </c>
      <c r="P1176" t="str">
        <f t="shared" si="75"/>
        <v>LOW</v>
      </c>
    </row>
    <row r="1177" spans="1:16" x14ac:dyDescent="0.35">
      <c r="A1177" t="s">
        <v>886</v>
      </c>
      <c r="B1177">
        <v>8055</v>
      </c>
      <c r="C1177">
        <v>661</v>
      </c>
      <c r="D1177">
        <v>10</v>
      </c>
      <c r="E1177" t="s">
        <v>12</v>
      </c>
      <c r="F1177" t="s">
        <v>69</v>
      </c>
      <c r="G1177" t="s">
        <v>34</v>
      </c>
      <c r="H1177" s="1">
        <v>43939</v>
      </c>
      <c r="I1177" t="s">
        <v>888</v>
      </c>
      <c r="J1177" t="s">
        <v>16</v>
      </c>
      <c r="K1177" t="s">
        <v>120</v>
      </c>
      <c r="L1177">
        <v>2020</v>
      </c>
      <c r="M1177" t="str">
        <f t="shared" si="72"/>
        <v>04</v>
      </c>
      <c r="N1177" t="str">
        <f t="shared" si="73"/>
        <v>18</v>
      </c>
      <c r="O1177" t="str">
        <f t="shared" si="74"/>
        <v>Low</v>
      </c>
      <c r="P1177" t="str">
        <f t="shared" si="75"/>
        <v>LOW</v>
      </c>
    </row>
    <row r="1178" spans="1:16" x14ac:dyDescent="0.35">
      <c r="A1178" t="s">
        <v>1345</v>
      </c>
      <c r="B1178">
        <v>9272</v>
      </c>
      <c r="C1178">
        <v>1771</v>
      </c>
      <c r="D1178">
        <v>19</v>
      </c>
      <c r="E1178" t="s">
        <v>26</v>
      </c>
      <c r="F1178" t="s">
        <v>48</v>
      </c>
      <c r="G1178" t="s">
        <v>14</v>
      </c>
      <c r="H1178" s="1">
        <v>43939</v>
      </c>
      <c r="I1178" t="s">
        <v>1347</v>
      </c>
      <c r="J1178" t="s">
        <v>61</v>
      </c>
      <c r="K1178" t="s">
        <v>62</v>
      </c>
      <c r="L1178">
        <v>2020</v>
      </c>
      <c r="M1178" t="str">
        <f t="shared" si="72"/>
        <v>04</v>
      </c>
      <c r="N1178" t="str">
        <f t="shared" si="73"/>
        <v>18</v>
      </c>
      <c r="O1178" t="str">
        <f t="shared" si="74"/>
        <v>High</v>
      </c>
      <c r="P1178" t="str">
        <f t="shared" si="75"/>
        <v>MEDIUM</v>
      </c>
    </row>
    <row r="1179" spans="1:16" x14ac:dyDescent="0.35">
      <c r="A1179" t="s">
        <v>1026</v>
      </c>
      <c r="B1179">
        <v>6783</v>
      </c>
      <c r="C1179">
        <v>3306</v>
      </c>
      <c r="D1179">
        <v>8</v>
      </c>
      <c r="E1179" t="s">
        <v>38</v>
      </c>
      <c r="F1179" t="s">
        <v>50</v>
      </c>
      <c r="G1179" t="s">
        <v>28</v>
      </c>
      <c r="H1179" s="1">
        <v>43937</v>
      </c>
      <c r="I1179" t="s">
        <v>1027</v>
      </c>
      <c r="J1179" t="s">
        <v>81</v>
      </c>
      <c r="K1179" t="s">
        <v>82</v>
      </c>
      <c r="L1179">
        <v>2020</v>
      </c>
      <c r="M1179" t="str">
        <f t="shared" si="72"/>
        <v>04</v>
      </c>
      <c r="N1179" t="str">
        <f t="shared" si="73"/>
        <v>16</v>
      </c>
      <c r="O1179" t="str">
        <f t="shared" si="74"/>
        <v>High</v>
      </c>
      <c r="P1179" t="str">
        <f t="shared" si="75"/>
        <v>HIGH</v>
      </c>
    </row>
    <row r="1180" spans="1:16" x14ac:dyDescent="0.35">
      <c r="A1180" t="s">
        <v>127</v>
      </c>
      <c r="B1180">
        <v>3808</v>
      </c>
      <c r="C1180">
        <v>1192</v>
      </c>
      <c r="D1180">
        <v>4</v>
      </c>
      <c r="E1180" t="s">
        <v>26</v>
      </c>
      <c r="F1180" t="s">
        <v>48</v>
      </c>
      <c r="G1180" t="s">
        <v>14</v>
      </c>
      <c r="H1180" s="1">
        <v>43934</v>
      </c>
      <c r="I1180" t="s">
        <v>128</v>
      </c>
      <c r="J1180" t="s">
        <v>22</v>
      </c>
      <c r="K1180" t="s">
        <v>44</v>
      </c>
      <c r="L1180">
        <v>2020</v>
      </c>
      <c r="M1180" t="str">
        <f t="shared" si="72"/>
        <v>04</v>
      </c>
      <c r="N1180" t="str">
        <f t="shared" si="73"/>
        <v>13</v>
      </c>
      <c r="O1180" t="str">
        <f t="shared" si="74"/>
        <v>High</v>
      </c>
      <c r="P1180" t="str">
        <f t="shared" si="75"/>
        <v>MEDIUM</v>
      </c>
    </row>
    <row r="1181" spans="1:16" x14ac:dyDescent="0.35">
      <c r="A1181" t="s">
        <v>127</v>
      </c>
      <c r="B1181">
        <v>2588</v>
      </c>
      <c r="C1181">
        <v>705</v>
      </c>
      <c r="D1181">
        <v>16</v>
      </c>
      <c r="E1181" t="s">
        <v>26</v>
      </c>
      <c r="F1181" t="s">
        <v>27</v>
      </c>
      <c r="G1181" t="s">
        <v>40</v>
      </c>
      <c r="H1181" s="1">
        <v>43934</v>
      </c>
      <c r="I1181" t="s">
        <v>128</v>
      </c>
      <c r="J1181" t="s">
        <v>22</v>
      </c>
      <c r="K1181" t="s">
        <v>44</v>
      </c>
      <c r="L1181">
        <v>2020</v>
      </c>
      <c r="M1181" t="str">
        <f t="shared" si="72"/>
        <v>04</v>
      </c>
      <c r="N1181" t="str">
        <f t="shared" si="73"/>
        <v>13</v>
      </c>
      <c r="O1181" t="str">
        <f t="shared" si="74"/>
        <v>Low</v>
      </c>
      <c r="P1181" t="str">
        <f t="shared" si="75"/>
        <v>LOW</v>
      </c>
    </row>
    <row r="1182" spans="1:16" x14ac:dyDescent="0.35">
      <c r="A1182" t="s">
        <v>319</v>
      </c>
      <c r="B1182">
        <v>869</v>
      </c>
      <c r="C1182">
        <v>373</v>
      </c>
      <c r="D1182">
        <v>14</v>
      </c>
      <c r="E1182" t="s">
        <v>26</v>
      </c>
      <c r="F1182" t="s">
        <v>54</v>
      </c>
      <c r="G1182" t="s">
        <v>40</v>
      </c>
      <c r="H1182" s="1">
        <v>43929</v>
      </c>
      <c r="I1182" t="s">
        <v>321</v>
      </c>
      <c r="J1182" t="s">
        <v>81</v>
      </c>
      <c r="K1182" t="s">
        <v>96</v>
      </c>
      <c r="L1182">
        <v>2020</v>
      </c>
      <c r="M1182" t="str">
        <f t="shared" si="72"/>
        <v>04</v>
      </c>
      <c r="N1182" t="str">
        <f t="shared" si="73"/>
        <v>08</v>
      </c>
      <c r="O1182" t="str">
        <f t="shared" si="74"/>
        <v>Low</v>
      </c>
      <c r="P1182" t="str">
        <f t="shared" si="75"/>
        <v>LOW</v>
      </c>
    </row>
    <row r="1183" spans="1:16" x14ac:dyDescent="0.35">
      <c r="A1183" t="s">
        <v>319</v>
      </c>
      <c r="B1183">
        <v>1486</v>
      </c>
      <c r="C1183">
        <v>114</v>
      </c>
      <c r="D1183">
        <v>7</v>
      </c>
      <c r="E1183" t="s">
        <v>38</v>
      </c>
      <c r="F1183" t="s">
        <v>89</v>
      </c>
      <c r="G1183" t="s">
        <v>14</v>
      </c>
      <c r="H1183" s="1">
        <v>43929</v>
      </c>
      <c r="I1183" t="s">
        <v>321</v>
      </c>
      <c r="J1183" t="s">
        <v>81</v>
      </c>
      <c r="K1183" t="s">
        <v>96</v>
      </c>
      <c r="L1183">
        <v>2020</v>
      </c>
      <c r="M1183" t="str">
        <f t="shared" si="72"/>
        <v>04</v>
      </c>
      <c r="N1183" t="str">
        <f t="shared" si="73"/>
        <v>08</v>
      </c>
      <c r="O1183" t="str">
        <f t="shared" si="74"/>
        <v>Low</v>
      </c>
      <c r="P1183" t="str">
        <f t="shared" si="75"/>
        <v>LOW</v>
      </c>
    </row>
    <row r="1184" spans="1:16" x14ac:dyDescent="0.35">
      <c r="A1184" t="s">
        <v>682</v>
      </c>
      <c r="B1184">
        <v>4115</v>
      </c>
      <c r="C1184">
        <v>1285</v>
      </c>
      <c r="D1184">
        <v>1</v>
      </c>
      <c r="E1184" t="s">
        <v>38</v>
      </c>
      <c r="F1184" t="s">
        <v>50</v>
      </c>
      <c r="G1184" t="s">
        <v>14</v>
      </c>
      <c r="H1184" s="1">
        <v>43929</v>
      </c>
      <c r="I1184" t="s">
        <v>683</v>
      </c>
      <c r="J1184" t="s">
        <v>16</v>
      </c>
      <c r="K1184" t="s">
        <v>30</v>
      </c>
      <c r="L1184">
        <v>2020</v>
      </c>
      <c r="M1184" t="str">
        <f t="shared" si="72"/>
        <v>04</v>
      </c>
      <c r="N1184" t="str">
        <f t="shared" si="73"/>
        <v>08</v>
      </c>
      <c r="O1184" t="str">
        <f t="shared" si="74"/>
        <v>High</v>
      </c>
      <c r="P1184" t="str">
        <f t="shared" si="75"/>
        <v>MEDIUM</v>
      </c>
    </row>
    <row r="1185" spans="1:16" x14ac:dyDescent="0.35">
      <c r="A1185" t="s">
        <v>682</v>
      </c>
      <c r="B1185">
        <v>4761</v>
      </c>
      <c r="C1185">
        <v>2231</v>
      </c>
      <c r="D1185">
        <v>12</v>
      </c>
      <c r="E1185" t="s">
        <v>38</v>
      </c>
      <c r="F1185" t="s">
        <v>39</v>
      </c>
      <c r="G1185" t="s">
        <v>14</v>
      </c>
      <c r="H1185" s="1">
        <v>43929</v>
      </c>
      <c r="I1185" t="s">
        <v>683</v>
      </c>
      <c r="J1185" t="s">
        <v>16</v>
      </c>
      <c r="K1185" t="s">
        <v>30</v>
      </c>
      <c r="L1185">
        <v>2020</v>
      </c>
      <c r="M1185" t="str">
        <f t="shared" si="72"/>
        <v>04</v>
      </c>
      <c r="N1185" t="str">
        <f t="shared" si="73"/>
        <v>08</v>
      </c>
      <c r="O1185" t="str">
        <f t="shared" si="74"/>
        <v>High</v>
      </c>
      <c r="P1185" t="str">
        <f t="shared" si="75"/>
        <v>MEDIUM</v>
      </c>
    </row>
    <row r="1186" spans="1:16" x14ac:dyDescent="0.35">
      <c r="A1186" t="s">
        <v>1314</v>
      </c>
      <c r="B1186">
        <v>9609</v>
      </c>
      <c r="C1186">
        <v>4339</v>
      </c>
      <c r="D1186">
        <v>3</v>
      </c>
      <c r="E1186" t="s">
        <v>38</v>
      </c>
      <c r="F1186" t="s">
        <v>50</v>
      </c>
      <c r="G1186" t="s">
        <v>28</v>
      </c>
      <c r="H1186" s="1">
        <v>43926</v>
      </c>
      <c r="I1186" t="s">
        <v>1316</v>
      </c>
      <c r="J1186" t="s">
        <v>81</v>
      </c>
      <c r="K1186" t="s">
        <v>88</v>
      </c>
      <c r="L1186">
        <v>2020</v>
      </c>
      <c r="M1186" t="str">
        <f t="shared" si="72"/>
        <v>04</v>
      </c>
      <c r="N1186" t="str">
        <f t="shared" si="73"/>
        <v>05</v>
      </c>
      <c r="O1186" t="str">
        <f t="shared" si="74"/>
        <v>High</v>
      </c>
      <c r="P1186" t="str">
        <f t="shared" si="75"/>
        <v>HIGH</v>
      </c>
    </row>
    <row r="1187" spans="1:16" x14ac:dyDescent="0.35">
      <c r="A1187" t="s">
        <v>489</v>
      </c>
      <c r="B1187">
        <v>5035</v>
      </c>
      <c r="C1187">
        <v>2008</v>
      </c>
      <c r="D1187">
        <v>2</v>
      </c>
      <c r="E1187" t="s">
        <v>38</v>
      </c>
      <c r="F1187" t="s">
        <v>42</v>
      </c>
      <c r="G1187" t="s">
        <v>55</v>
      </c>
      <c r="H1187" s="1">
        <v>43925</v>
      </c>
      <c r="I1187" t="s">
        <v>490</v>
      </c>
      <c r="J1187" t="s">
        <v>16</v>
      </c>
      <c r="K1187" t="s">
        <v>17</v>
      </c>
      <c r="L1187">
        <v>2020</v>
      </c>
      <c r="M1187" t="str">
        <f t="shared" si="72"/>
        <v>04</v>
      </c>
      <c r="N1187" t="str">
        <f t="shared" si="73"/>
        <v>04</v>
      </c>
      <c r="O1187" t="str">
        <f t="shared" si="74"/>
        <v>High</v>
      </c>
      <c r="P1187" t="str">
        <f t="shared" si="75"/>
        <v>MEDIUM</v>
      </c>
    </row>
    <row r="1188" spans="1:16" x14ac:dyDescent="0.35">
      <c r="A1188" t="s">
        <v>489</v>
      </c>
      <c r="B1188">
        <v>7702</v>
      </c>
      <c r="C1188">
        <v>60</v>
      </c>
      <c r="D1188">
        <v>19</v>
      </c>
      <c r="E1188" t="s">
        <v>12</v>
      </c>
      <c r="F1188" t="s">
        <v>24</v>
      </c>
      <c r="G1188" t="s">
        <v>14</v>
      </c>
      <c r="H1188" s="1">
        <v>43925</v>
      </c>
      <c r="I1188" t="s">
        <v>490</v>
      </c>
      <c r="J1188" t="s">
        <v>16</v>
      </c>
      <c r="K1188" t="s">
        <v>17</v>
      </c>
      <c r="L1188">
        <v>2020</v>
      </c>
      <c r="M1188" t="str">
        <f t="shared" si="72"/>
        <v>04</v>
      </c>
      <c r="N1188" t="str">
        <f t="shared" si="73"/>
        <v>04</v>
      </c>
      <c r="O1188" t="str">
        <f t="shared" si="74"/>
        <v>Low</v>
      </c>
      <c r="P1188" t="str">
        <f t="shared" si="75"/>
        <v>LOW</v>
      </c>
    </row>
    <row r="1189" spans="1:16" x14ac:dyDescent="0.35">
      <c r="A1189" t="s">
        <v>489</v>
      </c>
      <c r="B1189">
        <v>9884</v>
      </c>
      <c r="C1189">
        <v>4446</v>
      </c>
      <c r="D1189">
        <v>7</v>
      </c>
      <c r="E1189" t="s">
        <v>12</v>
      </c>
      <c r="F1189" t="s">
        <v>24</v>
      </c>
      <c r="G1189" t="s">
        <v>34</v>
      </c>
      <c r="H1189" s="1">
        <v>43925</v>
      </c>
      <c r="I1189" t="s">
        <v>490</v>
      </c>
      <c r="J1189" t="s">
        <v>16</v>
      </c>
      <c r="K1189" t="s">
        <v>17</v>
      </c>
      <c r="L1189">
        <v>2020</v>
      </c>
      <c r="M1189" t="str">
        <f t="shared" si="72"/>
        <v>04</v>
      </c>
      <c r="N1189" t="str">
        <f t="shared" si="73"/>
        <v>04</v>
      </c>
      <c r="O1189" t="str">
        <f t="shared" si="74"/>
        <v>High</v>
      </c>
      <c r="P1189" t="str">
        <f t="shared" si="75"/>
        <v>HIGH</v>
      </c>
    </row>
    <row r="1190" spans="1:16" x14ac:dyDescent="0.35">
      <c r="A1190" t="s">
        <v>307</v>
      </c>
      <c r="B1190">
        <v>9536</v>
      </c>
      <c r="C1190">
        <v>1437</v>
      </c>
      <c r="D1190">
        <v>9</v>
      </c>
      <c r="E1190" t="s">
        <v>12</v>
      </c>
      <c r="F1190" t="s">
        <v>69</v>
      </c>
      <c r="G1190" t="s">
        <v>14</v>
      </c>
      <c r="H1190" s="1">
        <v>43923</v>
      </c>
      <c r="I1190" t="s">
        <v>308</v>
      </c>
      <c r="J1190" t="s">
        <v>16</v>
      </c>
      <c r="K1190" t="s">
        <v>30</v>
      </c>
      <c r="L1190">
        <v>2020</v>
      </c>
      <c r="M1190" t="str">
        <f t="shared" si="72"/>
        <v>04</v>
      </c>
      <c r="N1190" t="str">
        <f t="shared" si="73"/>
        <v>02</v>
      </c>
      <c r="O1190" t="str">
        <f t="shared" si="74"/>
        <v>High</v>
      </c>
      <c r="P1190" t="str">
        <f t="shared" si="75"/>
        <v>MEDIUM</v>
      </c>
    </row>
    <row r="1191" spans="1:16" x14ac:dyDescent="0.35">
      <c r="A1191" t="s">
        <v>307</v>
      </c>
      <c r="B1191">
        <v>2225</v>
      </c>
      <c r="C1191">
        <v>589</v>
      </c>
      <c r="D1191">
        <v>7</v>
      </c>
      <c r="E1191" t="s">
        <v>38</v>
      </c>
      <c r="F1191" t="s">
        <v>50</v>
      </c>
      <c r="G1191" t="s">
        <v>40</v>
      </c>
      <c r="H1191" s="1">
        <v>43923</v>
      </c>
      <c r="I1191" t="s">
        <v>308</v>
      </c>
      <c r="J1191" t="s">
        <v>16</v>
      </c>
      <c r="K1191" t="s">
        <v>30</v>
      </c>
      <c r="L1191">
        <v>2020</v>
      </c>
      <c r="M1191" t="str">
        <f t="shared" si="72"/>
        <v>04</v>
      </c>
      <c r="N1191" t="str">
        <f t="shared" si="73"/>
        <v>02</v>
      </c>
      <c r="O1191" t="str">
        <f t="shared" si="74"/>
        <v>Low</v>
      </c>
      <c r="P1191" t="str">
        <f t="shared" si="75"/>
        <v>LOW</v>
      </c>
    </row>
    <row r="1192" spans="1:16" x14ac:dyDescent="0.35">
      <c r="A1192" t="s">
        <v>336</v>
      </c>
      <c r="B1192">
        <v>8204</v>
      </c>
      <c r="C1192">
        <v>2382</v>
      </c>
      <c r="D1192">
        <v>6</v>
      </c>
      <c r="E1192" t="s">
        <v>26</v>
      </c>
      <c r="F1192" t="s">
        <v>27</v>
      </c>
      <c r="G1192" t="s">
        <v>14</v>
      </c>
      <c r="H1192" s="1">
        <v>43921</v>
      </c>
      <c r="I1192" t="s">
        <v>337</v>
      </c>
      <c r="J1192" t="s">
        <v>19</v>
      </c>
      <c r="K1192" t="s">
        <v>20</v>
      </c>
      <c r="L1192">
        <v>2020</v>
      </c>
      <c r="M1192" t="str">
        <f t="shared" si="72"/>
        <v>03</v>
      </c>
      <c r="N1192" t="str">
        <f t="shared" si="73"/>
        <v>31</v>
      </c>
      <c r="O1192" t="str">
        <f t="shared" si="74"/>
        <v>High</v>
      </c>
      <c r="P1192" t="str">
        <f t="shared" si="75"/>
        <v>MEDIUM</v>
      </c>
    </row>
    <row r="1193" spans="1:16" x14ac:dyDescent="0.35">
      <c r="A1193" t="s">
        <v>336</v>
      </c>
      <c r="B1193">
        <v>2850</v>
      </c>
      <c r="C1193">
        <v>904</v>
      </c>
      <c r="D1193">
        <v>6</v>
      </c>
      <c r="E1193" t="s">
        <v>12</v>
      </c>
      <c r="F1193" t="s">
        <v>69</v>
      </c>
      <c r="G1193" t="s">
        <v>34</v>
      </c>
      <c r="H1193" s="1">
        <v>43921</v>
      </c>
      <c r="I1193" t="s">
        <v>337</v>
      </c>
      <c r="J1193" t="s">
        <v>19</v>
      </c>
      <c r="K1193" t="s">
        <v>20</v>
      </c>
      <c r="L1193">
        <v>2020</v>
      </c>
      <c r="M1193" t="str">
        <f t="shared" si="72"/>
        <v>03</v>
      </c>
      <c r="N1193" t="str">
        <f t="shared" si="73"/>
        <v>31</v>
      </c>
      <c r="O1193" t="str">
        <f t="shared" si="74"/>
        <v>Low</v>
      </c>
      <c r="P1193" t="str">
        <f t="shared" si="75"/>
        <v>LOW</v>
      </c>
    </row>
    <row r="1194" spans="1:16" x14ac:dyDescent="0.35">
      <c r="A1194" t="s">
        <v>45</v>
      </c>
      <c r="B1194">
        <v>2975</v>
      </c>
      <c r="C1194">
        <v>462</v>
      </c>
      <c r="D1194">
        <v>14</v>
      </c>
      <c r="E1194" t="s">
        <v>26</v>
      </c>
      <c r="F1194" t="s">
        <v>27</v>
      </c>
      <c r="G1194" t="s">
        <v>40</v>
      </c>
      <c r="H1194" s="1">
        <v>43913</v>
      </c>
      <c r="I1194" t="s">
        <v>46</v>
      </c>
      <c r="J1194" t="s">
        <v>22</v>
      </c>
      <c r="K1194" t="s">
        <v>44</v>
      </c>
      <c r="L1194">
        <v>2020</v>
      </c>
      <c r="M1194" t="str">
        <f t="shared" si="72"/>
        <v>03</v>
      </c>
      <c r="N1194" t="str">
        <f t="shared" si="73"/>
        <v>23</v>
      </c>
      <c r="O1194" t="str">
        <f t="shared" si="74"/>
        <v>Low</v>
      </c>
      <c r="P1194" t="str">
        <f t="shared" si="75"/>
        <v>LOW</v>
      </c>
    </row>
    <row r="1195" spans="1:16" x14ac:dyDescent="0.35">
      <c r="A1195" t="s">
        <v>1384</v>
      </c>
      <c r="B1195">
        <v>8962</v>
      </c>
      <c r="C1195">
        <v>2444</v>
      </c>
      <c r="D1195">
        <v>18</v>
      </c>
      <c r="E1195" t="s">
        <v>12</v>
      </c>
      <c r="F1195" t="s">
        <v>13</v>
      </c>
      <c r="G1195" t="s">
        <v>28</v>
      </c>
      <c r="H1195" s="1">
        <v>43912</v>
      </c>
      <c r="I1195" t="s">
        <v>1386</v>
      </c>
      <c r="J1195" t="s">
        <v>19</v>
      </c>
      <c r="K1195" t="s">
        <v>136</v>
      </c>
      <c r="L1195">
        <v>2020</v>
      </c>
      <c r="M1195" t="str">
        <f t="shared" si="72"/>
        <v>03</v>
      </c>
      <c r="N1195" t="str">
        <f t="shared" si="73"/>
        <v>22</v>
      </c>
      <c r="O1195" t="str">
        <f t="shared" si="74"/>
        <v>High</v>
      </c>
      <c r="P1195" t="str">
        <f t="shared" si="75"/>
        <v>MEDIUM</v>
      </c>
    </row>
  </sheetData>
  <phoneticPr fontId="20"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A4ACC-F7F7-4B5E-960A-C420D81DAC84}">
  <dimension ref="AK5:BB20"/>
  <sheetViews>
    <sheetView showGridLines="0" tabSelected="1" zoomScale="30" zoomScaleNormal="10" workbookViewId="0">
      <selection activeCell="BB20" sqref="BB20"/>
    </sheetView>
  </sheetViews>
  <sheetFormatPr defaultRowHeight="14.5" x14ac:dyDescent="0.35"/>
  <cols>
    <col min="16" max="16" width="8.7265625" customWidth="1"/>
  </cols>
  <sheetData>
    <row r="5" spans="37:41" x14ac:dyDescent="0.35">
      <c r="AK5" s="6"/>
    </row>
    <row r="10" spans="37:41" x14ac:dyDescent="0.35">
      <c r="AO10" s="9"/>
    </row>
    <row r="11" spans="37:41" x14ac:dyDescent="0.35">
      <c r="AO11" s="10"/>
    </row>
    <row r="12" spans="37:41" x14ac:dyDescent="0.35">
      <c r="AO12" s="10"/>
    </row>
    <row r="13" spans="37:41" x14ac:dyDescent="0.35">
      <c r="AO13" s="10"/>
    </row>
    <row r="14" spans="37:41" x14ac:dyDescent="0.35">
      <c r="AO14" s="10"/>
    </row>
    <row r="15" spans="37:41" x14ac:dyDescent="0.35">
      <c r="AO15" s="10"/>
    </row>
    <row r="20" spans="54:54" x14ac:dyDescent="0.35">
      <c r="BB20" t="s">
        <v>1449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ORDER ACROSS EACH YEAR</vt:lpstr>
      <vt:lpstr>CALCULATION</vt:lpstr>
      <vt:lpstr>Total Sales per states</vt:lpstr>
      <vt:lpstr>TOTAL QUANTITY SOLD BY CITY </vt:lpstr>
      <vt:lpstr>SUM OF PROFIT AND AMOUNT</vt:lpstr>
      <vt:lpstr>Sheet20</vt:lpstr>
      <vt:lpstr>PROFIT MARGIN</vt:lpstr>
      <vt:lpstr>SUM OF QUANTITY BY CITY</vt:lpstr>
      <vt:lpstr>HIGHEST METHOD OF PAYMENT METH </vt:lpstr>
      <vt:lpstr>MONTHLY TRENDS SALES</vt:lpstr>
      <vt:lpstr>TOTAL AMOUNT BY CATEGORY</vt:lpstr>
      <vt:lpstr> QUANTITY SLD BY CITY AND CATEG</vt:lpstr>
      <vt:lpstr>MAP</vt:lpstr>
      <vt:lpstr>Sales Dataset-2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adediji joshua</cp:lastModifiedBy>
  <dcterms:created xsi:type="dcterms:W3CDTF">2025-07-09T10:02:13Z</dcterms:created>
  <dcterms:modified xsi:type="dcterms:W3CDTF">2025-07-16T17:46:57Z</dcterms:modified>
</cp:coreProperties>
</file>