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hayleyraz/Desktop/Excel/Project Management/"/>
    </mc:Choice>
  </mc:AlternateContent>
  <xr:revisionPtr revIDLastSave="0" documentId="13_ncr:1_{425BE623-4C48-0D4F-A4F8-13B8916D7584}" xr6:coauthVersionLast="47" xr6:coauthVersionMax="47" xr10:uidLastSave="{00000000-0000-0000-0000-000000000000}"/>
  <bookViews>
    <workbookView xWindow="28800" yWindow="500" windowWidth="38400" windowHeight="20160" activeTab="2" xr2:uid="{A677FCEF-8726-0841-812E-43B3FD7E50C8}"/>
  </bookViews>
  <sheets>
    <sheet name="Project-management-data" sheetId="2" r:id="rId1"/>
    <sheet name="Project-management-pivot" sheetId="5" state="hidden" r:id="rId2"/>
    <sheet name="Project-management-dashboard" sheetId="4" r:id="rId3"/>
  </sheets>
  <externalReferences>
    <externalReference r:id="rId4"/>
  </externalReferences>
  <definedNames>
    <definedName name="Department">#REF!</definedName>
    <definedName name="ExternalData_1" localSheetId="0" hidden="1">'Project-management-data'!$A$1:$R$100</definedName>
    <definedName name="_xlnm.Print_Area" localSheetId="2">'Project-management-dashboard'!$A$1:$BM$49</definedName>
    <definedName name="Slicer_Department">#N/A</definedName>
    <definedName name="Type">'[1]Maintenance Work Order'!#REF!</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2" i="4" l="1"/>
  <c r="A121" i="4"/>
  <c r="D121" i="4" s="1"/>
  <c r="A120" i="4"/>
  <c r="D120" i="4" s="1"/>
  <c r="A119" i="4"/>
  <c r="D119" i="4" s="1"/>
  <c r="A19" i="4"/>
  <c r="C19" i="4" s="1"/>
  <c r="A21" i="4"/>
  <c r="B21" i="4" s="1"/>
  <c r="D21" i="4"/>
  <c r="A22" i="4"/>
  <c r="D22" i="4" s="1"/>
  <c r="A23" i="4"/>
  <c r="B23" i="4" s="1"/>
  <c r="A24" i="4"/>
  <c r="B24" i="4" s="1"/>
  <c r="A25" i="4"/>
  <c r="D25" i="4" s="1"/>
  <c r="A26" i="4"/>
  <c r="B26" i="4" s="1"/>
  <c r="A27" i="4"/>
  <c r="C27" i="4" s="1"/>
  <c r="A28" i="4"/>
  <c r="B28" i="4" s="1"/>
  <c r="A29" i="4"/>
  <c r="D29" i="4" s="1"/>
  <c r="A30" i="4"/>
  <c r="D30" i="4" s="1"/>
  <c r="A31" i="4"/>
  <c r="B31" i="4" s="1"/>
  <c r="A32" i="4"/>
  <c r="B32" i="4" s="1"/>
  <c r="A33" i="4"/>
  <c r="C33" i="4" s="1"/>
  <c r="A34" i="4"/>
  <c r="C34" i="4" s="1"/>
  <c r="A35" i="4"/>
  <c r="C35" i="4" s="1"/>
  <c r="A36" i="4"/>
  <c r="D36" i="4" s="1"/>
  <c r="A37" i="4"/>
  <c r="D37" i="4" s="1"/>
  <c r="A38" i="4"/>
  <c r="D38" i="4" s="1"/>
  <c r="A39" i="4"/>
  <c r="B39" i="4" s="1"/>
  <c r="A40" i="4"/>
  <c r="B40" i="4" s="1"/>
  <c r="A41" i="4"/>
  <c r="B41" i="4" s="1"/>
  <c r="A42" i="4"/>
  <c r="B42" i="4" s="1"/>
  <c r="A43" i="4"/>
  <c r="C43" i="4" s="1"/>
  <c r="A44" i="4"/>
  <c r="D44" i="4" s="1"/>
  <c r="A45" i="4"/>
  <c r="B45" i="4" s="1"/>
  <c r="A46" i="4"/>
  <c r="D46" i="4" s="1"/>
  <c r="A47" i="4"/>
  <c r="B47" i="4" s="1"/>
  <c r="A48" i="4"/>
  <c r="B48" i="4" s="1"/>
  <c r="A49" i="4"/>
  <c r="D49" i="4" s="1"/>
  <c r="A50" i="4"/>
  <c r="D50" i="4" s="1"/>
  <c r="A51" i="4"/>
  <c r="C51" i="4" s="1"/>
  <c r="A52" i="4"/>
  <c r="B52" i="4" s="1"/>
  <c r="A53" i="4"/>
  <c r="B53" i="4" s="1"/>
  <c r="A54" i="4"/>
  <c r="D54" i="4" s="1"/>
  <c r="A55" i="4"/>
  <c r="B55" i="4" s="1"/>
  <c r="A56" i="4"/>
  <c r="B56" i="4" s="1"/>
  <c r="A57" i="4"/>
  <c r="B57" i="4" s="1"/>
  <c r="A58" i="4"/>
  <c r="D58" i="4" s="1"/>
  <c r="A59" i="4"/>
  <c r="C59" i="4" s="1"/>
  <c r="E59" i="4" s="1"/>
  <c r="A60" i="4"/>
  <c r="D60" i="4" s="1"/>
  <c r="A61" i="4"/>
  <c r="D61" i="4" s="1"/>
  <c r="A62" i="4"/>
  <c r="D62" i="4" s="1"/>
  <c r="A63" i="4"/>
  <c r="B63" i="4" s="1"/>
  <c r="A64" i="4"/>
  <c r="B64" i="4" s="1"/>
  <c r="A65" i="4"/>
  <c r="C65" i="4" s="1"/>
  <c r="A66" i="4"/>
  <c r="C66" i="4" s="1"/>
  <c r="A67" i="4"/>
  <c r="C67" i="4" s="1"/>
  <c r="A68" i="4"/>
  <c r="D68" i="4" s="1"/>
  <c r="A69" i="4"/>
  <c r="C69" i="4" s="1"/>
  <c r="A70" i="4"/>
  <c r="D70" i="4" s="1"/>
  <c r="A71" i="4"/>
  <c r="B71" i="4" s="1"/>
  <c r="A72" i="4"/>
  <c r="B72" i="4" s="1"/>
  <c r="A73" i="4"/>
  <c r="B73" i="4" s="1"/>
  <c r="A74" i="4"/>
  <c r="B74" i="4" s="1"/>
  <c r="A75" i="4"/>
  <c r="C75" i="4" s="1"/>
  <c r="A76" i="4"/>
  <c r="C76" i="4" s="1"/>
  <c r="A77" i="4"/>
  <c r="B77" i="4" s="1"/>
  <c r="A78" i="4"/>
  <c r="D78" i="4" s="1"/>
  <c r="A79" i="4"/>
  <c r="B79" i="4" s="1"/>
  <c r="A80" i="4"/>
  <c r="B80" i="4" s="1"/>
  <c r="A81" i="4"/>
  <c r="C81" i="4" s="1"/>
  <c r="B81" i="4"/>
  <c r="A82" i="4"/>
  <c r="D82" i="4" s="1"/>
  <c r="A83" i="4"/>
  <c r="C83" i="4" s="1"/>
  <c r="A84" i="4"/>
  <c r="D84" i="4" s="1"/>
  <c r="A85" i="4"/>
  <c r="B85" i="4" s="1"/>
  <c r="A86" i="4"/>
  <c r="D86" i="4" s="1"/>
  <c r="A87" i="4"/>
  <c r="C87" i="4" s="1"/>
  <c r="A88" i="4"/>
  <c r="B88" i="4" s="1"/>
  <c r="A89" i="4"/>
  <c r="B89" i="4" s="1"/>
  <c r="A90" i="4"/>
  <c r="B90" i="4" s="1"/>
  <c r="A91" i="4"/>
  <c r="C91" i="4" s="1"/>
  <c r="A92" i="4"/>
  <c r="D92" i="4" s="1"/>
  <c r="A93" i="4"/>
  <c r="B93" i="4" s="1"/>
  <c r="A94" i="4"/>
  <c r="D94" i="4" s="1"/>
  <c r="A95" i="4"/>
  <c r="B95" i="4" s="1"/>
  <c r="A96" i="4"/>
  <c r="B96" i="4" s="1"/>
  <c r="A97" i="4"/>
  <c r="D97" i="4" s="1"/>
  <c r="A98" i="4"/>
  <c r="B98" i="4" s="1"/>
  <c r="A99" i="4"/>
  <c r="C99" i="4" s="1"/>
  <c r="E99" i="4" s="1"/>
  <c r="A100" i="4"/>
  <c r="C100" i="4" s="1"/>
  <c r="A101" i="4"/>
  <c r="D101" i="4" s="1"/>
  <c r="A102" i="4"/>
  <c r="D102" i="4" s="1"/>
  <c r="A103" i="4"/>
  <c r="D103" i="4" s="1"/>
  <c r="A104" i="4"/>
  <c r="B104" i="4" s="1"/>
  <c r="A105" i="4"/>
  <c r="B105" i="4" s="1"/>
  <c r="A106" i="4"/>
  <c r="B106" i="4" s="1"/>
  <c r="A107" i="4"/>
  <c r="C107" i="4" s="1"/>
  <c r="A108" i="4"/>
  <c r="C108" i="4" s="1"/>
  <c r="A109" i="4"/>
  <c r="D109" i="4" s="1"/>
  <c r="A110" i="4"/>
  <c r="D110" i="4" s="1"/>
  <c r="A111" i="4"/>
  <c r="D111" i="4" s="1"/>
  <c r="A112" i="4"/>
  <c r="B112" i="4" s="1"/>
  <c r="A113" i="4"/>
  <c r="C113" i="4" s="1"/>
  <c r="B113" i="4"/>
  <c r="A114" i="4"/>
  <c r="D114" i="4" s="1"/>
  <c r="B114" i="4"/>
  <c r="A115" i="4"/>
  <c r="C115" i="4" s="1"/>
  <c r="A116" i="4"/>
  <c r="B116" i="4" s="1"/>
  <c r="A117" i="4"/>
  <c r="B117" i="4" s="1"/>
  <c r="A118" i="4"/>
  <c r="D118" i="4" s="1"/>
  <c r="A20" i="4"/>
  <c r="D20" i="4" s="1"/>
  <c r="F16" i="4"/>
  <c r="G16" i="4" s="1"/>
  <c r="A2" i="5"/>
  <c r="B101" i="4" l="1"/>
  <c r="B107" i="4"/>
  <c r="C54" i="4"/>
  <c r="E54" i="4" s="1"/>
  <c r="B120" i="4"/>
  <c r="C120" i="4"/>
  <c r="E120" i="4" s="1"/>
  <c r="B119" i="4"/>
  <c r="B121" i="4"/>
  <c r="C119" i="4"/>
  <c r="F119" i="4" s="1"/>
  <c r="C121" i="4"/>
  <c r="F121" i="4" s="1"/>
  <c r="B82" i="4"/>
  <c r="C68" i="4"/>
  <c r="B122" i="4"/>
  <c r="D122" i="4"/>
  <c r="C122" i="4"/>
  <c r="B99" i="4"/>
  <c r="C92" i="4"/>
  <c r="E92" i="4" s="1"/>
  <c r="D57" i="4"/>
  <c r="B27" i="4"/>
  <c r="C21" i="4"/>
  <c r="E21" i="4" s="1"/>
  <c r="B109" i="4"/>
  <c r="B103" i="4"/>
  <c r="B91" i="4"/>
  <c r="B78" i="4"/>
  <c r="C82" i="4"/>
  <c r="E82" i="4" s="1"/>
  <c r="D117" i="4"/>
  <c r="C117" i="4"/>
  <c r="B87" i="4"/>
  <c r="B76" i="4"/>
  <c r="B69" i="4"/>
  <c r="B68" i="4"/>
  <c r="C61" i="4"/>
  <c r="E61" i="4" s="1"/>
  <c r="D26" i="4"/>
  <c r="C78" i="4"/>
  <c r="E78" i="4" s="1"/>
  <c r="B61" i="4"/>
  <c r="D85" i="4"/>
  <c r="C85" i="4"/>
  <c r="E85" i="4" s="1"/>
  <c r="B54" i="4"/>
  <c r="D31" i="4"/>
  <c r="C26" i="4"/>
  <c r="C63" i="4"/>
  <c r="B58" i="4"/>
  <c r="C57" i="4"/>
  <c r="F57" i="4" s="1"/>
  <c r="D105" i="4"/>
  <c r="C60" i="4"/>
  <c r="E60" i="4" s="1"/>
  <c r="C44" i="4"/>
  <c r="E44" i="4" s="1"/>
  <c r="C109" i="4"/>
  <c r="E109" i="4" s="1"/>
  <c r="C105" i="4"/>
  <c r="B100" i="4"/>
  <c r="B84" i="4"/>
  <c r="D63" i="4"/>
  <c r="B60" i="4"/>
  <c r="B115" i="4"/>
  <c r="C110" i="4"/>
  <c r="E110" i="4" s="1"/>
  <c r="B102" i="4"/>
  <c r="B92" i="4"/>
  <c r="D87" i="4"/>
  <c r="E87" i="4" s="1"/>
  <c r="D81" i="4"/>
  <c r="E81" i="4" s="1"/>
  <c r="C71" i="4"/>
  <c r="C50" i="4"/>
  <c r="E50" i="4" s="1"/>
  <c r="B44" i="4"/>
  <c r="B118" i="4"/>
  <c r="B110" i="4"/>
  <c r="B97" i="4"/>
  <c r="C84" i="4"/>
  <c r="E84" i="4" s="1"/>
  <c r="C58" i="4"/>
  <c r="E58" i="4" s="1"/>
  <c r="B50" i="4"/>
  <c r="C39" i="4"/>
  <c r="E68" i="4"/>
  <c r="C111" i="4"/>
  <c r="E111" i="4" s="1"/>
  <c r="D98" i="4"/>
  <c r="C94" i="4"/>
  <c r="E94" i="4" s="1"/>
  <c r="C36" i="4"/>
  <c r="E36" i="4" s="1"/>
  <c r="B111" i="4"/>
  <c r="B108" i="4"/>
  <c r="D100" i="4"/>
  <c r="E100" i="4" s="1"/>
  <c r="C98" i="4"/>
  <c r="B94" i="4"/>
  <c r="B86" i="4"/>
  <c r="C70" i="4"/>
  <c r="E70" i="4" s="1"/>
  <c r="B62" i="4"/>
  <c r="C46" i="4"/>
  <c r="E46" i="4" s="1"/>
  <c r="B36" i="4"/>
  <c r="C114" i="4"/>
  <c r="E114" i="4" s="1"/>
  <c r="C103" i="4"/>
  <c r="E103" i="4" s="1"/>
  <c r="B75" i="4"/>
  <c r="B66" i="4"/>
  <c r="B46" i="4"/>
  <c r="D28" i="4"/>
  <c r="B43" i="4"/>
  <c r="C37" i="4"/>
  <c r="F37" i="4" s="1"/>
  <c r="B33" i="4"/>
  <c r="C28" i="4"/>
  <c r="B37" i="4"/>
  <c r="C29" i="4"/>
  <c r="E29" i="4" s="1"/>
  <c r="D53" i="4"/>
  <c r="C31" i="4"/>
  <c r="D77" i="4"/>
  <c r="C53" i="4"/>
  <c r="D42" i="4"/>
  <c r="D23" i="4"/>
  <c r="D73" i="4"/>
  <c r="C102" i="4"/>
  <c r="E102" i="4" s="1"/>
  <c r="C97" i="4"/>
  <c r="F97" i="4" s="1"/>
  <c r="B83" i="4"/>
  <c r="C77" i="4"/>
  <c r="E77" i="4" s="1"/>
  <c r="C73" i="4"/>
  <c r="B65" i="4"/>
  <c r="B59" i="4"/>
  <c r="C49" i="4"/>
  <c r="E49" i="4" s="1"/>
  <c r="C42" i="4"/>
  <c r="B34" i="4"/>
  <c r="C23" i="4"/>
  <c r="D19" i="4"/>
  <c r="F19" i="4" s="1"/>
  <c r="B51" i="4"/>
  <c r="B49" i="4"/>
  <c r="B29" i="4"/>
  <c r="D90" i="4"/>
  <c r="D79" i="4"/>
  <c r="D66" i="4"/>
  <c r="E66" i="4" s="1"/>
  <c r="D55" i="4"/>
  <c r="D33" i="4"/>
  <c r="E33" i="4" s="1"/>
  <c r="C30" i="4"/>
  <c r="E30" i="4" s="1"/>
  <c r="C25" i="4"/>
  <c r="E25" i="4" s="1"/>
  <c r="C22" i="4"/>
  <c r="E22" i="4" s="1"/>
  <c r="B19" i="4"/>
  <c r="D116" i="4"/>
  <c r="C116" i="4"/>
  <c r="D113" i="4"/>
  <c r="F113" i="4" s="1"/>
  <c r="C101" i="4"/>
  <c r="E101" i="4" s="1"/>
  <c r="C90" i="4"/>
  <c r="C79" i="4"/>
  <c r="C55" i="4"/>
  <c r="D39" i="4"/>
  <c r="B30" i="4"/>
  <c r="B25" i="4"/>
  <c r="B22" i="4"/>
  <c r="E19" i="4"/>
  <c r="B70" i="4"/>
  <c r="B35" i="4"/>
  <c r="B20" i="4"/>
  <c r="D95" i="4"/>
  <c r="D52" i="4"/>
  <c r="D45" i="4"/>
  <c r="D41" i="4"/>
  <c r="D74" i="4"/>
  <c r="D108" i="4"/>
  <c r="E108" i="4" s="1"/>
  <c r="C106" i="4"/>
  <c r="C95" i="4"/>
  <c r="C93" i="4"/>
  <c r="C89" i="4"/>
  <c r="D76" i="4"/>
  <c r="E76" i="4" s="1"/>
  <c r="C74" i="4"/>
  <c r="E74" i="4" s="1"/>
  <c r="D69" i="4"/>
  <c r="E69" i="4" s="1"/>
  <c r="D65" i="4"/>
  <c r="F65" i="4" s="1"/>
  <c r="C52" i="4"/>
  <c r="D47" i="4"/>
  <c r="C45" i="4"/>
  <c r="C41" i="4"/>
  <c r="C38" i="4"/>
  <c r="E38" i="4" s="1"/>
  <c r="D34" i="4"/>
  <c r="E34" i="4" s="1"/>
  <c r="C20" i="4"/>
  <c r="D106" i="4"/>
  <c r="D93" i="4"/>
  <c r="D89" i="4"/>
  <c r="C118" i="4"/>
  <c r="E118" i="4" s="1"/>
  <c r="C86" i="4"/>
  <c r="E86" i="4" s="1"/>
  <c r="D71" i="4"/>
  <c r="B67" i="4"/>
  <c r="C62" i="4"/>
  <c r="E62" i="4" s="1"/>
  <c r="C47" i="4"/>
  <c r="B38" i="4"/>
  <c r="D112" i="4"/>
  <c r="D104" i="4"/>
  <c r="D72" i="4"/>
  <c r="D64" i="4"/>
  <c r="D56" i="4"/>
  <c r="D48" i="4"/>
  <c r="D40" i="4"/>
  <c r="D32" i="4"/>
  <c r="D24" i="4"/>
  <c r="D88" i="4"/>
  <c r="D80" i="4"/>
  <c r="D115" i="4"/>
  <c r="E115" i="4" s="1"/>
  <c r="C112" i="4"/>
  <c r="D99" i="4"/>
  <c r="F99" i="4" s="1"/>
  <c r="C96" i="4"/>
  <c r="D91" i="4"/>
  <c r="E91" i="4" s="1"/>
  <c r="C88" i="4"/>
  <c r="D75" i="4"/>
  <c r="E75" i="4" s="1"/>
  <c r="C72" i="4"/>
  <c r="D67" i="4"/>
  <c r="F67" i="4" s="1"/>
  <c r="C64" i="4"/>
  <c r="D43" i="4"/>
  <c r="E43" i="4" s="1"/>
  <c r="C40" i="4"/>
  <c r="E40" i="4" s="1"/>
  <c r="D35" i="4"/>
  <c r="E35" i="4" s="1"/>
  <c r="C32" i="4"/>
  <c r="D96" i="4"/>
  <c r="D107" i="4"/>
  <c r="E107" i="4" s="1"/>
  <c r="C104" i="4"/>
  <c r="E104" i="4" s="1"/>
  <c r="D83" i="4"/>
  <c r="F83" i="4" s="1"/>
  <c r="C80" i="4"/>
  <c r="D59" i="4"/>
  <c r="F59" i="4" s="1"/>
  <c r="C56" i="4"/>
  <c r="D51" i="4"/>
  <c r="F51" i="4" s="1"/>
  <c r="C48" i="4"/>
  <c r="D27" i="4"/>
  <c r="E27" i="4" s="1"/>
  <c r="C24" i="4"/>
  <c r="F46" i="4"/>
  <c r="F21" i="4"/>
  <c r="H16" i="4"/>
  <c r="F54" i="4"/>
  <c r="F117" i="4"/>
  <c r="F92" i="4"/>
  <c r="F78" i="4"/>
  <c r="F68" i="4"/>
  <c r="F17" i="4"/>
  <c r="G17" i="4" s="1"/>
  <c r="H17" i="4" s="1"/>
  <c r="I17" i="4" s="1"/>
  <c r="J17" i="4" s="1"/>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AL17" i="4" s="1"/>
  <c r="AM17" i="4" s="1"/>
  <c r="AN17" i="4" s="1"/>
  <c r="AO17" i="4" s="1"/>
  <c r="AP17" i="4" s="1"/>
  <c r="AQ17" i="4" s="1"/>
  <c r="AR17" i="4" s="1"/>
  <c r="AS17" i="4" s="1"/>
  <c r="AT17" i="4" s="1"/>
  <c r="AU17" i="4" s="1"/>
  <c r="AV17" i="4" s="1"/>
  <c r="AW17" i="4" s="1"/>
  <c r="AX17" i="4" s="1"/>
  <c r="AY17" i="4" s="1"/>
  <c r="AZ17" i="4" s="1"/>
  <c r="BA17" i="4" s="1"/>
  <c r="BB17" i="4" s="1"/>
  <c r="BC17" i="4" s="1"/>
  <c r="BD17" i="4" s="1"/>
  <c r="BE17" i="4" s="1"/>
  <c r="BF17" i="4" s="1"/>
  <c r="BG17" i="4" s="1"/>
  <c r="BH17" i="4" s="1"/>
  <c r="BI17" i="4" s="1"/>
  <c r="BJ17" i="4" s="1"/>
  <c r="BK17" i="4" s="1"/>
  <c r="BL17" i="4" s="1"/>
  <c r="BM17" i="4" s="1"/>
  <c r="B12" i="5"/>
  <c r="B2" i="5"/>
  <c r="B32" i="5"/>
  <c r="B22" i="5"/>
  <c r="F110" i="4" l="1"/>
  <c r="F94" i="4"/>
  <c r="F44" i="4"/>
  <c r="F103" i="4"/>
  <c r="G120" i="4"/>
  <c r="F109" i="4"/>
  <c r="F61" i="4"/>
  <c r="F84" i="4"/>
  <c r="F87" i="4"/>
  <c r="F82" i="4"/>
  <c r="F26" i="4"/>
  <c r="F31" i="4"/>
  <c r="E117" i="4"/>
  <c r="E64" i="4"/>
  <c r="F49" i="4"/>
  <c r="F105" i="4"/>
  <c r="F74" i="4"/>
  <c r="F120" i="4"/>
  <c r="D18" i="4"/>
  <c r="C18" i="4"/>
  <c r="F81" i="4"/>
  <c r="E26" i="4"/>
  <c r="G119" i="4"/>
  <c r="E73" i="4"/>
  <c r="F63" i="4"/>
  <c r="E119" i="4"/>
  <c r="E121" i="4"/>
  <c r="G121" i="4"/>
  <c r="E31" i="4"/>
  <c r="E122" i="4"/>
  <c r="G122" i="4"/>
  <c r="F122" i="4"/>
  <c r="F114" i="4"/>
  <c r="E71" i="4"/>
  <c r="F50" i="4"/>
  <c r="F85" i="4"/>
  <c r="F100" i="4"/>
  <c r="E72" i="4"/>
  <c r="F90" i="4"/>
  <c r="F22" i="4"/>
  <c r="E97" i="4"/>
  <c r="F60" i="4"/>
  <c r="E53" i="4"/>
  <c r="E105" i="4"/>
  <c r="E57" i="4"/>
  <c r="E113" i="4"/>
  <c r="F98" i="4"/>
  <c r="F58" i="4"/>
  <c r="F29" i="4"/>
  <c r="F102" i="4"/>
  <c r="E39" i="4"/>
  <c r="F47" i="4"/>
  <c r="F91" i="4"/>
  <c r="F106" i="4"/>
  <c r="F53" i="4"/>
  <c r="E63" i="4"/>
  <c r="F111" i="4"/>
  <c r="F79" i="4"/>
  <c r="F41" i="4"/>
  <c r="F89" i="4"/>
  <c r="F52" i="4"/>
  <c r="F73" i="4"/>
  <c r="F28" i="4"/>
  <c r="F88" i="4"/>
  <c r="F42" i="4"/>
  <c r="F25" i="4"/>
  <c r="F101" i="4"/>
  <c r="G36" i="4"/>
  <c r="F76" i="4"/>
  <c r="F33" i="4"/>
  <c r="F45" i="4"/>
  <c r="F23" i="4"/>
  <c r="E28" i="4"/>
  <c r="F30" i="4"/>
  <c r="G53" i="4"/>
  <c r="F70" i="4"/>
  <c r="F36" i="4"/>
  <c r="F77" i="4"/>
  <c r="E116" i="4"/>
  <c r="F38" i="4"/>
  <c r="E98" i="4"/>
  <c r="F95" i="4"/>
  <c r="F86" i="4"/>
  <c r="F66" i="4"/>
  <c r="G47" i="4"/>
  <c r="F93" i="4"/>
  <c r="F118" i="4"/>
  <c r="G66" i="4"/>
  <c r="E42" i="4"/>
  <c r="E37" i="4"/>
  <c r="E32" i="4"/>
  <c r="E23" i="4"/>
  <c r="F71" i="4"/>
  <c r="F115" i="4"/>
  <c r="F55" i="4"/>
  <c r="F62" i="4"/>
  <c r="F27" i="4"/>
  <c r="E47" i="4"/>
  <c r="F32" i="4"/>
  <c r="F48" i="4"/>
  <c r="E51" i="4"/>
  <c r="E55" i="4"/>
  <c r="E80" i="4"/>
  <c r="F35" i="4"/>
  <c r="F69" i="4"/>
  <c r="E112" i="4"/>
  <c r="G19" i="4"/>
  <c r="E79" i="4"/>
  <c r="G23" i="4"/>
  <c r="F116" i="4"/>
  <c r="F39" i="4"/>
  <c r="F108" i="4"/>
  <c r="F24" i="4"/>
  <c r="E93" i="4"/>
  <c r="E90" i="4"/>
  <c r="G56" i="4"/>
  <c r="E65" i="4"/>
  <c r="G37" i="4"/>
  <c r="G78" i="4"/>
  <c r="G100" i="4"/>
  <c r="G76" i="4"/>
  <c r="G30" i="4"/>
  <c r="G103" i="4"/>
  <c r="F104" i="4"/>
  <c r="G80" i="4"/>
  <c r="E41" i="4"/>
  <c r="E89" i="4"/>
  <c r="G32" i="4"/>
  <c r="G83" i="4"/>
  <c r="G91" i="4"/>
  <c r="G116" i="4"/>
  <c r="G58" i="4"/>
  <c r="G81" i="4"/>
  <c r="E45" i="4"/>
  <c r="G68" i="4"/>
  <c r="G94" i="4"/>
  <c r="G24" i="4"/>
  <c r="G42" i="4"/>
  <c r="G51" i="4"/>
  <c r="G111" i="4"/>
  <c r="F72" i="4"/>
  <c r="F34" i="4"/>
  <c r="G43" i="4"/>
  <c r="G113" i="4"/>
  <c r="F43" i="4"/>
  <c r="G57" i="4"/>
  <c r="G84" i="4"/>
  <c r="G79" i="4"/>
  <c r="G93" i="4"/>
  <c r="E95" i="4"/>
  <c r="G39" i="4"/>
  <c r="G22" i="4"/>
  <c r="G60" i="4"/>
  <c r="G85" i="4"/>
  <c r="G102" i="4"/>
  <c r="G105" i="4"/>
  <c r="G72" i="4"/>
  <c r="F75" i="4"/>
  <c r="E96" i="4"/>
  <c r="E52" i="4"/>
  <c r="E106" i="4"/>
  <c r="F40" i="4"/>
  <c r="F64" i="4"/>
  <c r="G67" i="4"/>
  <c r="G115" i="4"/>
  <c r="F107" i="4"/>
  <c r="E56" i="4"/>
  <c r="E83" i="4"/>
  <c r="E24" i="4"/>
  <c r="G59" i="4"/>
  <c r="E67" i="4"/>
  <c r="E48" i="4"/>
  <c r="F96" i="4"/>
  <c r="F56" i="4"/>
  <c r="F112" i="4"/>
  <c r="F80" i="4"/>
  <c r="E88" i="4"/>
  <c r="G107" i="4"/>
  <c r="G65" i="4"/>
  <c r="G97" i="4"/>
  <c r="G108" i="4"/>
  <c r="G112" i="4"/>
  <c r="G44" i="4"/>
  <c r="G35" i="4"/>
  <c r="G40" i="4"/>
  <c r="G48" i="4"/>
  <c r="G61" i="4"/>
  <c r="G92" i="4"/>
  <c r="G101" i="4"/>
  <c r="G86" i="4"/>
  <c r="G29" i="4"/>
  <c r="G26" i="4"/>
  <c r="G63" i="4"/>
  <c r="G52" i="4"/>
  <c r="G75" i="4"/>
  <c r="G64" i="4"/>
  <c r="G82" i="4"/>
  <c r="G104" i="4"/>
  <c r="G117" i="4"/>
  <c r="G110" i="4"/>
  <c r="G62" i="4"/>
  <c r="G96" i="4"/>
  <c r="G31" i="4"/>
  <c r="G27" i="4"/>
  <c r="G99" i="4"/>
  <c r="I16" i="4"/>
  <c r="H121" i="4" s="1"/>
  <c r="G71" i="4"/>
  <c r="G73" i="4"/>
  <c r="G50" i="4"/>
  <c r="G74" i="4"/>
  <c r="G69" i="4"/>
  <c r="G54" i="4"/>
  <c r="G70" i="4"/>
  <c r="G55" i="4"/>
  <c r="G77" i="4"/>
  <c r="G88" i="4"/>
  <c r="G87" i="4"/>
  <c r="G90" i="4"/>
  <c r="G89" i="4"/>
  <c r="G25" i="4"/>
  <c r="G118" i="4"/>
  <c r="G114" i="4"/>
  <c r="G109" i="4"/>
  <c r="G28" i="4"/>
  <c r="G38" i="4"/>
  <c r="G45" i="4"/>
  <c r="G49" i="4"/>
  <c r="G95" i="4"/>
  <c r="G34" i="4"/>
  <c r="G98" i="4"/>
  <c r="G106" i="4"/>
  <c r="G33" i="4"/>
  <c r="G41" i="4"/>
  <c r="G46" i="4"/>
  <c r="G21" i="4"/>
  <c r="H122" i="4" l="1"/>
  <c r="H119" i="4"/>
  <c r="H19" i="4"/>
  <c r="H120" i="4"/>
  <c r="J16" i="4"/>
  <c r="H55" i="4"/>
  <c r="H70" i="4"/>
  <c r="H79" i="4"/>
  <c r="H50" i="4"/>
  <c r="H53" i="4"/>
  <c r="H68" i="4"/>
  <c r="H71" i="4"/>
  <c r="H54" i="4"/>
  <c r="H73" i="4"/>
  <c r="H88" i="4"/>
  <c r="H90" i="4"/>
  <c r="H75" i="4"/>
  <c r="H85" i="4"/>
  <c r="H98" i="4"/>
  <c r="H32" i="4"/>
  <c r="H38" i="4"/>
  <c r="H45" i="4"/>
  <c r="H118" i="4"/>
  <c r="H28" i="4"/>
  <c r="H43" i="4"/>
  <c r="H89" i="4"/>
  <c r="H95" i="4"/>
  <c r="H34" i="4"/>
  <c r="H39" i="4"/>
  <c r="H72" i="4"/>
  <c r="H116" i="4"/>
  <c r="H80" i="4"/>
  <c r="H96" i="4"/>
  <c r="H24" i="4"/>
  <c r="H33" i="4"/>
  <c r="H107" i="4"/>
  <c r="H99" i="4"/>
  <c r="H86" i="4"/>
  <c r="H110" i="4"/>
  <c r="H105" i="4"/>
  <c r="H113" i="4"/>
  <c r="H112" i="4"/>
  <c r="H117" i="4"/>
  <c r="H101" i="4"/>
  <c r="H21" i="4"/>
  <c r="H36" i="4"/>
  <c r="H114" i="4"/>
  <c r="H106" i="4"/>
  <c r="H81" i="4"/>
  <c r="H69" i="4"/>
  <c r="H60" i="4"/>
  <c r="H111" i="4"/>
  <c r="H102" i="4"/>
  <c r="H27" i="4"/>
  <c r="H109" i="4"/>
  <c r="H92" i="4"/>
  <c r="H82" i="4"/>
  <c r="H104" i="4"/>
  <c r="H100" i="4"/>
  <c r="H58" i="4"/>
  <c r="H91" i="4"/>
  <c r="H63" i="4"/>
  <c r="H115" i="4"/>
  <c r="H94" i="4"/>
  <c r="H103" i="4"/>
  <c r="H74" i="4"/>
  <c r="H67" i="4"/>
  <c r="H52" i="4"/>
  <c r="H51" i="4"/>
  <c r="H56" i="4"/>
  <c r="H46" i="4"/>
  <c r="H26" i="4"/>
  <c r="H78" i="4"/>
  <c r="H61" i="4"/>
  <c r="H62" i="4"/>
  <c r="H64" i="4"/>
  <c r="H59" i="4"/>
  <c r="H108" i="4"/>
  <c r="H93" i="4"/>
  <c r="H97" i="4"/>
  <c r="H83" i="4"/>
  <c r="H77" i="4"/>
  <c r="H66" i="4"/>
  <c r="H76" i="4"/>
  <c r="H84" i="4"/>
  <c r="H65" i="4"/>
  <c r="H57" i="4"/>
  <c r="H49" i="4"/>
  <c r="H87" i="4"/>
  <c r="H31" i="4"/>
  <c r="H48" i="4"/>
  <c r="H44" i="4"/>
  <c r="H41" i="4"/>
  <c r="H25" i="4"/>
  <c r="H23" i="4"/>
  <c r="H29" i="4"/>
  <c r="H42" i="4"/>
  <c r="H40" i="4"/>
  <c r="H47" i="4"/>
  <c r="H22" i="4"/>
  <c r="H35" i="4"/>
  <c r="H37" i="4"/>
  <c r="H30" i="4"/>
  <c r="I19" i="4" l="1"/>
  <c r="I120" i="4"/>
  <c r="I121" i="4"/>
  <c r="I119" i="4"/>
  <c r="I122" i="4"/>
  <c r="K16" i="4"/>
  <c r="I55" i="4"/>
  <c r="I62" i="4"/>
  <c r="I75" i="4"/>
  <c r="I59" i="4"/>
  <c r="I70" i="4"/>
  <c r="I71" i="4"/>
  <c r="I54" i="4"/>
  <c r="I67" i="4"/>
  <c r="I85" i="4"/>
  <c r="I88" i="4"/>
  <c r="I79" i="4"/>
  <c r="I90" i="4"/>
  <c r="I98" i="4"/>
  <c r="I25" i="4"/>
  <c r="I92" i="4"/>
  <c r="I32" i="4"/>
  <c r="I42" i="4"/>
  <c r="I27" i="4"/>
  <c r="I118" i="4"/>
  <c r="I28" i="4"/>
  <c r="I23" i="4"/>
  <c r="I45" i="4"/>
  <c r="I38" i="4"/>
  <c r="I39" i="4"/>
  <c r="I35" i="4"/>
  <c r="I49" i="4"/>
  <c r="I107" i="4"/>
  <c r="I80" i="4"/>
  <c r="I116" i="4"/>
  <c r="I72" i="4"/>
  <c r="I95" i="4"/>
  <c r="I106" i="4"/>
  <c r="I31" i="4"/>
  <c r="I86" i="4"/>
  <c r="I74" i="4"/>
  <c r="I34" i="4"/>
  <c r="I37" i="4"/>
  <c r="I21" i="4"/>
  <c r="I113" i="4"/>
  <c r="I33" i="4"/>
  <c r="I89" i="4"/>
  <c r="I111" i="4"/>
  <c r="I110" i="4"/>
  <c r="I117" i="4"/>
  <c r="I97" i="4"/>
  <c r="I109" i="4"/>
  <c r="I81" i="4"/>
  <c r="I53" i="4"/>
  <c r="I84" i="4"/>
  <c r="I94" i="4"/>
  <c r="I114" i="4"/>
  <c r="I96" i="4"/>
  <c r="I60" i="4"/>
  <c r="I108" i="4"/>
  <c r="I104" i="4"/>
  <c r="I91" i="4"/>
  <c r="I65" i="4"/>
  <c r="I50" i="4"/>
  <c r="I112" i="4"/>
  <c r="I93" i="4"/>
  <c r="I87" i="4"/>
  <c r="I115" i="4"/>
  <c r="I101" i="4"/>
  <c r="I105" i="4"/>
  <c r="I102" i="4"/>
  <c r="I68" i="4"/>
  <c r="I100" i="4"/>
  <c r="I77" i="4"/>
  <c r="I56" i="4"/>
  <c r="I103" i="4"/>
  <c r="I30" i="4"/>
  <c r="I76" i="4"/>
  <c r="I66" i="4"/>
  <c r="I63" i="4"/>
  <c r="I78" i="4"/>
  <c r="I82" i="4"/>
  <c r="I52" i="4"/>
  <c r="I43" i="4"/>
  <c r="I83" i="4"/>
  <c r="I64" i="4"/>
  <c r="I61" i="4"/>
  <c r="I40" i="4"/>
  <c r="I69" i="4"/>
  <c r="I58" i="4"/>
  <c r="I46" i="4"/>
  <c r="I99" i="4"/>
  <c r="I51" i="4"/>
  <c r="I26" i="4"/>
  <c r="I41" i="4"/>
  <c r="I22" i="4"/>
  <c r="I36" i="4"/>
  <c r="I24" i="4"/>
  <c r="I57" i="4"/>
  <c r="I48" i="4"/>
  <c r="I47" i="4"/>
  <c r="I29" i="4"/>
  <c r="I73" i="4"/>
  <c r="I44" i="4"/>
  <c r="J19" i="4" l="1"/>
  <c r="J120" i="4"/>
  <c r="J119" i="4"/>
  <c r="J121" i="4"/>
  <c r="J122" i="4"/>
  <c r="L16" i="4"/>
  <c r="J75" i="4"/>
  <c r="J55" i="4"/>
  <c r="J63" i="4"/>
  <c r="J85" i="4"/>
  <c r="J73" i="4"/>
  <c r="J74" i="4"/>
  <c r="J71" i="4"/>
  <c r="J70" i="4"/>
  <c r="J32" i="4"/>
  <c r="J96" i="4"/>
  <c r="J27" i="4"/>
  <c r="J104" i="4"/>
  <c r="J45" i="4"/>
  <c r="J49" i="4"/>
  <c r="J38" i="4"/>
  <c r="J106" i="4"/>
  <c r="J114" i="4"/>
  <c r="J88" i="4"/>
  <c r="J59" i="4"/>
  <c r="J112" i="4"/>
  <c r="J117" i="4"/>
  <c r="J31" i="4"/>
  <c r="J83" i="4"/>
  <c r="J58" i="4"/>
  <c r="J37" i="4"/>
  <c r="J113" i="4"/>
  <c r="J34" i="4"/>
  <c r="J60" i="4"/>
  <c r="J67" i="4"/>
  <c r="J41" i="4"/>
  <c r="J107" i="4"/>
  <c r="J39" i="4"/>
  <c r="J33" i="4"/>
  <c r="J24" i="4"/>
  <c r="J50" i="4"/>
  <c r="J99" i="4"/>
  <c r="J95" i="4"/>
  <c r="J115" i="4"/>
  <c r="J109" i="4"/>
  <c r="J93" i="4"/>
  <c r="J92" i="4"/>
  <c r="J102" i="4"/>
  <c r="J118" i="4"/>
  <c r="J89" i="4"/>
  <c r="J80" i="4"/>
  <c r="J81" i="4"/>
  <c r="J101" i="4"/>
  <c r="J84" i="4"/>
  <c r="J64" i="4"/>
  <c r="J105" i="4"/>
  <c r="J97" i="4"/>
  <c r="J116" i="4"/>
  <c r="J108" i="4"/>
  <c r="J79" i="4"/>
  <c r="J91" i="4"/>
  <c r="J78" i="4"/>
  <c r="J111" i="4"/>
  <c r="J53" i="4"/>
  <c r="J54" i="4"/>
  <c r="J66" i="4"/>
  <c r="J94" i="4"/>
  <c r="J72" i="4"/>
  <c r="J30" i="4"/>
  <c r="J110" i="4"/>
  <c r="J57" i="4"/>
  <c r="J44" i="4"/>
  <c r="J98" i="4"/>
  <c r="J86" i="4"/>
  <c r="J76" i="4"/>
  <c r="J62" i="4"/>
  <c r="J42" i="4"/>
  <c r="J103" i="4"/>
  <c r="J69" i="4"/>
  <c r="J90" i="4"/>
  <c r="J82" i="4"/>
  <c r="J52" i="4"/>
  <c r="J51" i="4"/>
  <c r="J65" i="4"/>
  <c r="J48" i="4"/>
  <c r="J68" i="4"/>
  <c r="J26" i="4"/>
  <c r="J77" i="4"/>
  <c r="J87" i="4"/>
  <c r="J22" i="4"/>
  <c r="J100" i="4"/>
  <c r="J47" i="4"/>
  <c r="J36" i="4"/>
  <c r="J23" i="4"/>
  <c r="J28" i="4"/>
  <c r="J21" i="4"/>
  <c r="J43" i="4"/>
  <c r="J56" i="4"/>
  <c r="J29" i="4"/>
  <c r="J25" i="4"/>
  <c r="J35" i="4"/>
  <c r="J40" i="4"/>
  <c r="J61" i="4"/>
  <c r="J46" i="4"/>
  <c r="I20" i="4"/>
  <c r="H20" i="4"/>
  <c r="E20" i="4"/>
  <c r="F20" i="4"/>
  <c r="G20" i="4"/>
  <c r="J20" i="4"/>
  <c r="K19" i="4" l="1"/>
  <c r="K120" i="4"/>
  <c r="K119" i="4"/>
  <c r="K121" i="4"/>
  <c r="K122" i="4"/>
  <c r="K20" i="4"/>
  <c r="M16" i="4"/>
  <c r="K55" i="4"/>
  <c r="K70" i="4"/>
  <c r="K73" i="4"/>
  <c r="K62" i="4"/>
  <c r="K88" i="4"/>
  <c r="K85" i="4"/>
  <c r="K96" i="4"/>
  <c r="K104" i="4"/>
  <c r="K74" i="4"/>
  <c r="K90" i="4"/>
  <c r="K45" i="4"/>
  <c r="K111" i="4"/>
  <c r="K114" i="4"/>
  <c r="K115" i="4"/>
  <c r="K32" i="4"/>
  <c r="K21" i="4"/>
  <c r="K27" i="4"/>
  <c r="K37" i="4"/>
  <c r="K49" i="4"/>
  <c r="K36" i="4"/>
  <c r="K99" i="4"/>
  <c r="K98" i="4"/>
  <c r="K118" i="4"/>
  <c r="K95" i="4"/>
  <c r="K107" i="4"/>
  <c r="K39" i="4"/>
  <c r="K41" i="4"/>
  <c r="K31" i="4"/>
  <c r="K113" i="4"/>
  <c r="K83" i="4"/>
  <c r="K84" i="4"/>
  <c r="K67" i="4"/>
  <c r="K53" i="4"/>
  <c r="K57" i="4"/>
  <c r="K103" i="4"/>
  <c r="K38" i="4"/>
  <c r="K80" i="4"/>
  <c r="K117" i="4"/>
  <c r="K58" i="4"/>
  <c r="K109" i="4"/>
  <c r="K110" i="4"/>
  <c r="K116" i="4"/>
  <c r="K108" i="4"/>
  <c r="K23" i="4"/>
  <c r="K106" i="4"/>
  <c r="K34" i="4"/>
  <c r="K33" i="4"/>
  <c r="K82" i="4"/>
  <c r="K66" i="4"/>
  <c r="K59" i="4"/>
  <c r="K50" i="4"/>
  <c r="K101" i="4"/>
  <c r="K93" i="4"/>
  <c r="K79" i="4"/>
  <c r="K105" i="4"/>
  <c r="K71" i="4"/>
  <c r="K75" i="4"/>
  <c r="K54" i="4"/>
  <c r="K97" i="4"/>
  <c r="K78" i="4"/>
  <c r="K51" i="4"/>
  <c r="K35" i="4"/>
  <c r="K65" i="4"/>
  <c r="K69" i="4"/>
  <c r="K63" i="4"/>
  <c r="K60" i="4"/>
  <c r="K44" i="4"/>
  <c r="K112" i="4"/>
  <c r="K68" i="4"/>
  <c r="K72" i="4"/>
  <c r="K56" i="4"/>
  <c r="K47" i="4"/>
  <c r="K94" i="4"/>
  <c r="K87" i="4"/>
  <c r="K91" i="4"/>
  <c r="K86" i="4"/>
  <c r="K102" i="4"/>
  <c r="K92" i="4"/>
  <c r="K64" i="4"/>
  <c r="K89" i="4"/>
  <c r="K76" i="4"/>
  <c r="K61" i="4"/>
  <c r="K81" i="4"/>
  <c r="K30" i="4"/>
  <c r="K46" i="4"/>
  <c r="K29" i="4"/>
  <c r="K28" i="4"/>
  <c r="K100" i="4"/>
  <c r="K77" i="4"/>
  <c r="K40" i="4"/>
  <c r="K48" i="4"/>
  <c r="K43" i="4"/>
  <c r="K42" i="4"/>
  <c r="K25" i="4"/>
  <c r="K26" i="4"/>
  <c r="K24" i="4"/>
  <c r="K52" i="4"/>
  <c r="K22" i="4"/>
  <c r="J18" i="4"/>
  <c r="E18" i="4"/>
  <c r="K18" i="4"/>
  <c r="F18" i="4"/>
  <c r="I18" i="4"/>
  <c r="H18" i="4"/>
  <c r="G18" i="4"/>
  <c r="L19" i="4" l="1"/>
  <c r="L120" i="4"/>
  <c r="L119" i="4"/>
  <c r="L122" i="4"/>
  <c r="L121" i="4"/>
  <c r="L18" i="4"/>
  <c r="N16" i="4"/>
  <c r="L71" i="4"/>
  <c r="L54" i="4"/>
  <c r="L73" i="4"/>
  <c r="L52" i="4"/>
  <c r="L56" i="4"/>
  <c r="L60" i="4"/>
  <c r="L74" i="4"/>
  <c r="L110" i="4"/>
  <c r="L38" i="4"/>
  <c r="L34" i="4"/>
  <c r="L90" i="4"/>
  <c r="L80" i="4"/>
  <c r="L84" i="4"/>
  <c r="L67" i="4"/>
  <c r="L97" i="4"/>
  <c r="L106" i="4"/>
  <c r="L42" i="4"/>
  <c r="L32" i="4"/>
  <c r="L96" i="4"/>
  <c r="L36" i="4"/>
  <c r="L113" i="4"/>
  <c r="L46" i="4"/>
  <c r="L41" i="4"/>
  <c r="L95" i="4"/>
  <c r="L98" i="4"/>
  <c r="L58" i="4"/>
  <c r="L23" i="4"/>
  <c r="L30" i="4"/>
  <c r="L118" i="4"/>
  <c r="L39" i="4"/>
  <c r="L89" i="4"/>
  <c r="L103" i="4"/>
  <c r="L107" i="4"/>
  <c r="L49" i="4"/>
  <c r="L27" i="4"/>
  <c r="L59" i="4"/>
  <c r="L109" i="4"/>
  <c r="L91" i="4"/>
  <c r="L37" i="4"/>
  <c r="L85" i="4"/>
  <c r="L77" i="4"/>
  <c r="L111" i="4"/>
  <c r="L100" i="4"/>
  <c r="L92" i="4"/>
  <c r="L93" i="4"/>
  <c r="L66" i="4"/>
  <c r="L116" i="4"/>
  <c r="L108" i="4"/>
  <c r="L28" i="4"/>
  <c r="L70" i="4"/>
  <c r="L105" i="4"/>
  <c r="L117" i="4"/>
  <c r="L31" i="4"/>
  <c r="L101" i="4"/>
  <c r="L83" i="4"/>
  <c r="L81" i="4"/>
  <c r="L53" i="4"/>
  <c r="L94" i="4"/>
  <c r="L78" i="4"/>
  <c r="L99" i="4"/>
  <c r="L87" i="4"/>
  <c r="L62" i="4"/>
  <c r="L88" i="4"/>
  <c r="L57" i="4"/>
  <c r="L115" i="4"/>
  <c r="L68" i="4"/>
  <c r="L102" i="4"/>
  <c r="L86" i="4"/>
  <c r="L22" i="4"/>
  <c r="L79" i="4"/>
  <c r="L51" i="4"/>
  <c r="L82" i="4"/>
  <c r="L104" i="4"/>
  <c r="L63" i="4"/>
  <c r="L112" i="4"/>
  <c r="L114" i="4"/>
  <c r="L43" i="4"/>
  <c r="L69" i="4"/>
  <c r="L26" i="4"/>
  <c r="L65" i="4"/>
  <c r="L61" i="4"/>
  <c r="L75" i="4"/>
  <c r="L76" i="4"/>
  <c r="L72" i="4"/>
  <c r="L25" i="4"/>
  <c r="L64" i="4"/>
  <c r="L44" i="4"/>
  <c r="L55" i="4"/>
  <c r="L29" i="4"/>
  <c r="L50" i="4"/>
  <c r="L47" i="4"/>
  <c r="L40" i="4"/>
  <c r="L45" i="4"/>
  <c r="L33" i="4"/>
  <c r="L35" i="4"/>
  <c r="L24" i="4"/>
  <c r="L21" i="4"/>
  <c r="L48" i="4"/>
  <c r="L20" i="4"/>
  <c r="M19" i="4" l="1"/>
  <c r="M121" i="4"/>
  <c r="M120" i="4"/>
  <c r="M119" i="4"/>
  <c r="M122" i="4"/>
  <c r="O16" i="4"/>
  <c r="M50" i="4"/>
  <c r="M71" i="4"/>
  <c r="M88" i="4"/>
  <c r="M56" i="4"/>
  <c r="M32" i="4"/>
  <c r="M85" i="4"/>
  <c r="M29" i="4"/>
  <c r="M34" i="4"/>
  <c r="M96" i="4"/>
  <c r="M45" i="4"/>
  <c r="M101" i="4"/>
  <c r="M107" i="4"/>
  <c r="M99" i="4"/>
  <c r="M75" i="4"/>
  <c r="M63" i="4"/>
  <c r="M60" i="4"/>
  <c r="M74" i="4"/>
  <c r="M62" i="4"/>
  <c r="M38" i="4"/>
  <c r="M39" i="4"/>
  <c r="M21" i="4"/>
  <c r="M83" i="4"/>
  <c r="M81" i="4"/>
  <c r="M89" i="4"/>
  <c r="M84" i="4"/>
  <c r="M66" i="4"/>
  <c r="M110" i="4"/>
  <c r="M37" i="4"/>
  <c r="M97" i="4"/>
  <c r="M104" i="4"/>
  <c r="M112" i="4"/>
  <c r="M103" i="4"/>
  <c r="M91" i="4"/>
  <c r="M90" i="4"/>
  <c r="M82" i="4"/>
  <c r="M100" i="4"/>
  <c r="M27" i="4"/>
  <c r="M59" i="4"/>
  <c r="M115" i="4"/>
  <c r="M80" i="4"/>
  <c r="M23" i="4"/>
  <c r="M67" i="4"/>
  <c r="M93" i="4"/>
  <c r="M98" i="4"/>
  <c r="M79" i="4"/>
  <c r="M108" i="4"/>
  <c r="M117" i="4"/>
  <c r="M76" i="4"/>
  <c r="M57" i="4"/>
  <c r="M116" i="4"/>
  <c r="M102" i="4"/>
  <c r="M118" i="4"/>
  <c r="M55" i="4"/>
  <c r="M113" i="4"/>
  <c r="M52" i="4"/>
  <c r="M94" i="4"/>
  <c r="M114" i="4"/>
  <c r="M106" i="4"/>
  <c r="M77" i="4"/>
  <c r="M70" i="4"/>
  <c r="M54" i="4"/>
  <c r="M78" i="4"/>
  <c r="M109" i="4"/>
  <c r="M111" i="4"/>
  <c r="M92" i="4"/>
  <c r="M87" i="4"/>
  <c r="M65" i="4"/>
  <c r="M61" i="4"/>
  <c r="M48" i="4"/>
  <c r="M26" i="4"/>
  <c r="M58" i="4"/>
  <c r="M69" i="4"/>
  <c r="M72" i="4"/>
  <c r="M73" i="4"/>
  <c r="M53" i="4"/>
  <c r="M51" i="4"/>
  <c r="M30" i="4"/>
  <c r="M95" i="4"/>
  <c r="M68" i="4"/>
  <c r="M43" i="4"/>
  <c r="M64" i="4"/>
  <c r="M40" i="4"/>
  <c r="M105" i="4"/>
  <c r="M86" i="4"/>
  <c r="M46" i="4"/>
  <c r="M41" i="4"/>
  <c r="M28" i="4"/>
  <c r="M47" i="4"/>
  <c r="M33" i="4"/>
  <c r="M31" i="4"/>
  <c r="M25" i="4"/>
  <c r="M35" i="4"/>
  <c r="M49" i="4"/>
  <c r="M44" i="4"/>
  <c r="M42" i="4"/>
  <c r="M36" i="4"/>
  <c r="M22" i="4"/>
  <c r="M24" i="4"/>
  <c r="M20" i="4"/>
  <c r="M18" i="4"/>
  <c r="N19" i="4" l="1"/>
  <c r="N120" i="4"/>
  <c r="N119" i="4"/>
  <c r="N121" i="4"/>
  <c r="N122" i="4"/>
  <c r="P16" i="4"/>
  <c r="N55" i="4"/>
  <c r="N50" i="4"/>
  <c r="N70" i="4"/>
  <c r="N71" i="4"/>
  <c r="N75" i="4"/>
  <c r="N66" i="4"/>
  <c r="N87" i="4"/>
  <c r="N88" i="4"/>
  <c r="N80" i="4"/>
  <c r="N95" i="4"/>
  <c r="N45" i="4"/>
  <c r="N38" i="4"/>
  <c r="N39" i="4"/>
  <c r="N96" i="4"/>
  <c r="N34" i="4"/>
  <c r="N114" i="4"/>
  <c r="N32" i="4"/>
  <c r="N47" i="4"/>
  <c r="N46" i="4"/>
  <c r="N23" i="4"/>
  <c r="N108" i="4"/>
  <c r="N109" i="4"/>
  <c r="N106" i="4"/>
  <c r="N63" i="4"/>
  <c r="N91" i="4"/>
  <c r="N100" i="4"/>
  <c r="N74" i="4"/>
  <c r="N101" i="4"/>
  <c r="N90" i="4"/>
  <c r="N37" i="4"/>
  <c r="N107" i="4"/>
  <c r="N99" i="4"/>
  <c r="N110" i="4"/>
  <c r="N103" i="4"/>
  <c r="N82" i="4"/>
  <c r="N21" i="4"/>
  <c r="N81" i="4"/>
  <c r="N60" i="4"/>
  <c r="N54" i="4"/>
  <c r="N97" i="4"/>
  <c r="N72" i="4"/>
  <c r="N56" i="4"/>
  <c r="N112" i="4"/>
  <c r="N22" i="4"/>
  <c r="N115" i="4"/>
  <c r="N27" i="4"/>
  <c r="N84" i="4"/>
  <c r="N116" i="4"/>
  <c r="N104" i="4"/>
  <c r="N105" i="4"/>
  <c r="N79" i="4"/>
  <c r="N118" i="4"/>
  <c r="N92" i="4"/>
  <c r="N93" i="4"/>
  <c r="N65" i="4"/>
  <c r="N89" i="4"/>
  <c r="N73" i="4"/>
  <c r="N53" i="4"/>
  <c r="N83" i="4"/>
  <c r="N62" i="4"/>
  <c r="N59" i="4"/>
  <c r="N26" i="4"/>
  <c r="N113" i="4"/>
  <c r="N85" i="4"/>
  <c r="N67" i="4"/>
  <c r="N30" i="4"/>
  <c r="N117" i="4"/>
  <c r="N94" i="4"/>
  <c r="N77" i="4"/>
  <c r="N76" i="4"/>
  <c r="N52" i="4"/>
  <c r="N111" i="4"/>
  <c r="N78" i="4"/>
  <c r="N43" i="4"/>
  <c r="N41" i="4"/>
  <c r="N40" i="4"/>
  <c r="N102" i="4"/>
  <c r="N64" i="4"/>
  <c r="N58" i="4"/>
  <c r="N98" i="4"/>
  <c r="N35" i="4"/>
  <c r="N36" i="4"/>
  <c r="N49" i="4"/>
  <c r="N61" i="4"/>
  <c r="N44" i="4"/>
  <c r="N48" i="4"/>
  <c r="N29" i="4"/>
  <c r="N24" i="4"/>
  <c r="N31" i="4"/>
  <c r="N25" i="4"/>
  <c r="N68" i="4"/>
  <c r="N33" i="4"/>
  <c r="N57" i="4"/>
  <c r="N42" i="4"/>
  <c r="N28" i="4"/>
  <c r="N86" i="4"/>
  <c r="N69" i="4"/>
  <c r="N51" i="4"/>
  <c r="N20" i="4"/>
  <c r="N18" i="4"/>
  <c r="O19" i="4" l="1"/>
  <c r="O120" i="4"/>
  <c r="O119" i="4"/>
  <c r="O121" i="4"/>
  <c r="O122" i="4"/>
  <c r="Q16" i="4"/>
  <c r="O54" i="4"/>
  <c r="O55" i="4"/>
  <c r="O50" i="4"/>
  <c r="O71" i="4"/>
  <c r="O72" i="4"/>
  <c r="O59" i="4"/>
  <c r="O98" i="4"/>
  <c r="O95" i="4"/>
  <c r="O88" i="4"/>
  <c r="O45" i="4"/>
  <c r="O34" i="4"/>
  <c r="O38" i="4"/>
  <c r="O100" i="4"/>
  <c r="O96" i="4"/>
  <c r="O28" i="4"/>
  <c r="O40" i="4"/>
  <c r="O107" i="4"/>
  <c r="O87" i="4"/>
  <c r="O91" i="4"/>
  <c r="O21" i="4"/>
  <c r="O108" i="4"/>
  <c r="O106" i="4"/>
  <c r="O113" i="4"/>
  <c r="O109" i="4"/>
  <c r="O41" i="4"/>
  <c r="O46" i="4"/>
  <c r="O37" i="4"/>
  <c r="O115" i="4"/>
  <c r="O99" i="4"/>
  <c r="O118" i="4"/>
  <c r="O77" i="4"/>
  <c r="O110" i="4"/>
  <c r="O27" i="4"/>
  <c r="O74" i="4"/>
  <c r="O114" i="4"/>
  <c r="O94" i="4"/>
  <c r="O81" i="4"/>
  <c r="O112" i="4"/>
  <c r="O102" i="4"/>
  <c r="O90" i="4"/>
  <c r="O80" i="4"/>
  <c r="O103" i="4"/>
  <c r="O79" i="4"/>
  <c r="O111" i="4"/>
  <c r="O70" i="4"/>
  <c r="O116" i="4"/>
  <c r="O73" i="4"/>
  <c r="O62" i="4"/>
  <c r="O76" i="4"/>
  <c r="O83" i="4"/>
  <c r="O57" i="4"/>
  <c r="O60" i="4"/>
  <c r="O47" i="4"/>
  <c r="O30" i="4"/>
  <c r="O97" i="4"/>
  <c r="O89" i="4"/>
  <c r="O85" i="4"/>
  <c r="O67" i="4"/>
  <c r="O51" i="4"/>
  <c r="O93" i="4"/>
  <c r="O65" i="4"/>
  <c r="O52" i="4"/>
  <c r="O105" i="4"/>
  <c r="O101" i="4"/>
  <c r="O82" i="4"/>
  <c r="O92" i="4"/>
  <c r="O117" i="4"/>
  <c r="O56" i="4"/>
  <c r="O104" i="4"/>
  <c r="O86" i="4"/>
  <c r="O68" i="4"/>
  <c r="O61" i="4"/>
  <c r="O63" i="4"/>
  <c r="O69" i="4"/>
  <c r="O66" i="4"/>
  <c r="O78" i="4"/>
  <c r="O84" i="4"/>
  <c r="O36" i="4"/>
  <c r="O53" i="4"/>
  <c r="O49" i="4"/>
  <c r="O48" i="4"/>
  <c r="O39" i="4"/>
  <c r="O35" i="4"/>
  <c r="O64" i="4"/>
  <c r="O58" i="4"/>
  <c r="O43" i="4"/>
  <c r="O44" i="4"/>
  <c r="O42" i="4"/>
  <c r="O25" i="4"/>
  <c r="O24" i="4"/>
  <c r="O22" i="4"/>
  <c r="O23" i="4"/>
  <c r="O29" i="4"/>
  <c r="O31" i="4"/>
  <c r="O33" i="4"/>
  <c r="O75" i="4"/>
  <c r="O32" i="4"/>
  <c r="O26" i="4"/>
  <c r="O20" i="4"/>
  <c r="O18" i="4"/>
  <c r="P19" i="4" l="1"/>
  <c r="P120" i="4"/>
  <c r="P122" i="4"/>
  <c r="P121" i="4"/>
  <c r="P119" i="4"/>
  <c r="R16" i="4"/>
  <c r="P54" i="4"/>
  <c r="P50" i="4"/>
  <c r="P72" i="4"/>
  <c r="P71" i="4"/>
  <c r="P75" i="4"/>
  <c r="P55" i="4"/>
  <c r="P60" i="4"/>
  <c r="P105" i="4"/>
  <c r="P88" i="4"/>
  <c r="P28" i="4"/>
  <c r="P32" i="4"/>
  <c r="P21" i="4"/>
  <c r="P39" i="4"/>
  <c r="P98" i="4"/>
  <c r="P93" i="4"/>
  <c r="P38" i="4"/>
  <c r="P45" i="4"/>
  <c r="P118" i="4"/>
  <c r="P34" i="4"/>
  <c r="P99" i="4"/>
  <c r="P27" i="4"/>
  <c r="P37" i="4"/>
  <c r="P33" i="4"/>
  <c r="P46" i="4"/>
  <c r="P90" i="4"/>
  <c r="P69" i="4"/>
  <c r="P40" i="4"/>
  <c r="P96" i="4"/>
  <c r="P58" i="4"/>
  <c r="P63" i="4"/>
  <c r="P85" i="4"/>
  <c r="P101" i="4"/>
  <c r="P95" i="4"/>
  <c r="P89" i="4"/>
  <c r="P108" i="4"/>
  <c r="P107" i="4"/>
  <c r="P115" i="4"/>
  <c r="P97" i="4"/>
  <c r="P110" i="4"/>
  <c r="P114" i="4"/>
  <c r="P103" i="4"/>
  <c r="P117" i="4"/>
  <c r="P102" i="4"/>
  <c r="P82" i="4"/>
  <c r="P109" i="4"/>
  <c r="P94" i="4"/>
  <c r="P106" i="4"/>
  <c r="P86" i="4"/>
  <c r="P81" i="4"/>
  <c r="P80" i="4"/>
  <c r="P70" i="4"/>
  <c r="P104" i="4"/>
  <c r="P78" i="4"/>
  <c r="P76" i="4"/>
  <c r="P83" i="4"/>
  <c r="P73" i="4"/>
  <c r="P92" i="4"/>
  <c r="P111" i="4"/>
  <c r="P116" i="4"/>
  <c r="P91" i="4"/>
  <c r="P113" i="4"/>
  <c r="P57" i="4"/>
  <c r="P30" i="4"/>
  <c r="P112" i="4"/>
  <c r="P100" i="4"/>
  <c r="P74" i="4"/>
  <c r="P61" i="4"/>
  <c r="P67" i="4"/>
  <c r="P68" i="4"/>
  <c r="P79" i="4"/>
  <c r="P65" i="4"/>
  <c r="P59" i="4"/>
  <c r="P84" i="4"/>
  <c r="P56" i="4"/>
  <c r="P53" i="4"/>
  <c r="P66" i="4"/>
  <c r="P51" i="4"/>
  <c r="P49" i="4"/>
  <c r="P87" i="4"/>
  <c r="P64" i="4"/>
  <c r="P47" i="4"/>
  <c r="P44" i="4"/>
  <c r="P48" i="4"/>
  <c r="P22" i="4"/>
  <c r="P26" i="4"/>
  <c r="P36" i="4"/>
  <c r="P35" i="4"/>
  <c r="P25" i="4"/>
  <c r="P23" i="4"/>
  <c r="P31" i="4"/>
  <c r="P52" i="4"/>
  <c r="P42" i="4"/>
  <c r="P24" i="4"/>
  <c r="P77" i="4"/>
  <c r="P43" i="4"/>
  <c r="P41" i="4"/>
  <c r="P29" i="4"/>
  <c r="P62" i="4"/>
  <c r="P20" i="4"/>
  <c r="P18" i="4"/>
  <c r="Q19" i="4" l="1"/>
  <c r="Q120" i="4"/>
  <c r="Q121" i="4"/>
  <c r="Q122" i="4"/>
  <c r="Q119" i="4"/>
  <c r="S16" i="4"/>
  <c r="Q55" i="4"/>
  <c r="Q54" i="4"/>
  <c r="Q70" i="4"/>
  <c r="Q71" i="4"/>
  <c r="Q75" i="4"/>
  <c r="Q85" i="4"/>
  <c r="Q59" i="4"/>
  <c r="Q69" i="4"/>
  <c r="Q60" i="4"/>
  <c r="Q72" i="4"/>
  <c r="Q98" i="4"/>
  <c r="Q88" i="4"/>
  <c r="Q104" i="4"/>
  <c r="Q45" i="4"/>
  <c r="Q95" i="4"/>
  <c r="Q28" i="4"/>
  <c r="Q32" i="4"/>
  <c r="Q25" i="4"/>
  <c r="Q106" i="4"/>
  <c r="Q42" i="4"/>
  <c r="Q39" i="4"/>
  <c r="Q93" i="4"/>
  <c r="Q38" i="4"/>
  <c r="Q114" i="4"/>
  <c r="Q118" i="4"/>
  <c r="Q34" i="4"/>
  <c r="Q43" i="4"/>
  <c r="Q96" i="4"/>
  <c r="Q111" i="4"/>
  <c r="Q90" i="4"/>
  <c r="Q33" i="4"/>
  <c r="Q81" i="4"/>
  <c r="Q80" i="4"/>
  <c r="Q37" i="4"/>
  <c r="Q31" i="4"/>
  <c r="Q107" i="4"/>
  <c r="Q27" i="4"/>
  <c r="Q105" i="4"/>
  <c r="Q103" i="4"/>
  <c r="Q113" i="4"/>
  <c r="Q62" i="4"/>
  <c r="Q110" i="4"/>
  <c r="Q94" i="4"/>
  <c r="Q101" i="4"/>
  <c r="Q109" i="4"/>
  <c r="Q49" i="4"/>
  <c r="Q112" i="4"/>
  <c r="Q116" i="4"/>
  <c r="Q108" i="4"/>
  <c r="Q47" i="4"/>
  <c r="Q23" i="4"/>
  <c r="Q89" i="4"/>
  <c r="Q86" i="4"/>
  <c r="Q74" i="4"/>
  <c r="Q53" i="4"/>
  <c r="Q115" i="4"/>
  <c r="Q83" i="4"/>
  <c r="Q97" i="4"/>
  <c r="Q91" i="4"/>
  <c r="Q117" i="4"/>
  <c r="Q102" i="4"/>
  <c r="Q92" i="4"/>
  <c r="Q79" i="4"/>
  <c r="Q61" i="4"/>
  <c r="Q67" i="4"/>
  <c r="Q58" i="4"/>
  <c r="Q46" i="4"/>
  <c r="Q87" i="4"/>
  <c r="Q65" i="4"/>
  <c r="Q52" i="4"/>
  <c r="Q51" i="4"/>
  <c r="Q56" i="4"/>
  <c r="Q50" i="4"/>
  <c r="Q30" i="4"/>
  <c r="Q78" i="4"/>
  <c r="Q76" i="4"/>
  <c r="Q99" i="4"/>
  <c r="Q84" i="4"/>
  <c r="Q48" i="4"/>
  <c r="Q64" i="4"/>
  <c r="Q77" i="4"/>
  <c r="Q82" i="4"/>
  <c r="Q57" i="4"/>
  <c r="Q68" i="4"/>
  <c r="Q40" i="4"/>
  <c r="Q100" i="4"/>
  <c r="Q73" i="4"/>
  <c r="Q66" i="4"/>
  <c r="Q63" i="4"/>
  <c r="Q26" i="4"/>
  <c r="Q36" i="4"/>
  <c r="Q24" i="4"/>
  <c r="Q22" i="4"/>
  <c r="Q21" i="4"/>
  <c r="Q44" i="4"/>
  <c r="Q41" i="4"/>
  <c r="Q29" i="4"/>
  <c r="Q35" i="4"/>
  <c r="Q20" i="4"/>
  <c r="Q18" i="4"/>
  <c r="R19" i="4" l="1"/>
  <c r="R120" i="4"/>
  <c r="R121" i="4"/>
  <c r="R119" i="4"/>
  <c r="R122" i="4"/>
  <c r="T16" i="4"/>
  <c r="R55" i="4"/>
  <c r="R50" i="4"/>
  <c r="R54" i="4"/>
  <c r="R70" i="4"/>
  <c r="R73" i="4"/>
  <c r="R71" i="4"/>
  <c r="R85" i="4"/>
  <c r="R75" i="4"/>
  <c r="R59" i="4"/>
  <c r="R88" i="4"/>
  <c r="R89" i="4"/>
  <c r="R79" i="4"/>
  <c r="R74" i="4"/>
  <c r="R118" i="4"/>
  <c r="R104" i="4"/>
  <c r="R95" i="4"/>
  <c r="R27" i="4"/>
  <c r="R32" i="4"/>
  <c r="R106" i="4"/>
  <c r="R24" i="4"/>
  <c r="R25" i="4"/>
  <c r="R92" i="4"/>
  <c r="R33" i="4"/>
  <c r="R114" i="4"/>
  <c r="R42" i="4"/>
  <c r="R38" i="4"/>
  <c r="R45" i="4"/>
  <c r="R43" i="4"/>
  <c r="R52" i="4"/>
  <c r="R86" i="4"/>
  <c r="R80" i="4"/>
  <c r="R60" i="4"/>
  <c r="R107" i="4"/>
  <c r="R37" i="4"/>
  <c r="R96" i="4"/>
  <c r="R99" i="4"/>
  <c r="R31" i="4"/>
  <c r="R36" i="4"/>
  <c r="R117" i="4"/>
  <c r="R97" i="4"/>
  <c r="R49" i="4"/>
  <c r="R84" i="4"/>
  <c r="R93" i="4"/>
  <c r="R112" i="4"/>
  <c r="R109" i="4"/>
  <c r="R66" i="4"/>
  <c r="R63" i="4"/>
  <c r="R53" i="4"/>
  <c r="R115" i="4"/>
  <c r="R111" i="4"/>
  <c r="R105" i="4"/>
  <c r="R116" i="4"/>
  <c r="R34" i="4"/>
  <c r="R67" i="4"/>
  <c r="R94" i="4"/>
  <c r="R58" i="4"/>
  <c r="R110" i="4"/>
  <c r="R108" i="4"/>
  <c r="R87" i="4"/>
  <c r="R68" i="4"/>
  <c r="R61" i="4"/>
  <c r="R51" i="4"/>
  <c r="R113" i="4"/>
  <c r="R77" i="4"/>
  <c r="R56" i="4"/>
  <c r="R103" i="4"/>
  <c r="R83" i="4"/>
  <c r="R57" i="4"/>
  <c r="R102" i="4"/>
  <c r="R98" i="4"/>
  <c r="R76" i="4"/>
  <c r="R101" i="4"/>
  <c r="R100" i="4"/>
  <c r="R78" i="4"/>
  <c r="R65" i="4"/>
  <c r="R22" i="4"/>
  <c r="R64" i="4"/>
  <c r="R69" i="4"/>
  <c r="R62" i="4"/>
  <c r="R48" i="4"/>
  <c r="R46" i="4"/>
  <c r="R81" i="4"/>
  <c r="R26" i="4"/>
  <c r="R90" i="4"/>
  <c r="R40" i="4"/>
  <c r="R41" i="4"/>
  <c r="R72" i="4"/>
  <c r="R21" i="4"/>
  <c r="R82" i="4"/>
  <c r="R23" i="4"/>
  <c r="R28" i="4"/>
  <c r="R47" i="4"/>
  <c r="R35" i="4"/>
  <c r="R91" i="4"/>
  <c r="R44" i="4"/>
  <c r="R29" i="4"/>
  <c r="R39" i="4"/>
  <c r="R30" i="4"/>
  <c r="R20" i="4"/>
  <c r="R18" i="4"/>
  <c r="S19" i="4" l="1"/>
  <c r="S120" i="4"/>
  <c r="S121" i="4"/>
  <c r="S119" i="4"/>
  <c r="S122" i="4"/>
  <c r="U16" i="4"/>
  <c r="S55" i="4"/>
  <c r="S50" i="4"/>
  <c r="S54" i="4"/>
  <c r="S70" i="4"/>
  <c r="S73" i="4"/>
  <c r="S85" i="4"/>
  <c r="S57" i="4"/>
  <c r="S63" i="4"/>
  <c r="S90" i="4"/>
  <c r="S75" i="4"/>
  <c r="S114" i="4"/>
  <c r="S32" i="4"/>
  <c r="S49" i="4"/>
  <c r="S118" i="4"/>
  <c r="S27" i="4"/>
  <c r="S104" i="4"/>
  <c r="S95" i="4"/>
  <c r="S98" i="4"/>
  <c r="S24" i="4"/>
  <c r="S25" i="4"/>
  <c r="S96" i="4"/>
  <c r="S31" i="4"/>
  <c r="S33" i="4"/>
  <c r="S42" i="4"/>
  <c r="S45" i="4"/>
  <c r="S80" i="4"/>
  <c r="S60" i="4"/>
  <c r="S64" i="4"/>
  <c r="S37" i="4"/>
  <c r="S59" i="4"/>
  <c r="S107" i="4"/>
  <c r="S21" i="4"/>
  <c r="S67" i="4"/>
  <c r="S88" i="4"/>
  <c r="S74" i="4"/>
  <c r="S62" i="4"/>
  <c r="S94" i="4"/>
  <c r="S82" i="4"/>
  <c r="S78" i="4"/>
  <c r="S84" i="4"/>
  <c r="S103" i="4"/>
  <c r="S52" i="4"/>
  <c r="S111" i="4"/>
  <c r="S110" i="4"/>
  <c r="S105" i="4"/>
  <c r="S83" i="4"/>
  <c r="S115" i="4"/>
  <c r="S116" i="4"/>
  <c r="S113" i="4"/>
  <c r="S86" i="4"/>
  <c r="S92" i="4"/>
  <c r="S109" i="4"/>
  <c r="S106" i="4"/>
  <c r="S117" i="4"/>
  <c r="S112" i="4"/>
  <c r="S102" i="4"/>
  <c r="S58" i="4"/>
  <c r="S53" i="4"/>
  <c r="S66" i="4"/>
  <c r="S108" i="4"/>
  <c r="S97" i="4"/>
  <c r="S93" i="4"/>
  <c r="S101" i="4"/>
  <c r="S77" i="4"/>
  <c r="S69" i="4"/>
  <c r="S91" i="4"/>
  <c r="S99" i="4"/>
  <c r="S76" i="4"/>
  <c r="S51" i="4"/>
  <c r="S48" i="4"/>
  <c r="S87" i="4"/>
  <c r="S68" i="4"/>
  <c r="S81" i="4"/>
  <c r="S79" i="4"/>
  <c r="S65" i="4"/>
  <c r="S43" i="4"/>
  <c r="S47" i="4"/>
  <c r="S71" i="4"/>
  <c r="S89" i="4"/>
  <c r="S72" i="4"/>
  <c r="S56" i="4"/>
  <c r="S61" i="4"/>
  <c r="S30" i="4"/>
  <c r="S40" i="4"/>
  <c r="S46" i="4"/>
  <c r="S44" i="4"/>
  <c r="S100" i="4"/>
  <c r="S26" i="4"/>
  <c r="S22" i="4"/>
  <c r="S41" i="4"/>
  <c r="S36" i="4"/>
  <c r="S38" i="4"/>
  <c r="S28" i="4"/>
  <c r="S29" i="4"/>
  <c r="S23" i="4"/>
  <c r="S35" i="4"/>
  <c r="S34" i="4"/>
  <c r="S39" i="4"/>
  <c r="S20" i="4"/>
  <c r="S18" i="4"/>
  <c r="T19" i="4" l="1"/>
  <c r="T119" i="4"/>
  <c r="T120" i="4"/>
  <c r="T122" i="4"/>
  <c r="T121" i="4"/>
  <c r="V16" i="4"/>
  <c r="T57" i="4"/>
  <c r="T73" i="4"/>
  <c r="T79" i="4"/>
  <c r="T71" i="4"/>
  <c r="T74" i="4"/>
  <c r="T25" i="4"/>
  <c r="T72" i="4"/>
  <c r="T116" i="4"/>
  <c r="T85" i="4"/>
  <c r="T89" i="4"/>
  <c r="T98" i="4"/>
  <c r="T32" i="4"/>
  <c r="T49" i="4"/>
  <c r="T30" i="4"/>
  <c r="T39" i="4"/>
  <c r="T38" i="4"/>
  <c r="T23" i="4"/>
  <c r="T81" i="4"/>
  <c r="T66" i="4"/>
  <c r="T53" i="4"/>
  <c r="T34" i="4"/>
  <c r="T83" i="4"/>
  <c r="T84" i="4"/>
  <c r="T58" i="4"/>
  <c r="T59" i="4"/>
  <c r="T113" i="4"/>
  <c r="T36" i="4"/>
  <c r="T92" i="4"/>
  <c r="T67" i="4"/>
  <c r="T31" i="4"/>
  <c r="T115" i="4"/>
  <c r="T108" i="4"/>
  <c r="T102" i="4"/>
  <c r="T78" i="4"/>
  <c r="T103" i="4"/>
  <c r="T63" i="4"/>
  <c r="T54" i="4"/>
  <c r="T28" i="4"/>
  <c r="T90" i="4"/>
  <c r="T41" i="4"/>
  <c r="T62" i="4"/>
  <c r="T112" i="4"/>
  <c r="T109" i="4"/>
  <c r="T101" i="4"/>
  <c r="T94" i="4"/>
  <c r="T117" i="4"/>
  <c r="T91" i="4"/>
  <c r="T104" i="4"/>
  <c r="T52" i="4"/>
  <c r="T93" i="4"/>
  <c r="T105" i="4"/>
  <c r="T56" i="4"/>
  <c r="T55" i="4"/>
  <c r="T60" i="4"/>
  <c r="T68" i="4"/>
  <c r="T80" i="4"/>
  <c r="T70" i="4"/>
  <c r="T42" i="4"/>
  <c r="T110" i="4"/>
  <c r="T82" i="4"/>
  <c r="T106" i="4"/>
  <c r="T65" i="4"/>
  <c r="T107" i="4"/>
  <c r="T111" i="4"/>
  <c r="T97" i="4"/>
  <c r="T118" i="4"/>
  <c r="T87" i="4"/>
  <c r="T76" i="4"/>
  <c r="T69" i="4"/>
  <c r="T64" i="4"/>
  <c r="T26" i="4"/>
  <c r="T114" i="4"/>
  <c r="T86" i="4"/>
  <c r="T88" i="4"/>
  <c r="T22" i="4"/>
  <c r="T61" i="4"/>
  <c r="T35" i="4"/>
  <c r="T47" i="4"/>
  <c r="T100" i="4"/>
  <c r="T96" i="4"/>
  <c r="T99" i="4"/>
  <c r="T50" i="4"/>
  <c r="T29" i="4"/>
  <c r="T51" i="4"/>
  <c r="T44" i="4"/>
  <c r="T24" i="4"/>
  <c r="T95" i="4"/>
  <c r="T46" i="4"/>
  <c r="T75" i="4"/>
  <c r="T27" i="4"/>
  <c r="T77" i="4"/>
  <c r="T45" i="4"/>
  <c r="T33" i="4"/>
  <c r="T37" i="4"/>
  <c r="T21" i="4"/>
  <c r="T40" i="4"/>
  <c r="T43" i="4"/>
  <c r="T48" i="4"/>
  <c r="T20" i="4"/>
  <c r="T18" i="4"/>
  <c r="U19" i="4" l="1"/>
  <c r="U120" i="4"/>
  <c r="U119" i="4"/>
  <c r="U121" i="4"/>
  <c r="U122" i="4"/>
  <c r="W16" i="4"/>
  <c r="U55" i="4"/>
  <c r="U71" i="4"/>
  <c r="U79" i="4"/>
  <c r="U74" i="4"/>
  <c r="U88" i="4"/>
  <c r="U73" i="4"/>
  <c r="U57" i="4"/>
  <c r="U72" i="4"/>
  <c r="U90" i="4"/>
  <c r="U96" i="4"/>
  <c r="U85" i="4"/>
  <c r="U89" i="4"/>
  <c r="U38" i="4"/>
  <c r="U45" i="4"/>
  <c r="U28" i="4"/>
  <c r="U34" i="4"/>
  <c r="U27" i="4"/>
  <c r="U98" i="4"/>
  <c r="U115" i="4"/>
  <c r="U30" i="4"/>
  <c r="U107" i="4"/>
  <c r="U49" i="4"/>
  <c r="U39" i="4"/>
  <c r="U36" i="4"/>
  <c r="U37" i="4"/>
  <c r="U48" i="4"/>
  <c r="U21" i="4"/>
  <c r="U101" i="4"/>
  <c r="U91" i="4"/>
  <c r="U31" i="4"/>
  <c r="U84" i="4"/>
  <c r="U81" i="4"/>
  <c r="U66" i="4"/>
  <c r="U60" i="4"/>
  <c r="U67" i="4"/>
  <c r="U62" i="4"/>
  <c r="U108" i="4"/>
  <c r="U104" i="4"/>
  <c r="U83" i="4"/>
  <c r="U80" i="4"/>
  <c r="U97" i="4"/>
  <c r="U103" i="4"/>
  <c r="U58" i="4"/>
  <c r="U112" i="4"/>
  <c r="U111" i="4"/>
  <c r="U94" i="4"/>
  <c r="U23" i="4"/>
  <c r="U109" i="4"/>
  <c r="U113" i="4"/>
  <c r="U92" i="4"/>
  <c r="U99" i="4"/>
  <c r="U52" i="4"/>
  <c r="U50" i="4"/>
  <c r="U93" i="4"/>
  <c r="U59" i="4"/>
  <c r="U78" i="4"/>
  <c r="U53" i="4"/>
  <c r="U116" i="4"/>
  <c r="U105" i="4"/>
  <c r="U76" i="4"/>
  <c r="U106" i="4"/>
  <c r="U68" i="4"/>
  <c r="U63" i="4"/>
  <c r="U70" i="4"/>
  <c r="U56" i="4"/>
  <c r="U117" i="4"/>
  <c r="U35" i="4"/>
  <c r="U114" i="4"/>
  <c r="U77" i="4"/>
  <c r="U54" i="4"/>
  <c r="U110" i="4"/>
  <c r="U100" i="4"/>
  <c r="U75" i="4"/>
  <c r="U51" i="4"/>
  <c r="U102" i="4"/>
  <c r="U87" i="4"/>
  <c r="U86" i="4"/>
  <c r="U82" i="4"/>
  <c r="U26" i="4"/>
  <c r="U22" i="4"/>
  <c r="U47" i="4"/>
  <c r="U118" i="4"/>
  <c r="U69" i="4"/>
  <c r="U44" i="4"/>
  <c r="U46" i="4"/>
  <c r="U41" i="4"/>
  <c r="U24" i="4"/>
  <c r="U42" i="4"/>
  <c r="U65" i="4"/>
  <c r="U61" i="4"/>
  <c r="U43" i="4"/>
  <c r="U95" i="4"/>
  <c r="U40" i="4"/>
  <c r="U64" i="4"/>
  <c r="U33" i="4"/>
  <c r="U32" i="4"/>
  <c r="U29" i="4"/>
  <c r="U25" i="4"/>
  <c r="U20" i="4"/>
  <c r="U18" i="4"/>
  <c r="V19" i="4" l="1"/>
  <c r="V119" i="4"/>
  <c r="V121" i="4"/>
  <c r="V120" i="4"/>
  <c r="V122" i="4"/>
  <c r="X16" i="4"/>
  <c r="V70" i="4"/>
  <c r="V62" i="4"/>
  <c r="V88" i="4"/>
  <c r="V71" i="4"/>
  <c r="V77" i="4"/>
  <c r="V75" i="4"/>
  <c r="V34" i="4"/>
  <c r="V32" i="4"/>
  <c r="V23" i="4"/>
  <c r="V27" i="4"/>
  <c r="V96" i="4"/>
  <c r="V35" i="4"/>
  <c r="V39" i="4"/>
  <c r="V107" i="4"/>
  <c r="V84" i="4"/>
  <c r="V89" i="4"/>
  <c r="V80" i="4"/>
  <c r="V95" i="4"/>
  <c r="V54" i="4"/>
  <c r="V106" i="4"/>
  <c r="V81" i="4"/>
  <c r="V66" i="4"/>
  <c r="V99" i="4"/>
  <c r="V41" i="4"/>
  <c r="V83" i="4"/>
  <c r="V100" i="4"/>
  <c r="V47" i="4"/>
  <c r="V37" i="4"/>
  <c r="V45" i="4"/>
  <c r="V38" i="4"/>
  <c r="V55" i="4"/>
  <c r="V115" i="4"/>
  <c r="V104" i="4"/>
  <c r="V59" i="4"/>
  <c r="V51" i="4"/>
  <c r="V109" i="4"/>
  <c r="V97" i="4"/>
  <c r="V56" i="4"/>
  <c r="V50" i="4"/>
  <c r="V118" i="4"/>
  <c r="V21" i="4"/>
  <c r="V94" i="4"/>
  <c r="V114" i="4"/>
  <c r="V110" i="4"/>
  <c r="V117" i="4"/>
  <c r="V101" i="4"/>
  <c r="V87" i="4"/>
  <c r="V116" i="4"/>
  <c r="V105" i="4"/>
  <c r="V102" i="4"/>
  <c r="V103" i="4"/>
  <c r="V98" i="4"/>
  <c r="V79" i="4"/>
  <c r="V68" i="4"/>
  <c r="V43" i="4"/>
  <c r="V82" i="4"/>
  <c r="V93" i="4"/>
  <c r="V91" i="4"/>
  <c r="V52" i="4"/>
  <c r="V53" i="4"/>
  <c r="V112" i="4"/>
  <c r="V111" i="4"/>
  <c r="V92" i="4"/>
  <c r="V74" i="4"/>
  <c r="V72" i="4"/>
  <c r="V48" i="4"/>
  <c r="V113" i="4"/>
  <c r="V108" i="4"/>
  <c r="V90" i="4"/>
  <c r="V65" i="4"/>
  <c r="V73" i="4"/>
  <c r="V64" i="4"/>
  <c r="V57" i="4"/>
  <c r="V61" i="4"/>
  <c r="V58" i="4"/>
  <c r="V67" i="4"/>
  <c r="V63" i="4"/>
  <c r="V76" i="4"/>
  <c r="V78" i="4"/>
  <c r="V86" i="4"/>
  <c r="V29" i="4"/>
  <c r="V85" i="4"/>
  <c r="V30" i="4"/>
  <c r="V42" i="4"/>
  <c r="V69" i="4"/>
  <c r="V60" i="4"/>
  <c r="V33" i="4"/>
  <c r="V40" i="4"/>
  <c r="V22" i="4"/>
  <c r="V44" i="4"/>
  <c r="V46" i="4"/>
  <c r="V28" i="4"/>
  <c r="V24" i="4"/>
  <c r="V31" i="4"/>
  <c r="V25" i="4"/>
  <c r="V26" i="4"/>
  <c r="V49" i="4"/>
  <c r="V36" i="4"/>
  <c r="V20" i="4"/>
  <c r="V18" i="4"/>
  <c r="W19" i="4" l="1"/>
  <c r="W120" i="4"/>
  <c r="W122" i="4"/>
  <c r="W121" i="4"/>
  <c r="W119" i="4"/>
  <c r="Y16" i="4"/>
  <c r="W50" i="4"/>
  <c r="W55" i="4"/>
  <c r="W71" i="4"/>
  <c r="W62" i="4"/>
  <c r="W74" i="4"/>
  <c r="W70" i="4"/>
  <c r="W88" i="4"/>
  <c r="W32" i="4"/>
  <c r="W77" i="4"/>
  <c r="W90" i="4"/>
  <c r="W96" i="4"/>
  <c r="W113" i="4"/>
  <c r="W118" i="4"/>
  <c r="W38" i="4"/>
  <c r="W45" i="4"/>
  <c r="W21" i="4"/>
  <c r="W29" i="4"/>
  <c r="W34" i="4"/>
  <c r="W27" i="4"/>
  <c r="W47" i="4"/>
  <c r="W99" i="4"/>
  <c r="W33" i="4"/>
  <c r="W56" i="4"/>
  <c r="W41" i="4"/>
  <c r="W46" i="4"/>
  <c r="W114" i="4"/>
  <c r="W107" i="4"/>
  <c r="W83" i="4"/>
  <c r="W81" i="4"/>
  <c r="W103" i="4"/>
  <c r="W37" i="4"/>
  <c r="W95" i="4"/>
  <c r="W104" i="4"/>
  <c r="W97" i="4"/>
  <c r="W110" i="4"/>
  <c r="W82" i="4"/>
  <c r="W102" i="4"/>
  <c r="W106" i="4"/>
  <c r="W112" i="4"/>
  <c r="W101" i="4"/>
  <c r="W108" i="4"/>
  <c r="W115" i="4"/>
  <c r="W100" i="4"/>
  <c r="W80" i="4"/>
  <c r="W116" i="4"/>
  <c r="W117" i="4"/>
  <c r="W94" i="4"/>
  <c r="W93" i="4"/>
  <c r="W91" i="4"/>
  <c r="W76" i="4"/>
  <c r="W78" i="4"/>
  <c r="W61" i="4"/>
  <c r="W68" i="4"/>
  <c r="W75" i="4"/>
  <c r="W51" i="4"/>
  <c r="W59" i="4"/>
  <c r="W43" i="4"/>
  <c r="W35" i="4"/>
  <c r="W105" i="4"/>
  <c r="W60" i="4"/>
  <c r="W79" i="4"/>
  <c r="W109" i="4"/>
  <c r="W87" i="4"/>
  <c r="W69" i="4"/>
  <c r="W111" i="4"/>
  <c r="W92" i="4"/>
  <c r="W65" i="4"/>
  <c r="W67" i="4"/>
  <c r="W26" i="4"/>
  <c r="W40" i="4"/>
  <c r="W72" i="4"/>
  <c r="W53" i="4"/>
  <c r="W22" i="4"/>
  <c r="W85" i="4"/>
  <c r="W63" i="4"/>
  <c r="W58" i="4"/>
  <c r="W54" i="4"/>
  <c r="W89" i="4"/>
  <c r="W73" i="4"/>
  <c r="W42" i="4"/>
  <c r="W39" i="4"/>
  <c r="W84" i="4"/>
  <c r="W66" i="4"/>
  <c r="W64" i="4"/>
  <c r="W48" i="4"/>
  <c r="W30" i="4"/>
  <c r="W44" i="4"/>
  <c r="W52" i="4"/>
  <c r="W86" i="4"/>
  <c r="W24" i="4"/>
  <c r="W36" i="4"/>
  <c r="W23" i="4"/>
  <c r="W28" i="4"/>
  <c r="W25" i="4"/>
  <c r="W31" i="4"/>
  <c r="W57" i="4"/>
  <c r="W98" i="4"/>
  <c r="W49" i="4"/>
  <c r="W20" i="4"/>
  <c r="W18" i="4"/>
  <c r="X19" i="4" l="1"/>
  <c r="X120" i="4"/>
  <c r="X122" i="4"/>
  <c r="X121" i="4"/>
  <c r="X119" i="4"/>
  <c r="Z16" i="4"/>
  <c r="X54" i="4"/>
  <c r="X56" i="4"/>
  <c r="X50" i="4"/>
  <c r="X55" i="4"/>
  <c r="X75" i="4"/>
  <c r="X71" i="4"/>
  <c r="X61" i="4"/>
  <c r="X70" i="4"/>
  <c r="X60" i="4"/>
  <c r="X88" i="4"/>
  <c r="X77" i="4"/>
  <c r="X87" i="4"/>
  <c r="X85" i="4"/>
  <c r="X45" i="4"/>
  <c r="X46" i="4"/>
  <c r="X96" i="4"/>
  <c r="X38" i="4"/>
  <c r="X29" i="4"/>
  <c r="X34" i="4"/>
  <c r="X106" i="4"/>
  <c r="X109" i="4"/>
  <c r="X21" i="4"/>
  <c r="X32" i="4"/>
  <c r="X105" i="4"/>
  <c r="X37" i="4"/>
  <c r="X107" i="4"/>
  <c r="X94" i="4"/>
  <c r="X114" i="4"/>
  <c r="X81" i="4"/>
  <c r="X95" i="4"/>
  <c r="X113" i="4"/>
  <c r="X98" i="4"/>
  <c r="X108" i="4"/>
  <c r="X97" i="4"/>
  <c r="X99" i="4"/>
  <c r="X39" i="4"/>
  <c r="X117" i="4"/>
  <c r="X78" i="4"/>
  <c r="X72" i="4"/>
  <c r="X110" i="4"/>
  <c r="X27" i="4"/>
  <c r="X80" i="4"/>
  <c r="X90" i="4"/>
  <c r="X118" i="4"/>
  <c r="X102" i="4"/>
  <c r="X112" i="4"/>
  <c r="X33" i="4"/>
  <c r="X116" i="4"/>
  <c r="X65" i="4"/>
  <c r="X103" i="4"/>
  <c r="X104" i="4"/>
  <c r="X101" i="4"/>
  <c r="X91" i="4"/>
  <c r="X79" i="4"/>
  <c r="X92" i="4"/>
  <c r="X93" i="4"/>
  <c r="X82" i="4"/>
  <c r="X111" i="4"/>
  <c r="X68" i="4"/>
  <c r="X49" i="4"/>
  <c r="X47" i="4"/>
  <c r="X76" i="4"/>
  <c r="X89" i="4"/>
  <c r="X44" i="4"/>
  <c r="X115" i="4"/>
  <c r="X100" i="4"/>
  <c r="X86" i="4"/>
  <c r="X74" i="4"/>
  <c r="X57" i="4"/>
  <c r="X51" i="4"/>
  <c r="X30" i="4"/>
  <c r="X62" i="4"/>
  <c r="X64" i="4"/>
  <c r="X83" i="4"/>
  <c r="X73" i="4"/>
  <c r="X52" i="4"/>
  <c r="X59" i="4"/>
  <c r="X84" i="4"/>
  <c r="X66" i="4"/>
  <c r="X58" i="4"/>
  <c r="X53" i="4"/>
  <c r="X41" i="4"/>
  <c r="X35" i="4"/>
  <c r="X26" i="4"/>
  <c r="X43" i="4"/>
  <c r="X36" i="4"/>
  <c r="X48" i="4"/>
  <c r="X69" i="4"/>
  <c r="X42" i="4"/>
  <c r="X40" i="4"/>
  <c r="X63" i="4"/>
  <c r="X22" i="4"/>
  <c r="X23" i="4"/>
  <c r="X31" i="4"/>
  <c r="X25" i="4"/>
  <c r="X24" i="4"/>
  <c r="X67" i="4"/>
  <c r="X28" i="4"/>
  <c r="X20" i="4"/>
  <c r="X18" i="4"/>
  <c r="Y19" i="4" l="1"/>
  <c r="Y120" i="4"/>
  <c r="Y121" i="4"/>
  <c r="Y119" i="4"/>
  <c r="Y122" i="4"/>
  <c r="AA16" i="4"/>
  <c r="Y54" i="4"/>
  <c r="Y77" i="4"/>
  <c r="Y71" i="4"/>
  <c r="Y55" i="4"/>
  <c r="Y88" i="4"/>
  <c r="Y87" i="4"/>
  <c r="Y28" i="4"/>
  <c r="Y111" i="4"/>
  <c r="Y95" i="4"/>
  <c r="Y23" i="4"/>
  <c r="Y38" i="4"/>
  <c r="Y45" i="4"/>
  <c r="Y46" i="4"/>
  <c r="Y100" i="4"/>
  <c r="Y94" i="4"/>
  <c r="Y34" i="4"/>
  <c r="Y32" i="4"/>
  <c r="Y107" i="4"/>
  <c r="Y39" i="4"/>
  <c r="Y84" i="4"/>
  <c r="Y27" i="4"/>
  <c r="Y98" i="4"/>
  <c r="Y96" i="4"/>
  <c r="Y37" i="4"/>
  <c r="Y74" i="4"/>
  <c r="Y113" i="4"/>
  <c r="Y80" i="4"/>
  <c r="Y90" i="4"/>
  <c r="Y97" i="4"/>
  <c r="Y106" i="4"/>
  <c r="Y78" i="4"/>
  <c r="Y115" i="4"/>
  <c r="Y101" i="4"/>
  <c r="Y112" i="4"/>
  <c r="Y67" i="4"/>
  <c r="Y60" i="4"/>
  <c r="Y85" i="4"/>
  <c r="Y72" i="4"/>
  <c r="Y110" i="4"/>
  <c r="Y103" i="4"/>
  <c r="Y92" i="4"/>
  <c r="Y33" i="4"/>
  <c r="Y75" i="4"/>
  <c r="Y118" i="4"/>
  <c r="Y89" i="4"/>
  <c r="Y81" i="4"/>
  <c r="Y102" i="4"/>
  <c r="Y114" i="4"/>
  <c r="Y79" i="4"/>
  <c r="Y86" i="4"/>
  <c r="Y65" i="4"/>
  <c r="Y68" i="4"/>
  <c r="Y64" i="4"/>
  <c r="Y108" i="4"/>
  <c r="Y93" i="4"/>
  <c r="Y91" i="4"/>
  <c r="Y116" i="4"/>
  <c r="Y70" i="4"/>
  <c r="Y109" i="4"/>
  <c r="Y51" i="4"/>
  <c r="Y59" i="4"/>
  <c r="Y56" i="4"/>
  <c r="Y62" i="4"/>
  <c r="Y61" i="4"/>
  <c r="Y57" i="4"/>
  <c r="Y58" i="4"/>
  <c r="Y50" i="4"/>
  <c r="Y36" i="4"/>
  <c r="Y69" i="4"/>
  <c r="Y117" i="4"/>
  <c r="Y105" i="4"/>
  <c r="Y83" i="4"/>
  <c r="Y82" i="4"/>
  <c r="Y52" i="4"/>
  <c r="Y104" i="4"/>
  <c r="Y99" i="4"/>
  <c r="Y53" i="4"/>
  <c r="Y48" i="4"/>
  <c r="Y30" i="4"/>
  <c r="Y49" i="4"/>
  <c r="Y47" i="4"/>
  <c r="Y41" i="4"/>
  <c r="Y40" i="4"/>
  <c r="Y43" i="4"/>
  <c r="Y76" i="4"/>
  <c r="Y66" i="4"/>
  <c r="Y35" i="4"/>
  <c r="Y25" i="4"/>
  <c r="Y22" i="4"/>
  <c r="Y24" i="4"/>
  <c r="Y31" i="4"/>
  <c r="Y44" i="4"/>
  <c r="Y63" i="4"/>
  <c r="Y26" i="4"/>
  <c r="Y42" i="4"/>
  <c r="Y21" i="4"/>
  <c r="Y73" i="4"/>
  <c r="Y29" i="4"/>
  <c r="Y20" i="4"/>
  <c r="Y18" i="4"/>
  <c r="Z19" i="4" l="1"/>
  <c r="Z120" i="4"/>
  <c r="Z119" i="4"/>
  <c r="Z122" i="4"/>
  <c r="Z121" i="4"/>
  <c r="AB16" i="4"/>
  <c r="Z75" i="4"/>
  <c r="Z50" i="4"/>
  <c r="Z54" i="4"/>
  <c r="Z55" i="4"/>
  <c r="Z104" i="4"/>
  <c r="Z73" i="4"/>
  <c r="Z88" i="4"/>
  <c r="Z95" i="4"/>
  <c r="Z87" i="4"/>
  <c r="Z71" i="4"/>
  <c r="Z32" i="4"/>
  <c r="Z42" i="4"/>
  <c r="Z110" i="4"/>
  <c r="Z38" i="4"/>
  <c r="Z100" i="4"/>
  <c r="Z106" i="4"/>
  <c r="Z27" i="4"/>
  <c r="Z34" i="4"/>
  <c r="Z36" i="4"/>
  <c r="Z41" i="4"/>
  <c r="Z49" i="4"/>
  <c r="Z45" i="4"/>
  <c r="Z118" i="4"/>
  <c r="Z66" i="4"/>
  <c r="Z74" i="4"/>
  <c r="Z31" i="4"/>
  <c r="Z63" i="4"/>
  <c r="Z67" i="4"/>
  <c r="Z94" i="4"/>
  <c r="Z89" i="4"/>
  <c r="Z111" i="4"/>
  <c r="Z58" i="4"/>
  <c r="Z59" i="4"/>
  <c r="Z53" i="4"/>
  <c r="Z37" i="4"/>
  <c r="Z107" i="4"/>
  <c r="Z114" i="4"/>
  <c r="Z97" i="4"/>
  <c r="Z103" i="4"/>
  <c r="Z99" i="4"/>
  <c r="Z43" i="4"/>
  <c r="Z86" i="4"/>
  <c r="Z70" i="4"/>
  <c r="Z112" i="4"/>
  <c r="Z105" i="4"/>
  <c r="Z116" i="4"/>
  <c r="Z80" i="4"/>
  <c r="Z96" i="4"/>
  <c r="Z93" i="4"/>
  <c r="Z117" i="4"/>
  <c r="Z115" i="4"/>
  <c r="Z109" i="4"/>
  <c r="Z60" i="4"/>
  <c r="Z101" i="4"/>
  <c r="Z92" i="4"/>
  <c r="Z76" i="4"/>
  <c r="Z83" i="4"/>
  <c r="Z102" i="4"/>
  <c r="Z91" i="4"/>
  <c r="Z65" i="4"/>
  <c r="Z61" i="4"/>
  <c r="Z30" i="4"/>
  <c r="Z64" i="4"/>
  <c r="Z82" i="4"/>
  <c r="Z81" i="4"/>
  <c r="Z79" i="4"/>
  <c r="Z98" i="4"/>
  <c r="Z78" i="4"/>
  <c r="Z84" i="4"/>
  <c r="Z62" i="4"/>
  <c r="Z72" i="4"/>
  <c r="Z108" i="4"/>
  <c r="Z68" i="4"/>
  <c r="Z52" i="4"/>
  <c r="Z26" i="4"/>
  <c r="Z22" i="4"/>
  <c r="Z85" i="4"/>
  <c r="Z46" i="4"/>
  <c r="Z44" i="4"/>
  <c r="Z69" i="4"/>
  <c r="Z113" i="4"/>
  <c r="Z47" i="4"/>
  <c r="Z77" i="4"/>
  <c r="Z56" i="4"/>
  <c r="Z39" i="4"/>
  <c r="Z28" i="4"/>
  <c r="Z48" i="4"/>
  <c r="Z23" i="4"/>
  <c r="Z21" i="4"/>
  <c r="Z90" i="4"/>
  <c r="Z29" i="4"/>
  <c r="Z25" i="4"/>
  <c r="Z24" i="4"/>
  <c r="Z33" i="4"/>
  <c r="Z57" i="4"/>
  <c r="Z51" i="4"/>
  <c r="Z40" i="4"/>
  <c r="Z35" i="4"/>
  <c r="Z20" i="4"/>
  <c r="Z18" i="4"/>
  <c r="AA19" i="4" l="1"/>
  <c r="AA120" i="4"/>
  <c r="AA119" i="4"/>
  <c r="AA121" i="4"/>
  <c r="AA122" i="4"/>
  <c r="AC16" i="4"/>
  <c r="AA50" i="4"/>
  <c r="AA87" i="4"/>
  <c r="AA54" i="4"/>
  <c r="AA55" i="4"/>
  <c r="AA70" i="4"/>
  <c r="AA69" i="4"/>
  <c r="AA75" i="4"/>
  <c r="AA59" i="4"/>
  <c r="AA104" i="4"/>
  <c r="AA98" i="4"/>
  <c r="AA73" i="4"/>
  <c r="AA88" i="4"/>
  <c r="AA90" i="4"/>
  <c r="AA85" i="4"/>
  <c r="AA105" i="4"/>
  <c r="AA114" i="4"/>
  <c r="AA32" i="4"/>
  <c r="AA118" i="4"/>
  <c r="AA95" i="4"/>
  <c r="AA99" i="4"/>
  <c r="AA21" i="4"/>
  <c r="AA106" i="4"/>
  <c r="AA49" i="4"/>
  <c r="AA45" i="4"/>
  <c r="AA23" i="4"/>
  <c r="AA110" i="4"/>
  <c r="AA42" i="4"/>
  <c r="AA93" i="4"/>
  <c r="AA33" i="4"/>
  <c r="AA27" i="4"/>
  <c r="AA80" i="4"/>
  <c r="AA43" i="4"/>
  <c r="AA37" i="4"/>
  <c r="AA31" i="4"/>
  <c r="AA58" i="4"/>
  <c r="AA63" i="4"/>
  <c r="AA109" i="4"/>
  <c r="AA97" i="4"/>
  <c r="AA103" i="4"/>
  <c r="AA100" i="4"/>
  <c r="AA86" i="4"/>
  <c r="AA53" i="4"/>
  <c r="AA117" i="4"/>
  <c r="AA36" i="4"/>
  <c r="AA66" i="4"/>
  <c r="AA111" i="4"/>
  <c r="AA107" i="4"/>
  <c r="AA96" i="4"/>
  <c r="AA94" i="4"/>
  <c r="AA74" i="4"/>
  <c r="AA115" i="4"/>
  <c r="AA60" i="4"/>
  <c r="AA92" i="4"/>
  <c r="AA91" i="4"/>
  <c r="AA65" i="4"/>
  <c r="AA83" i="4"/>
  <c r="AA89" i="4"/>
  <c r="AA61" i="4"/>
  <c r="AA57" i="4"/>
  <c r="AA48" i="4"/>
  <c r="AA81" i="4"/>
  <c r="AA26" i="4"/>
  <c r="AA77" i="4"/>
  <c r="AA51" i="4"/>
  <c r="AA71" i="4"/>
  <c r="AA52" i="4"/>
  <c r="AA113" i="4"/>
  <c r="AA116" i="4"/>
  <c r="AA102" i="4"/>
  <c r="AA76" i="4"/>
  <c r="AA64" i="4"/>
  <c r="AA72" i="4"/>
  <c r="AA56" i="4"/>
  <c r="AA79" i="4"/>
  <c r="AA112" i="4"/>
  <c r="AA82" i="4"/>
  <c r="AA41" i="4"/>
  <c r="AA67" i="4"/>
  <c r="AA108" i="4"/>
  <c r="AA78" i="4"/>
  <c r="AA84" i="4"/>
  <c r="AA68" i="4"/>
  <c r="AA62" i="4"/>
  <c r="AA101" i="4"/>
  <c r="AA40" i="4"/>
  <c r="AA44" i="4"/>
  <c r="AA24" i="4"/>
  <c r="AA25" i="4"/>
  <c r="AA28" i="4"/>
  <c r="AA46" i="4"/>
  <c r="AA47" i="4"/>
  <c r="AA29" i="4"/>
  <c r="AA35" i="4"/>
  <c r="AA38" i="4"/>
  <c r="AA34" i="4"/>
  <c r="AA39" i="4"/>
  <c r="AA30" i="4"/>
  <c r="AA22" i="4"/>
  <c r="AA20" i="4"/>
  <c r="AA18" i="4"/>
  <c r="AB19" i="4" l="1"/>
  <c r="AB120" i="4"/>
  <c r="AB122" i="4"/>
  <c r="AB119" i="4"/>
  <c r="AB121" i="4"/>
  <c r="AD16" i="4"/>
  <c r="AB73" i="4"/>
  <c r="AB71" i="4"/>
  <c r="AB75" i="4"/>
  <c r="AB54" i="4"/>
  <c r="AB74" i="4"/>
  <c r="AB62" i="4"/>
  <c r="AB60" i="4"/>
  <c r="AB85" i="4"/>
  <c r="AB104" i="4"/>
  <c r="AB109" i="4"/>
  <c r="AB89" i="4"/>
  <c r="AB90" i="4"/>
  <c r="AB42" i="4"/>
  <c r="AB32" i="4"/>
  <c r="AB39" i="4"/>
  <c r="AB28" i="4"/>
  <c r="AB98" i="4"/>
  <c r="AB38" i="4"/>
  <c r="AB31" i="4"/>
  <c r="AB49" i="4"/>
  <c r="AB81" i="4"/>
  <c r="AB112" i="4"/>
  <c r="AB25" i="4"/>
  <c r="AB35" i="4"/>
  <c r="AB29" i="4"/>
  <c r="AB34" i="4"/>
  <c r="AB86" i="4"/>
  <c r="AB84" i="4"/>
  <c r="AB93" i="4"/>
  <c r="AB43" i="4"/>
  <c r="AB108" i="4"/>
  <c r="AB115" i="4"/>
  <c r="AB116" i="4"/>
  <c r="AB97" i="4"/>
  <c r="AB61" i="4"/>
  <c r="AB72" i="4"/>
  <c r="AB53" i="4"/>
  <c r="AB110" i="4"/>
  <c r="AB40" i="4"/>
  <c r="AB114" i="4"/>
  <c r="AB111" i="4"/>
  <c r="AB117" i="4"/>
  <c r="AB66" i="4"/>
  <c r="AB63" i="4"/>
  <c r="AB59" i="4"/>
  <c r="AB94" i="4"/>
  <c r="AB99" i="4"/>
  <c r="AB78" i="4"/>
  <c r="AB58" i="4"/>
  <c r="AB113" i="4"/>
  <c r="AB92" i="4"/>
  <c r="AB64" i="4"/>
  <c r="AB80" i="4"/>
  <c r="AB76" i="4"/>
  <c r="AB70" i="4"/>
  <c r="AB101" i="4"/>
  <c r="AB106" i="4"/>
  <c r="AB83" i="4"/>
  <c r="AB77" i="4"/>
  <c r="AB55" i="4"/>
  <c r="AB30" i="4"/>
  <c r="AB91" i="4"/>
  <c r="AB95" i="4"/>
  <c r="AB56" i="4"/>
  <c r="AB50" i="4"/>
  <c r="AB103" i="4"/>
  <c r="AB79" i="4"/>
  <c r="AB118" i="4"/>
  <c r="AB88" i="4"/>
  <c r="AB57" i="4"/>
  <c r="AB105" i="4"/>
  <c r="AB102" i="4"/>
  <c r="AB82" i="4"/>
  <c r="AB87" i="4"/>
  <c r="AB52" i="4"/>
  <c r="AB65" i="4"/>
  <c r="AB96" i="4"/>
  <c r="AB69" i="4"/>
  <c r="AB48" i="4"/>
  <c r="AB24" i="4"/>
  <c r="AB107" i="4"/>
  <c r="AB68" i="4"/>
  <c r="AB22" i="4"/>
  <c r="AB37" i="4"/>
  <c r="AB51" i="4"/>
  <c r="AB26" i="4"/>
  <c r="AB100" i="4"/>
  <c r="AB36" i="4"/>
  <c r="AB46" i="4"/>
  <c r="AB44" i="4"/>
  <c r="AB27" i="4"/>
  <c r="AB21" i="4"/>
  <c r="AB23" i="4"/>
  <c r="AB67" i="4"/>
  <c r="AB47" i="4"/>
  <c r="AB45" i="4"/>
  <c r="AB41" i="4"/>
  <c r="AB33" i="4"/>
  <c r="AB20" i="4"/>
  <c r="AB18" i="4"/>
  <c r="AC19" i="4" l="1"/>
  <c r="AC120" i="4"/>
  <c r="AC119" i="4"/>
  <c r="AC121" i="4"/>
  <c r="AC122" i="4"/>
  <c r="AE16" i="4"/>
  <c r="AC50" i="4"/>
  <c r="AC85" i="4"/>
  <c r="AC62" i="4"/>
  <c r="AC55" i="4"/>
  <c r="AC71" i="4"/>
  <c r="AC57" i="4"/>
  <c r="AC59" i="4"/>
  <c r="AC98" i="4"/>
  <c r="AC89" i="4"/>
  <c r="AC39" i="4"/>
  <c r="AC96" i="4"/>
  <c r="AC42" i="4"/>
  <c r="AC28" i="4"/>
  <c r="AC109" i="4"/>
  <c r="AC24" i="4"/>
  <c r="AC90" i="4"/>
  <c r="AC21" i="4"/>
  <c r="AC45" i="4"/>
  <c r="AC38" i="4"/>
  <c r="AC34" i="4"/>
  <c r="AC36" i="4"/>
  <c r="AC108" i="4"/>
  <c r="AC84" i="4"/>
  <c r="AC80" i="4"/>
  <c r="AC83" i="4"/>
  <c r="AC23" i="4"/>
  <c r="AC27" i="4"/>
  <c r="AC37" i="4"/>
  <c r="AC107" i="4"/>
  <c r="AC58" i="4"/>
  <c r="AC112" i="4"/>
  <c r="AC113" i="4"/>
  <c r="AC92" i="4"/>
  <c r="AC81" i="4"/>
  <c r="AC67" i="4"/>
  <c r="AC74" i="4"/>
  <c r="AC82" i="4"/>
  <c r="AC111" i="4"/>
  <c r="AC110" i="4"/>
  <c r="AC104" i="4"/>
  <c r="AC49" i="4"/>
  <c r="AC31" i="4"/>
  <c r="AC88" i="4"/>
  <c r="AC53" i="4"/>
  <c r="AC61" i="4"/>
  <c r="AC91" i="4"/>
  <c r="AC100" i="4"/>
  <c r="AC73" i="4"/>
  <c r="AC101" i="4"/>
  <c r="AC97" i="4"/>
  <c r="AC93" i="4"/>
  <c r="AC78" i="4"/>
  <c r="AC103" i="4"/>
  <c r="AC63" i="4"/>
  <c r="AC115" i="4"/>
  <c r="AC72" i="4"/>
  <c r="AC116" i="4"/>
  <c r="AC105" i="4"/>
  <c r="AC69" i="4"/>
  <c r="AC68" i="4"/>
  <c r="AC51" i="4"/>
  <c r="AC56" i="4"/>
  <c r="AC117" i="4"/>
  <c r="AC94" i="4"/>
  <c r="AC99" i="4"/>
  <c r="AC43" i="4"/>
  <c r="AC40" i="4"/>
  <c r="AC114" i="4"/>
  <c r="AC102" i="4"/>
  <c r="AC95" i="4"/>
  <c r="AC64" i="4"/>
  <c r="AC79" i="4"/>
  <c r="AC118" i="4"/>
  <c r="AC87" i="4"/>
  <c r="AC106" i="4"/>
  <c r="AC86" i="4"/>
  <c r="AC70" i="4"/>
  <c r="AC26" i="4"/>
  <c r="AC75" i="4"/>
  <c r="AC54" i="4"/>
  <c r="AC77" i="4"/>
  <c r="AC44" i="4"/>
  <c r="AC46" i="4"/>
  <c r="AC41" i="4"/>
  <c r="AC76" i="4"/>
  <c r="AC65" i="4"/>
  <c r="AC30" i="4"/>
  <c r="AC48" i="4"/>
  <c r="AC29" i="4"/>
  <c r="AC32" i="4"/>
  <c r="AC33" i="4"/>
  <c r="AC22" i="4"/>
  <c r="AC60" i="4"/>
  <c r="AC47" i="4"/>
  <c r="AC52" i="4"/>
  <c r="AC25" i="4"/>
  <c r="AC35" i="4"/>
  <c r="AC66" i="4"/>
  <c r="AC20" i="4"/>
  <c r="AC18" i="4"/>
  <c r="AD19" i="4" l="1"/>
  <c r="AD119" i="4"/>
  <c r="AD121" i="4"/>
  <c r="AD120" i="4"/>
  <c r="AD122" i="4"/>
  <c r="AF16" i="4"/>
  <c r="AD55" i="4"/>
  <c r="AD71" i="4"/>
  <c r="AD70" i="4"/>
  <c r="AD73" i="4"/>
  <c r="AD50" i="4"/>
  <c r="AD78" i="4"/>
  <c r="AD88" i="4"/>
  <c r="AD54" i="4"/>
  <c r="AD56" i="4"/>
  <c r="AD62" i="4"/>
  <c r="AD72" i="4"/>
  <c r="AD74" i="4"/>
  <c r="AD80" i="4"/>
  <c r="AD96" i="4"/>
  <c r="AD84" i="4"/>
  <c r="AD38" i="4"/>
  <c r="AD45" i="4"/>
  <c r="AD32" i="4"/>
  <c r="AD114" i="4"/>
  <c r="AD27" i="4"/>
  <c r="AD34" i="4"/>
  <c r="AD39" i="4"/>
  <c r="AD95" i="4"/>
  <c r="AD115" i="4"/>
  <c r="AD28" i="4"/>
  <c r="AD98" i="4"/>
  <c r="AD30" i="4"/>
  <c r="AD41" i="4"/>
  <c r="AD37" i="4"/>
  <c r="AD21" i="4"/>
  <c r="AD90" i="4"/>
  <c r="AD58" i="4"/>
  <c r="AD81" i="4"/>
  <c r="AD106" i="4"/>
  <c r="AD66" i="4"/>
  <c r="AD63" i="4"/>
  <c r="AD59" i="4"/>
  <c r="AD31" i="4"/>
  <c r="AD108" i="4"/>
  <c r="AD26" i="4"/>
  <c r="AD101" i="4"/>
  <c r="AD107" i="4"/>
  <c r="AD60" i="4"/>
  <c r="AD116" i="4"/>
  <c r="AD110" i="4"/>
  <c r="AD113" i="4"/>
  <c r="AD92" i="4"/>
  <c r="AD49" i="4"/>
  <c r="AD104" i="4"/>
  <c r="AD118" i="4"/>
  <c r="AD83" i="4"/>
  <c r="AD102" i="4"/>
  <c r="AD93" i="4"/>
  <c r="AD117" i="4"/>
  <c r="AD109" i="4"/>
  <c r="AD52" i="4"/>
  <c r="AD57" i="4"/>
  <c r="AD89" i="4"/>
  <c r="AD112" i="4"/>
  <c r="AD97" i="4"/>
  <c r="AD91" i="4"/>
  <c r="AD77" i="4"/>
  <c r="AD69" i="4"/>
  <c r="AD42" i="4"/>
  <c r="AD87" i="4"/>
  <c r="AD79" i="4"/>
  <c r="AD68" i="4"/>
  <c r="AD43" i="4"/>
  <c r="AD99" i="4"/>
  <c r="AD53" i="4"/>
  <c r="AD105" i="4"/>
  <c r="AD82" i="4"/>
  <c r="AD103" i="4"/>
  <c r="AD85" i="4"/>
  <c r="AD67" i="4"/>
  <c r="AD94" i="4"/>
  <c r="AD100" i="4"/>
  <c r="AD111" i="4"/>
  <c r="AD22" i="4"/>
  <c r="AD61" i="4"/>
  <c r="AD75" i="4"/>
  <c r="AD76" i="4"/>
  <c r="AD64" i="4"/>
  <c r="AD36" i="4"/>
  <c r="AD51" i="4"/>
  <c r="AD86" i="4"/>
  <c r="AD65" i="4"/>
  <c r="AD48" i="4"/>
  <c r="AD44" i="4"/>
  <c r="AD35" i="4"/>
  <c r="AD47" i="4"/>
  <c r="AD29" i="4"/>
  <c r="AD33" i="4"/>
  <c r="AD23" i="4"/>
  <c r="AD24" i="4"/>
  <c r="AD40" i="4"/>
  <c r="AD25" i="4"/>
  <c r="AD46" i="4"/>
  <c r="AD20" i="4"/>
  <c r="AD18" i="4"/>
  <c r="AE19" i="4" l="1"/>
  <c r="AE121" i="4"/>
  <c r="AE120" i="4"/>
  <c r="AE122" i="4"/>
  <c r="AE119" i="4"/>
  <c r="AG16" i="4"/>
  <c r="AE56" i="4"/>
  <c r="AE70" i="4"/>
  <c r="AE72" i="4"/>
  <c r="AE88" i="4"/>
  <c r="AE53" i="4"/>
  <c r="AE71" i="4"/>
  <c r="AE25" i="4"/>
  <c r="AE34" i="4"/>
  <c r="AE27" i="4"/>
  <c r="AE96" i="4"/>
  <c r="AE114" i="4"/>
  <c r="AE118" i="4"/>
  <c r="AE32" i="4"/>
  <c r="AE95" i="4"/>
  <c r="AE100" i="4"/>
  <c r="AE115" i="4"/>
  <c r="AE28" i="4"/>
  <c r="AE33" i="4"/>
  <c r="AE86" i="4"/>
  <c r="AE59" i="4"/>
  <c r="AE62" i="4"/>
  <c r="AE111" i="4"/>
  <c r="AE37" i="4"/>
  <c r="AE80" i="4"/>
  <c r="AE83" i="4"/>
  <c r="AE81" i="4"/>
  <c r="AE106" i="4"/>
  <c r="AE103" i="4"/>
  <c r="AE99" i="4"/>
  <c r="AE113" i="4"/>
  <c r="AE91" i="4"/>
  <c r="AE116" i="4"/>
  <c r="AE101" i="4"/>
  <c r="AE92" i="4"/>
  <c r="AE21" i="4"/>
  <c r="AE57" i="4"/>
  <c r="AE54" i="4"/>
  <c r="AE105" i="4"/>
  <c r="AE108" i="4"/>
  <c r="AE104" i="4"/>
  <c r="AE94" i="4"/>
  <c r="AE89" i="4"/>
  <c r="AE109" i="4"/>
  <c r="AE107" i="4"/>
  <c r="AE45" i="4"/>
  <c r="AE38" i="4"/>
  <c r="AE50" i="4"/>
  <c r="AE97" i="4"/>
  <c r="AE65" i="4"/>
  <c r="AE112" i="4"/>
  <c r="AE82" i="4"/>
  <c r="AE78" i="4"/>
  <c r="AE55" i="4"/>
  <c r="AE102" i="4"/>
  <c r="AE69" i="4"/>
  <c r="AE84" i="4"/>
  <c r="AE30" i="4"/>
  <c r="AE76" i="4"/>
  <c r="AE68" i="4"/>
  <c r="AE75" i="4"/>
  <c r="AE74" i="4"/>
  <c r="AE48" i="4"/>
  <c r="AE36" i="4"/>
  <c r="AE64" i="4"/>
  <c r="AE87" i="4"/>
  <c r="AE110" i="4"/>
  <c r="AE93" i="4"/>
  <c r="AE85" i="4"/>
  <c r="AE77" i="4"/>
  <c r="AE67" i="4"/>
  <c r="AE46" i="4"/>
  <c r="AE42" i="4"/>
  <c r="AE90" i="4"/>
  <c r="AE73" i="4"/>
  <c r="AE51" i="4"/>
  <c r="AE26" i="4"/>
  <c r="AE98" i="4"/>
  <c r="AE63" i="4"/>
  <c r="AE52" i="4"/>
  <c r="AE60" i="4"/>
  <c r="AE44" i="4"/>
  <c r="AE117" i="4"/>
  <c r="AE79" i="4"/>
  <c r="AE66" i="4"/>
  <c r="AE47" i="4"/>
  <c r="AE31" i="4"/>
  <c r="AE24" i="4"/>
  <c r="AE35" i="4"/>
  <c r="AE49" i="4"/>
  <c r="AE39" i="4"/>
  <c r="AE23" i="4"/>
  <c r="AE61" i="4"/>
  <c r="AE43" i="4"/>
  <c r="AE40" i="4"/>
  <c r="AE29" i="4"/>
  <c r="AE58" i="4"/>
  <c r="AE22" i="4"/>
  <c r="AE41" i="4"/>
  <c r="AE20" i="4"/>
  <c r="AE18" i="4"/>
  <c r="AF19" i="4" l="1"/>
  <c r="AF120" i="4"/>
  <c r="AF122" i="4"/>
  <c r="AF121" i="4"/>
  <c r="AF119" i="4"/>
  <c r="AH16" i="4"/>
  <c r="AF55" i="4"/>
  <c r="AF70" i="4"/>
  <c r="AF85" i="4"/>
  <c r="AF68" i="4"/>
  <c r="AF71" i="4"/>
  <c r="AF75" i="4"/>
  <c r="AF90" i="4"/>
  <c r="AF88" i="4"/>
  <c r="AF33" i="4"/>
  <c r="AF38" i="4"/>
  <c r="AF45" i="4"/>
  <c r="AF39" i="4"/>
  <c r="AF104" i="4"/>
  <c r="AF96" i="4"/>
  <c r="AF114" i="4"/>
  <c r="AF27" i="4"/>
  <c r="AF34" i="4"/>
  <c r="AF32" i="4"/>
  <c r="AF107" i="4"/>
  <c r="AF118" i="4"/>
  <c r="AF93" i="4"/>
  <c r="AF24" i="4"/>
  <c r="AF46" i="4"/>
  <c r="AF37" i="4"/>
  <c r="AF111" i="4"/>
  <c r="AF99" i="4"/>
  <c r="AF47" i="4"/>
  <c r="AF106" i="4"/>
  <c r="AF115" i="4"/>
  <c r="AF113" i="4"/>
  <c r="AF21" i="4"/>
  <c r="AF80" i="4"/>
  <c r="AF103" i="4"/>
  <c r="AF82" i="4"/>
  <c r="AF92" i="4"/>
  <c r="AF95" i="4"/>
  <c r="AF50" i="4"/>
  <c r="AF97" i="4"/>
  <c r="AF117" i="4"/>
  <c r="AF109" i="4"/>
  <c r="AF108" i="4"/>
  <c r="AF91" i="4"/>
  <c r="AF81" i="4"/>
  <c r="AF94" i="4"/>
  <c r="AF101" i="4"/>
  <c r="AF110" i="4"/>
  <c r="AF116" i="4"/>
  <c r="AF105" i="4"/>
  <c r="AF87" i="4"/>
  <c r="AF112" i="4"/>
  <c r="AF69" i="4"/>
  <c r="AF65" i="4"/>
  <c r="AF84" i="4"/>
  <c r="AF57" i="4"/>
  <c r="AF72" i="4"/>
  <c r="AF51" i="4"/>
  <c r="AF49" i="4"/>
  <c r="AF52" i="4"/>
  <c r="AF60" i="4"/>
  <c r="AF78" i="4"/>
  <c r="AF100" i="4"/>
  <c r="AF79" i="4"/>
  <c r="AF98" i="4"/>
  <c r="AF86" i="4"/>
  <c r="AF67" i="4"/>
  <c r="AF102" i="4"/>
  <c r="AF56" i="4"/>
  <c r="AF53" i="4"/>
  <c r="AF26" i="4"/>
  <c r="AF83" i="4"/>
  <c r="AF58" i="4"/>
  <c r="AF54" i="4"/>
  <c r="AF89" i="4"/>
  <c r="AF59" i="4"/>
  <c r="AF62" i="4"/>
  <c r="AF35" i="4"/>
  <c r="AF48" i="4"/>
  <c r="AF64" i="4"/>
  <c r="AF41" i="4"/>
  <c r="AF29" i="4"/>
  <c r="AF28" i="4"/>
  <c r="AF76" i="4"/>
  <c r="AF63" i="4"/>
  <c r="AF30" i="4"/>
  <c r="AF44" i="4"/>
  <c r="AF22" i="4"/>
  <c r="AF43" i="4"/>
  <c r="AF74" i="4"/>
  <c r="AF36" i="4"/>
  <c r="AF23" i="4"/>
  <c r="AF61" i="4"/>
  <c r="AF77" i="4"/>
  <c r="AF25" i="4"/>
  <c r="AF42" i="4"/>
  <c r="AF40" i="4"/>
  <c r="AF31" i="4"/>
  <c r="AF73" i="4"/>
  <c r="AF66" i="4"/>
  <c r="AF20" i="4"/>
  <c r="AF18" i="4"/>
  <c r="AG19" i="4" l="1"/>
  <c r="AG120" i="4"/>
  <c r="AG119" i="4"/>
  <c r="AG121" i="4"/>
  <c r="AG122" i="4"/>
  <c r="AI16" i="4"/>
  <c r="AG55" i="4"/>
  <c r="AG71" i="4"/>
  <c r="AG85" i="4"/>
  <c r="AG70" i="4"/>
  <c r="AG74" i="4"/>
  <c r="AG75" i="4"/>
  <c r="AG25" i="4"/>
  <c r="AG104" i="4"/>
  <c r="AG81" i="4"/>
  <c r="AG84" i="4"/>
  <c r="AG88" i="4"/>
  <c r="AG98" i="4"/>
  <c r="AG45" i="4"/>
  <c r="AG38" i="4"/>
  <c r="AG111" i="4"/>
  <c r="AG27" i="4"/>
  <c r="AG34" i="4"/>
  <c r="AG96" i="4"/>
  <c r="AG113" i="4"/>
  <c r="AG114" i="4"/>
  <c r="AG118" i="4"/>
  <c r="AG32" i="4"/>
  <c r="AG33" i="4"/>
  <c r="AG39" i="4"/>
  <c r="AG46" i="4"/>
  <c r="AG23" i="4"/>
  <c r="AG106" i="4"/>
  <c r="AG90" i="4"/>
  <c r="AG37" i="4"/>
  <c r="AG67" i="4"/>
  <c r="AG60" i="4"/>
  <c r="AG107" i="4"/>
  <c r="AG115" i="4"/>
  <c r="AG100" i="4"/>
  <c r="AG80" i="4"/>
  <c r="AG97" i="4"/>
  <c r="AG103" i="4"/>
  <c r="AG91" i="4"/>
  <c r="AG101" i="4"/>
  <c r="AG94" i="4"/>
  <c r="AG116" i="4"/>
  <c r="AG105" i="4"/>
  <c r="AG112" i="4"/>
  <c r="AG54" i="4"/>
  <c r="AG95" i="4"/>
  <c r="AG69" i="4"/>
  <c r="AG117" i="4"/>
  <c r="AG62" i="4"/>
  <c r="AG108" i="4"/>
  <c r="AG68" i="4"/>
  <c r="AG89" i="4"/>
  <c r="AG73" i="4"/>
  <c r="AG50" i="4"/>
  <c r="AG92" i="4"/>
  <c r="AG79" i="4"/>
  <c r="AG65" i="4"/>
  <c r="AG51" i="4"/>
  <c r="AG49" i="4"/>
  <c r="AG109" i="4"/>
  <c r="AG76" i="4"/>
  <c r="AG61" i="4"/>
  <c r="AG58" i="4"/>
  <c r="AG78" i="4"/>
  <c r="AG93" i="4"/>
  <c r="AG110" i="4"/>
  <c r="AG87" i="4"/>
  <c r="AG102" i="4"/>
  <c r="AG72" i="4"/>
  <c r="AG66" i="4"/>
  <c r="AG59" i="4"/>
  <c r="AG30" i="4"/>
  <c r="AG99" i="4"/>
  <c r="AG77" i="4"/>
  <c r="AG82" i="4"/>
  <c r="AG52" i="4"/>
  <c r="AG57" i="4"/>
  <c r="AG53" i="4"/>
  <c r="AG86" i="4"/>
  <c r="AG63" i="4"/>
  <c r="AG56" i="4"/>
  <c r="AG43" i="4"/>
  <c r="AG44" i="4"/>
  <c r="AG42" i="4"/>
  <c r="AG29" i="4"/>
  <c r="AG47" i="4"/>
  <c r="AG41" i="4"/>
  <c r="AG48" i="4"/>
  <c r="AG64" i="4"/>
  <c r="AG35" i="4"/>
  <c r="AG24" i="4"/>
  <c r="AG31" i="4"/>
  <c r="AG28" i="4"/>
  <c r="AG83" i="4"/>
  <c r="AG40" i="4"/>
  <c r="AG36" i="4"/>
  <c r="AG21" i="4"/>
  <c r="AG22" i="4"/>
  <c r="AG26" i="4"/>
  <c r="AG20" i="4"/>
  <c r="AG18" i="4"/>
  <c r="AH19" i="4" l="1"/>
  <c r="AH120" i="4"/>
  <c r="AH121" i="4"/>
  <c r="AH119" i="4"/>
  <c r="AH122" i="4"/>
  <c r="AJ16" i="4"/>
  <c r="AH50" i="4"/>
  <c r="AH54" i="4"/>
  <c r="AH71" i="4"/>
  <c r="AH70" i="4"/>
  <c r="AH75" i="4"/>
  <c r="AH87" i="4"/>
  <c r="AH67" i="4"/>
  <c r="AH74" i="4"/>
  <c r="AH55" i="4"/>
  <c r="AH88" i="4"/>
  <c r="AH85" i="4"/>
  <c r="AH110" i="4"/>
  <c r="AH38" i="4"/>
  <c r="AH45" i="4"/>
  <c r="AH113" i="4"/>
  <c r="AH25" i="4"/>
  <c r="AH34" i="4"/>
  <c r="AH118" i="4"/>
  <c r="AH32" i="4"/>
  <c r="AH33" i="4"/>
  <c r="AH46" i="4"/>
  <c r="AH114" i="4"/>
  <c r="AH95" i="4"/>
  <c r="AH96" i="4"/>
  <c r="AH77" i="4"/>
  <c r="AH107" i="4"/>
  <c r="AH101" i="4"/>
  <c r="AH80" i="4"/>
  <c r="AH27" i="4"/>
  <c r="AH89" i="4"/>
  <c r="AH66" i="4"/>
  <c r="AH37" i="4"/>
  <c r="AH91" i="4"/>
  <c r="AH24" i="4"/>
  <c r="AH99" i="4"/>
  <c r="AH83" i="4"/>
  <c r="AH111" i="4"/>
  <c r="AH108" i="4"/>
  <c r="AH106" i="4"/>
  <c r="AH60" i="4"/>
  <c r="AH59" i="4"/>
  <c r="AH115" i="4"/>
  <c r="AH112" i="4"/>
  <c r="AH97" i="4"/>
  <c r="AH92" i="4"/>
  <c r="AH117" i="4"/>
  <c r="AH100" i="4"/>
  <c r="AH41" i="4"/>
  <c r="AH104" i="4"/>
  <c r="AH102" i="4"/>
  <c r="AH78" i="4"/>
  <c r="AH76" i="4"/>
  <c r="AH79" i="4"/>
  <c r="AH84" i="4"/>
  <c r="AH116" i="4"/>
  <c r="AH82" i="4"/>
  <c r="AH81" i="4"/>
  <c r="AH56" i="4"/>
  <c r="AH43" i="4"/>
  <c r="AH94" i="4"/>
  <c r="AH68" i="4"/>
  <c r="AH61" i="4"/>
  <c r="AH63" i="4"/>
  <c r="AH105" i="4"/>
  <c r="AH109" i="4"/>
  <c r="AH57" i="4"/>
  <c r="AH103" i="4"/>
  <c r="AH98" i="4"/>
  <c r="AH93" i="4"/>
  <c r="AH51" i="4"/>
  <c r="AH58" i="4"/>
  <c r="AH62" i="4"/>
  <c r="AH30" i="4"/>
  <c r="AH90" i="4"/>
  <c r="AH73" i="4"/>
  <c r="AH64" i="4"/>
  <c r="AH26" i="4"/>
  <c r="AH40" i="4"/>
  <c r="AH48" i="4"/>
  <c r="AH44" i="4"/>
  <c r="AH42" i="4"/>
  <c r="AH47" i="4"/>
  <c r="AH86" i="4"/>
  <c r="AH69" i="4"/>
  <c r="AH22" i="4"/>
  <c r="AH36" i="4"/>
  <c r="AH65" i="4"/>
  <c r="AH72" i="4"/>
  <c r="AH35" i="4"/>
  <c r="AH21" i="4"/>
  <c r="AH39" i="4"/>
  <c r="AH23" i="4"/>
  <c r="AH53" i="4"/>
  <c r="AH52" i="4"/>
  <c r="AH28" i="4"/>
  <c r="AH29" i="4"/>
  <c r="AH31" i="4"/>
  <c r="AH49" i="4"/>
  <c r="AH20" i="4"/>
  <c r="AH18" i="4"/>
  <c r="AI19" i="4" l="1"/>
  <c r="AI120" i="4"/>
  <c r="AI121" i="4"/>
  <c r="AI119" i="4"/>
  <c r="AI122" i="4"/>
  <c r="AK16" i="4"/>
  <c r="AI50" i="4"/>
  <c r="AI54" i="4"/>
  <c r="AI55" i="4"/>
  <c r="AI75" i="4"/>
  <c r="AI65" i="4"/>
  <c r="AI59" i="4"/>
  <c r="AI53" i="4"/>
  <c r="AI67" i="4"/>
  <c r="AI73" i="4"/>
  <c r="AI88" i="4"/>
  <c r="AI85" i="4"/>
  <c r="AI92" i="4"/>
  <c r="AI95" i="4"/>
  <c r="AI32" i="4"/>
  <c r="AI49" i="4"/>
  <c r="AI98" i="4"/>
  <c r="AI45" i="4"/>
  <c r="AI23" i="4"/>
  <c r="AI27" i="4"/>
  <c r="AI37" i="4"/>
  <c r="AI113" i="4"/>
  <c r="AI107" i="4"/>
  <c r="AI21" i="4"/>
  <c r="AI84" i="4"/>
  <c r="AI117" i="4"/>
  <c r="AI24" i="4"/>
  <c r="AI66" i="4"/>
  <c r="AI99" i="4"/>
  <c r="AI31" i="4"/>
  <c r="AI83" i="4"/>
  <c r="AI80" i="4"/>
  <c r="AI115" i="4"/>
  <c r="AI112" i="4"/>
  <c r="AI109" i="4"/>
  <c r="AI78" i="4"/>
  <c r="AI106" i="4"/>
  <c r="AI116" i="4"/>
  <c r="AI97" i="4"/>
  <c r="AI41" i="4"/>
  <c r="AI62" i="4"/>
  <c r="AI103" i="4"/>
  <c r="AI96" i="4"/>
  <c r="AI90" i="4"/>
  <c r="AI105" i="4"/>
  <c r="AI101" i="4"/>
  <c r="AI118" i="4"/>
  <c r="AI33" i="4"/>
  <c r="AI104" i="4"/>
  <c r="AI91" i="4"/>
  <c r="AI58" i="4"/>
  <c r="AI94" i="4"/>
  <c r="AI100" i="4"/>
  <c r="AI74" i="4"/>
  <c r="AI60" i="4"/>
  <c r="AI77" i="4"/>
  <c r="AI111" i="4"/>
  <c r="AI70" i="4"/>
  <c r="AI110" i="4"/>
  <c r="AI108" i="4"/>
  <c r="AI93" i="4"/>
  <c r="AI81" i="4"/>
  <c r="AI114" i="4"/>
  <c r="AI89" i="4"/>
  <c r="AI61" i="4"/>
  <c r="AI71" i="4"/>
  <c r="AI26" i="4"/>
  <c r="AI102" i="4"/>
  <c r="AI57" i="4"/>
  <c r="AI63" i="4"/>
  <c r="AI30" i="4"/>
  <c r="AI82" i="4"/>
  <c r="AI52" i="4"/>
  <c r="AI76" i="4"/>
  <c r="AI87" i="4"/>
  <c r="AI79" i="4"/>
  <c r="AI51" i="4"/>
  <c r="AI29" i="4"/>
  <c r="AI22" i="4"/>
  <c r="AI43" i="4"/>
  <c r="AI48" i="4"/>
  <c r="AI68" i="4"/>
  <c r="AI86" i="4"/>
  <c r="AI64" i="4"/>
  <c r="AI72" i="4"/>
  <c r="AI56" i="4"/>
  <c r="AI35" i="4"/>
  <c r="AI40" i="4"/>
  <c r="AI69" i="4"/>
  <c r="AI44" i="4"/>
  <c r="AI36" i="4"/>
  <c r="AI34" i="4"/>
  <c r="AI39" i="4"/>
  <c r="AI28" i="4"/>
  <c r="AI42" i="4"/>
  <c r="AI46" i="4"/>
  <c r="AI47" i="4"/>
  <c r="AI25" i="4"/>
  <c r="AI38" i="4"/>
  <c r="AI20" i="4"/>
  <c r="AI18" i="4"/>
  <c r="AJ19" i="4" l="1"/>
  <c r="AJ120" i="4"/>
  <c r="AJ122" i="4"/>
  <c r="AJ119" i="4"/>
  <c r="AJ121" i="4"/>
  <c r="AL16" i="4"/>
  <c r="AJ54" i="4"/>
  <c r="AJ71" i="4"/>
  <c r="AJ64" i="4"/>
  <c r="AJ73" i="4"/>
  <c r="AJ59" i="4"/>
  <c r="AJ52" i="4"/>
  <c r="AJ53" i="4"/>
  <c r="AJ72" i="4"/>
  <c r="AJ116" i="4"/>
  <c r="AJ32" i="4"/>
  <c r="AJ42" i="4"/>
  <c r="AJ49" i="4"/>
  <c r="AJ38" i="4"/>
  <c r="AJ23" i="4"/>
  <c r="AJ31" i="4"/>
  <c r="AJ109" i="4"/>
  <c r="AJ34" i="4"/>
  <c r="AJ39" i="4"/>
  <c r="AJ75" i="4"/>
  <c r="AJ115" i="4"/>
  <c r="AJ41" i="4"/>
  <c r="AJ89" i="4"/>
  <c r="AJ74" i="4"/>
  <c r="AJ43" i="4"/>
  <c r="AJ58" i="4"/>
  <c r="AJ99" i="4"/>
  <c r="AJ90" i="4"/>
  <c r="AJ63" i="4"/>
  <c r="AJ60" i="4"/>
  <c r="AJ110" i="4"/>
  <c r="AJ101" i="4"/>
  <c r="AJ93" i="4"/>
  <c r="AJ79" i="4"/>
  <c r="AJ66" i="4"/>
  <c r="AJ97" i="4"/>
  <c r="AJ103" i="4"/>
  <c r="AJ36" i="4"/>
  <c r="AJ30" i="4"/>
  <c r="AJ92" i="4"/>
  <c r="AJ98" i="4"/>
  <c r="AJ82" i="4"/>
  <c r="AJ104" i="4"/>
  <c r="AJ86" i="4"/>
  <c r="AJ81" i="4"/>
  <c r="AJ108" i="4"/>
  <c r="AJ102" i="4"/>
  <c r="AJ91" i="4"/>
  <c r="AJ67" i="4"/>
  <c r="AJ114" i="4"/>
  <c r="AJ117" i="4"/>
  <c r="AJ111" i="4"/>
  <c r="AJ87" i="4"/>
  <c r="AJ106" i="4"/>
  <c r="AJ69" i="4"/>
  <c r="AJ65" i="4"/>
  <c r="AJ95" i="4"/>
  <c r="AJ57" i="4"/>
  <c r="AJ50" i="4"/>
  <c r="AJ112" i="4"/>
  <c r="AJ107" i="4"/>
  <c r="AJ55" i="4"/>
  <c r="AJ118" i="4"/>
  <c r="AJ78" i="4"/>
  <c r="AJ61" i="4"/>
  <c r="AJ56" i="4"/>
  <c r="AJ100" i="4"/>
  <c r="AJ76" i="4"/>
  <c r="AJ105" i="4"/>
  <c r="AJ94" i="4"/>
  <c r="AJ113" i="4"/>
  <c r="AJ77" i="4"/>
  <c r="AJ85" i="4"/>
  <c r="AJ46" i="4"/>
  <c r="AJ96" i="4"/>
  <c r="AJ88" i="4"/>
  <c r="AJ51" i="4"/>
  <c r="AJ84" i="4"/>
  <c r="AJ80" i="4"/>
  <c r="AJ33" i="4"/>
  <c r="AJ37" i="4"/>
  <c r="AJ70" i="4"/>
  <c r="AJ48" i="4"/>
  <c r="AJ40" i="4"/>
  <c r="AJ29" i="4"/>
  <c r="AJ68" i="4"/>
  <c r="AJ27" i="4"/>
  <c r="AJ83" i="4"/>
  <c r="AJ26" i="4"/>
  <c r="AJ25" i="4"/>
  <c r="AJ21" i="4"/>
  <c r="AJ62" i="4"/>
  <c r="AJ35" i="4"/>
  <c r="AJ22" i="4"/>
  <c r="AJ28" i="4"/>
  <c r="AJ44" i="4"/>
  <c r="AJ47" i="4"/>
  <c r="AJ45" i="4"/>
  <c r="AJ24" i="4"/>
  <c r="AJ20" i="4"/>
  <c r="AJ18" i="4"/>
  <c r="AK19" i="4" l="1"/>
  <c r="AK120" i="4"/>
  <c r="AK119" i="4"/>
  <c r="AK121" i="4"/>
  <c r="AK122" i="4"/>
  <c r="AM16" i="4"/>
  <c r="AK50" i="4"/>
  <c r="AK55" i="4"/>
  <c r="AK75" i="4"/>
  <c r="AK79" i="4"/>
  <c r="AK71" i="4"/>
  <c r="AK72" i="4"/>
  <c r="AK60" i="4"/>
  <c r="AK64" i="4"/>
  <c r="AK66" i="4"/>
  <c r="AK88" i="4"/>
  <c r="AK90" i="4"/>
  <c r="AK73" i="4"/>
  <c r="AK109" i="4"/>
  <c r="AK28" i="4"/>
  <c r="AK43" i="4"/>
  <c r="AK42" i="4"/>
  <c r="AK23" i="4"/>
  <c r="AK27" i="4"/>
  <c r="AK49" i="4"/>
  <c r="AK45" i="4"/>
  <c r="AK38" i="4"/>
  <c r="AK98" i="4"/>
  <c r="AK67" i="4"/>
  <c r="AK63" i="4"/>
  <c r="AK107" i="4"/>
  <c r="AK21" i="4"/>
  <c r="AK39" i="4"/>
  <c r="AK81" i="4"/>
  <c r="AK96" i="4"/>
  <c r="AK37" i="4"/>
  <c r="AK31" i="4"/>
  <c r="AK52" i="4"/>
  <c r="AK116" i="4"/>
  <c r="AK105" i="4"/>
  <c r="AK117" i="4"/>
  <c r="AK110" i="4"/>
  <c r="AK93" i="4"/>
  <c r="AK97" i="4"/>
  <c r="AK80" i="4"/>
  <c r="AK113" i="4"/>
  <c r="AK92" i="4"/>
  <c r="AK34" i="4"/>
  <c r="AK59" i="4"/>
  <c r="AK53" i="4"/>
  <c r="AK57" i="4"/>
  <c r="AK108" i="4"/>
  <c r="AK89" i="4"/>
  <c r="AK101" i="4"/>
  <c r="AK94" i="4"/>
  <c r="AK82" i="4"/>
  <c r="AK85" i="4"/>
  <c r="AK111" i="4"/>
  <c r="AK104" i="4"/>
  <c r="AK99" i="4"/>
  <c r="AK106" i="4"/>
  <c r="AK74" i="4"/>
  <c r="AK118" i="4"/>
  <c r="AK115" i="4"/>
  <c r="AK112" i="4"/>
  <c r="AK91" i="4"/>
  <c r="AK58" i="4"/>
  <c r="AK78" i="4"/>
  <c r="AK86" i="4"/>
  <c r="AK69" i="4"/>
  <c r="AK61" i="4"/>
  <c r="AK51" i="4"/>
  <c r="AK103" i="4"/>
  <c r="AK84" i="4"/>
  <c r="AK68" i="4"/>
  <c r="AK114" i="4"/>
  <c r="AK100" i="4"/>
  <c r="AK77" i="4"/>
  <c r="AK102" i="4"/>
  <c r="AK76" i="4"/>
  <c r="AK70" i="4"/>
  <c r="AK44" i="4"/>
  <c r="AK83" i="4"/>
  <c r="AK56" i="4"/>
  <c r="AK62" i="4"/>
  <c r="AK87" i="4"/>
  <c r="AK40" i="4"/>
  <c r="AK36" i="4"/>
  <c r="AK33" i="4"/>
  <c r="AK54" i="4"/>
  <c r="AK30" i="4"/>
  <c r="AK47" i="4"/>
  <c r="AK95" i="4"/>
  <c r="AK22" i="4"/>
  <c r="AK46" i="4"/>
  <c r="AK32" i="4"/>
  <c r="AK48" i="4"/>
  <c r="AK41" i="4"/>
  <c r="AK35" i="4"/>
  <c r="AK24" i="4"/>
  <c r="AK25" i="4"/>
  <c r="AK26" i="4"/>
  <c r="AK29" i="4"/>
  <c r="AK65" i="4"/>
  <c r="AK20" i="4"/>
  <c r="AK18" i="4"/>
  <c r="AL19" i="4" l="1"/>
  <c r="AL120" i="4"/>
  <c r="AL119" i="4"/>
  <c r="AL121" i="4"/>
  <c r="AL122" i="4"/>
  <c r="AN16" i="4"/>
  <c r="AL50" i="4"/>
  <c r="AL54" i="4"/>
  <c r="AL55" i="4"/>
  <c r="AL71" i="4"/>
  <c r="AL72" i="4"/>
  <c r="AL79" i="4"/>
  <c r="AL60" i="4"/>
  <c r="AL66" i="4"/>
  <c r="AL57" i="4"/>
  <c r="AL98" i="4"/>
  <c r="AL74" i="4"/>
  <c r="AL90" i="4"/>
  <c r="AL95" i="4"/>
  <c r="AL73" i="4"/>
  <c r="AL32" i="4"/>
  <c r="AL96" i="4"/>
  <c r="AL38" i="4"/>
  <c r="AL42" i="4"/>
  <c r="AL45" i="4"/>
  <c r="AL49" i="4"/>
  <c r="AL111" i="4"/>
  <c r="AL21" i="4"/>
  <c r="AL27" i="4"/>
  <c r="AL106" i="4"/>
  <c r="AL80" i="4"/>
  <c r="AL37" i="4"/>
  <c r="AL81" i="4"/>
  <c r="AL107" i="4"/>
  <c r="AL31" i="4"/>
  <c r="AL59" i="4"/>
  <c r="AL105" i="4"/>
  <c r="AL117" i="4"/>
  <c r="AL102" i="4"/>
  <c r="AL118" i="4"/>
  <c r="AL93" i="4"/>
  <c r="AL89" i="4"/>
  <c r="AL116" i="4"/>
  <c r="AL113" i="4"/>
  <c r="AL92" i="4"/>
  <c r="AL30" i="4"/>
  <c r="AL84" i="4"/>
  <c r="AL108" i="4"/>
  <c r="AL104" i="4"/>
  <c r="AL97" i="4"/>
  <c r="AL41" i="4"/>
  <c r="AL28" i="4"/>
  <c r="AL115" i="4"/>
  <c r="AL36" i="4"/>
  <c r="AL39" i="4"/>
  <c r="AL34" i="4"/>
  <c r="AL23" i="4"/>
  <c r="AL109" i="4"/>
  <c r="AL78" i="4"/>
  <c r="AL100" i="4"/>
  <c r="AL99" i="4"/>
  <c r="AL70" i="4"/>
  <c r="AL62" i="4"/>
  <c r="AL91" i="4"/>
  <c r="AL63" i="4"/>
  <c r="AL52" i="4"/>
  <c r="AL94" i="4"/>
  <c r="AL58" i="4"/>
  <c r="AL88" i="4"/>
  <c r="AL86" i="4"/>
  <c r="AL83" i="4"/>
  <c r="AL69" i="4"/>
  <c r="AL101" i="4"/>
  <c r="AL103" i="4"/>
  <c r="AL87" i="4"/>
  <c r="AL77" i="4"/>
  <c r="AL68" i="4"/>
  <c r="AL56" i="4"/>
  <c r="AL43" i="4"/>
  <c r="AL112" i="4"/>
  <c r="AL51" i="4"/>
  <c r="AL110" i="4"/>
  <c r="AL114" i="4"/>
  <c r="AL26" i="4"/>
  <c r="AL48" i="4"/>
  <c r="AL53" i="4"/>
  <c r="AL67" i="4"/>
  <c r="AL75" i="4"/>
  <c r="AL65" i="4"/>
  <c r="AL46" i="4"/>
  <c r="AL33" i="4"/>
  <c r="AL35" i="4"/>
  <c r="AL29" i="4"/>
  <c r="AL82" i="4"/>
  <c r="AL64" i="4"/>
  <c r="AL40" i="4"/>
  <c r="AL61" i="4"/>
  <c r="AL24" i="4"/>
  <c r="AL22" i="4"/>
  <c r="AL44" i="4"/>
  <c r="AL25" i="4"/>
  <c r="AL85" i="4"/>
  <c r="AL76" i="4"/>
  <c r="AL47" i="4"/>
  <c r="AL20" i="4"/>
  <c r="AL18" i="4"/>
  <c r="AM19" i="4" l="1"/>
  <c r="AM120" i="4"/>
  <c r="AM121" i="4"/>
  <c r="AM119" i="4"/>
  <c r="AM122" i="4"/>
  <c r="AO16" i="4"/>
  <c r="AM55" i="4"/>
  <c r="AM71" i="4"/>
  <c r="AM57" i="4"/>
  <c r="AM50" i="4"/>
  <c r="AM54" i="4"/>
  <c r="AM73" i="4"/>
  <c r="AM88" i="4"/>
  <c r="AM64" i="4"/>
  <c r="AM70" i="4"/>
  <c r="AM89" i="4"/>
  <c r="AM96" i="4"/>
  <c r="AM90" i="4"/>
  <c r="AM38" i="4"/>
  <c r="AM45" i="4"/>
  <c r="AM21" i="4"/>
  <c r="AM32" i="4"/>
  <c r="AM95" i="4"/>
  <c r="AM28" i="4"/>
  <c r="AM98" i="4"/>
  <c r="AM34" i="4"/>
  <c r="AM106" i="4"/>
  <c r="AM107" i="4"/>
  <c r="AM49" i="4"/>
  <c r="AM37" i="4"/>
  <c r="AM58" i="4"/>
  <c r="AM36" i="4"/>
  <c r="AM115" i="4"/>
  <c r="AM33" i="4"/>
  <c r="AM118" i="4"/>
  <c r="AM81" i="4"/>
  <c r="AM108" i="4"/>
  <c r="AM31" i="4"/>
  <c r="AM111" i="4"/>
  <c r="AM105" i="4"/>
  <c r="AM117" i="4"/>
  <c r="AM97" i="4"/>
  <c r="AM93" i="4"/>
  <c r="AM103" i="4"/>
  <c r="AM62" i="4"/>
  <c r="AM116" i="4"/>
  <c r="AM101" i="4"/>
  <c r="AM92" i="4"/>
  <c r="AM74" i="4"/>
  <c r="AM59" i="4"/>
  <c r="AM104" i="4"/>
  <c r="AM82" i="4"/>
  <c r="AM83" i="4"/>
  <c r="AM27" i="4"/>
  <c r="AM86" i="4"/>
  <c r="AM80" i="4"/>
  <c r="AM91" i="4"/>
  <c r="AM114" i="4"/>
  <c r="AM109" i="4"/>
  <c r="AM110" i="4"/>
  <c r="AM102" i="4"/>
  <c r="AM112" i="4"/>
  <c r="AM72" i="4"/>
  <c r="AM94" i="4"/>
  <c r="AM100" i="4"/>
  <c r="AM53" i="4"/>
  <c r="AM87" i="4"/>
  <c r="AM66" i="4"/>
  <c r="AM63" i="4"/>
  <c r="AM78" i="4"/>
  <c r="AM99" i="4"/>
  <c r="AM77" i="4"/>
  <c r="AM84" i="4"/>
  <c r="AM43" i="4"/>
  <c r="AM46" i="4"/>
  <c r="AM42" i="4"/>
  <c r="AM113" i="4"/>
  <c r="AM68" i="4"/>
  <c r="AM75" i="4"/>
  <c r="AM51" i="4"/>
  <c r="AM79" i="4"/>
  <c r="AM65" i="4"/>
  <c r="AM76" i="4"/>
  <c r="AM69" i="4"/>
  <c r="AM56" i="4"/>
  <c r="AM47" i="4"/>
  <c r="AM67" i="4"/>
  <c r="AM26" i="4"/>
  <c r="AM85" i="4"/>
  <c r="AM40" i="4"/>
  <c r="AM30" i="4"/>
  <c r="AM29" i="4"/>
  <c r="AM52" i="4"/>
  <c r="AM60" i="4"/>
  <c r="AM61" i="4"/>
  <c r="AM44" i="4"/>
  <c r="AM39" i="4"/>
  <c r="AM24" i="4"/>
  <c r="AM41" i="4"/>
  <c r="AM48" i="4"/>
  <c r="AM23" i="4"/>
  <c r="AM22" i="4"/>
  <c r="AM25" i="4"/>
  <c r="AM35" i="4"/>
  <c r="AM20" i="4"/>
  <c r="AM18" i="4"/>
  <c r="AN19" i="4" l="1"/>
  <c r="AN120" i="4"/>
  <c r="AN119" i="4"/>
  <c r="AN121" i="4"/>
  <c r="AN122" i="4"/>
  <c r="AP16" i="4"/>
  <c r="AN56" i="4"/>
  <c r="AN50" i="4"/>
  <c r="AN77" i="4"/>
  <c r="AN71" i="4"/>
  <c r="AN88" i="4"/>
  <c r="AN54" i="4"/>
  <c r="AN70" i="4"/>
  <c r="AN85" i="4"/>
  <c r="AN89" i="4"/>
  <c r="AN86" i="4"/>
  <c r="AN95" i="4"/>
  <c r="AN27" i="4"/>
  <c r="AN28" i="4"/>
  <c r="AN39" i="4"/>
  <c r="AN34" i="4"/>
  <c r="AN104" i="4"/>
  <c r="AN106" i="4"/>
  <c r="AN21" i="4"/>
  <c r="AN32" i="4"/>
  <c r="AN94" i="4"/>
  <c r="AN96" i="4"/>
  <c r="AN37" i="4"/>
  <c r="AN99" i="4"/>
  <c r="AN72" i="4"/>
  <c r="AN40" i="4"/>
  <c r="AN101" i="4"/>
  <c r="AN108" i="4"/>
  <c r="AN93" i="4"/>
  <c r="AN118" i="4"/>
  <c r="AN114" i="4"/>
  <c r="AN81" i="4"/>
  <c r="AN80" i="4"/>
  <c r="AN63" i="4"/>
  <c r="AN45" i="4"/>
  <c r="AN38" i="4"/>
  <c r="AN116" i="4"/>
  <c r="AN82" i="4"/>
  <c r="AN92" i="4"/>
  <c r="AN35" i="4"/>
  <c r="AN53" i="4"/>
  <c r="AN102" i="4"/>
  <c r="AN107" i="4"/>
  <c r="AN110" i="4"/>
  <c r="AN76" i="4"/>
  <c r="AN60" i="4"/>
  <c r="AN109" i="4"/>
  <c r="AN113" i="4"/>
  <c r="AN103" i="4"/>
  <c r="AN55" i="4"/>
  <c r="AN105" i="4"/>
  <c r="AN112" i="4"/>
  <c r="AN117" i="4"/>
  <c r="AN69" i="4"/>
  <c r="AN66" i="4"/>
  <c r="AN51" i="4"/>
  <c r="AN48" i="4"/>
  <c r="AN111" i="4"/>
  <c r="AN115" i="4"/>
  <c r="AN84" i="4"/>
  <c r="AN43" i="4"/>
  <c r="AN30" i="4"/>
  <c r="AN42" i="4"/>
  <c r="AN91" i="4"/>
  <c r="AN87" i="4"/>
  <c r="AN90" i="4"/>
  <c r="AN75" i="4"/>
  <c r="AN73" i="4"/>
  <c r="AN49" i="4"/>
  <c r="AN100" i="4"/>
  <c r="AN79" i="4"/>
  <c r="AN65" i="4"/>
  <c r="AN74" i="4"/>
  <c r="AN97" i="4"/>
  <c r="AN78" i="4"/>
  <c r="AN61" i="4"/>
  <c r="AN62" i="4"/>
  <c r="AN64" i="4"/>
  <c r="AN98" i="4"/>
  <c r="AN83" i="4"/>
  <c r="AN52" i="4"/>
  <c r="AN26" i="4"/>
  <c r="AN59" i="4"/>
  <c r="AN67" i="4"/>
  <c r="AN57" i="4"/>
  <c r="AN58" i="4"/>
  <c r="AN36" i="4"/>
  <c r="AN44" i="4"/>
  <c r="AN47" i="4"/>
  <c r="AN24" i="4"/>
  <c r="AN29" i="4"/>
  <c r="AN46" i="4"/>
  <c r="AN25" i="4"/>
  <c r="AN23" i="4"/>
  <c r="AN33" i="4"/>
  <c r="AN31" i="4"/>
  <c r="AN22" i="4"/>
  <c r="AN41" i="4"/>
  <c r="AN68" i="4"/>
  <c r="AN20" i="4"/>
  <c r="AN18" i="4"/>
  <c r="AO19" i="4" l="1"/>
  <c r="AO119" i="4"/>
  <c r="AO120" i="4"/>
  <c r="AO121" i="4"/>
  <c r="AO122" i="4"/>
  <c r="AQ16" i="4"/>
  <c r="AO55" i="4"/>
  <c r="AO56" i="4"/>
  <c r="AO70" i="4"/>
  <c r="AO75" i="4"/>
  <c r="AO71" i="4"/>
  <c r="AO69" i="4"/>
  <c r="AO88" i="4"/>
  <c r="AO85" i="4"/>
  <c r="AO92" i="4"/>
  <c r="AO90" i="4"/>
  <c r="AO96" i="4"/>
  <c r="AO118" i="4"/>
  <c r="AO28" i="4"/>
  <c r="AO39" i="4"/>
  <c r="AO105" i="4"/>
  <c r="AO45" i="4"/>
  <c r="AO38" i="4"/>
  <c r="AO27" i="4"/>
  <c r="AO95" i="4"/>
  <c r="AO102" i="4"/>
  <c r="AO34" i="4"/>
  <c r="AO32" i="4"/>
  <c r="AO104" i="4"/>
  <c r="AO114" i="4"/>
  <c r="AO42" i="4"/>
  <c r="AO37" i="4"/>
  <c r="AO84" i="4"/>
  <c r="AO33" i="4"/>
  <c r="AO100" i="4"/>
  <c r="AO94" i="4"/>
  <c r="AO81" i="4"/>
  <c r="AO93" i="4"/>
  <c r="AO103" i="4"/>
  <c r="AO106" i="4"/>
  <c r="AO113" i="4"/>
  <c r="AO77" i="4"/>
  <c r="AO62" i="4"/>
  <c r="AO54" i="4"/>
  <c r="AO86" i="4"/>
  <c r="AO72" i="4"/>
  <c r="AO112" i="4"/>
  <c r="AO91" i="4"/>
  <c r="AO59" i="4"/>
  <c r="AO46" i="4"/>
  <c r="AO110" i="4"/>
  <c r="AO47" i="4"/>
  <c r="AO107" i="4"/>
  <c r="AO80" i="4"/>
  <c r="AO76" i="4"/>
  <c r="AO115" i="4"/>
  <c r="AO97" i="4"/>
  <c r="AO116" i="4"/>
  <c r="AO117" i="4"/>
  <c r="AO74" i="4"/>
  <c r="AO66" i="4"/>
  <c r="AO51" i="4"/>
  <c r="AO63" i="4"/>
  <c r="AO108" i="4"/>
  <c r="AO78" i="4"/>
  <c r="AO73" i="4"/>
  <c r="AO57" i="4"/>
  <c r="AO60" i="4"/>
  <c r="AO68" i="4"/>
  <c r="AO82" i="4"/>
  <c r="AO67" i="4"/>
  <c r="AO53" i="4"/>
  <c r="AO109" i="4"/>
  <c r="AO111" i="4"/>
  <c r="AO87" i="4"/>
  <c r="AO79" i="4"/>
  <c r="AO101" i="4"/>
  <c r="AO89" i="4"/>
  <c r="AO30" i="4"/>
  <c r="AO99" i="4"/>
  <c r="AO98" i="4"/>
  <c r="AO65" i="4"/>
  <c r="AO83" i="4"/>
  <c r="AO61" i="4"/>
  <c r="AO52" i="4"/>
  <c r="AO36" i="4"/>
  <c r="AO44" i="4"/>
  <c r="AO49" i="4"/>
  <c r="AO43" i="4"/>
  <c r="AO29" i="4"/>
  <c r="AO58" i="4"/>
  <c r="AO25" i="4"/>
  <c r="AO41" i="4"/>
  <c r="AO24" i="4"/>
  <c r="AO26" i="4"/>
  <c r="AO22" i="4"/>
  <c r="AO64" i="4"/>
  <c r="AO50" i="4"/>
  <c r="AO35" i="4"/>
  <c r="AO21" i="4"/>
  <c r="AO40" i="4"/>
  <c r="AO23" i="4"/>
  <c r="AO31" i="4"/>
  <c r="AO48" i="4"/>
  <c r="AO20" i="4"/>
  <c r="AO18" i="4"/>
  <c r="AP19" i="4" l="1"/>
  <c r="AP120" i="4"/>
  <c r="AP121" i="4"/>
  <c r="AP119" i="4"/>
  <c r="AP122" i="4"/>
  <c r="AR16" i="4"/>
  <c r="AP55" i="4"/>
  <c r="AP70" i="4"/>
  <c r="AP75" i="4"/>
  <c r="AP71" i="4"/>
  <c r="AP56" i="4"/>
  <c r="AP74" i="4"/>
  <c r="AP88" i="4"/>
  <c r="AP85" i="4"/>
  <c r="AP80" i="4"/>
  <c r="AP45" i="4"/>
  <c r="AP34" i="4"/>
  <c r="AP96" i="4"/>
  <c r="AP118" i="4"/>
  <c r="AP38" i="4"/>
  <c r="AP27" i="4"/>
  <c r="AP104" i="4"/>
  <c r="AP32" i="4"/>
  <c r="AP93" i="4"/>
  <c r="AP114" i="4"/>
  <c r="AP25" i="4"/>
  <c r="AP46" i="4"/>
  <c r="AP69" i="4"/>
  <c r="AP84" i="4"/>
  <c r="AP37" i="4"/>
  <c r="AP83" i="4"/>
  <c r="AP107" i="4"/>
  <c r="AP66" i="4"/>
  <c r="AP95" i="4"/>
  <c r="AP111" i="4"/>
  <c r="AP63" i="4"/>
  <c r="AP60" i="4"/>
  <c r="AP110" i="4"/>
  <c r="AP108" i="4"/>
  <c r="AP103" i="4"/>
  <c r="AP105" i="4"/>
  <c r="AP106" i="4"/>
  <c r="AP113" i="4"/>
  <c r="AP115" i="4"/>
  <c r="AP33" i="4"/>
  <c r="AP99" i="4"/>
  <c r="AP116" i="4"/>
  <c r="AP94" i="4"/>
  <c r="AP101" i="4"/>
  <c r="AP98" i="4"/>
  <c r="AP77" i="4"/>
  <c r="AP97" i="4"/>
  <c r="AP100" i="4"/>
  <c r="AP54" i="4"/>
  <c r="AP102" i="4"/>
  <c r="AP50" i="4"/>
  <c r="AP87" i="4"/>
  <c r="AP76" i="4"/>
  <c r="AP68" i="4"/>
  <c r="AP90" i="4"/>
  <c r="AP82" i="4"/>
  <c r="AP81" i="4"/>
  <c r="AP112" i="4"/>
  <c r="AP117" i="4"/>
  <c r="AP64" i="4"/>
  <c r="AP36" i="4"/>
  <c r="AP43" i="4"/>
  <c r="AP79" i="4"/>
  <c r="AP65" i="4"/>
  <c r="AP72" i="4"/>
  <c r="AP58" i="4"/>
  <c r="AP53" i="4"/>
  <c r="AP92" i="4"/>
  <c r="AP91" i="4"/>
  <c r="AP78" i="4"/>
  <c r="AP109" i="4"/>
  <c r="AP61" i="4"/>
  <c r="AP44" i="4"/>
  <c r="AP52" i="4"/>
  <c r="AP51" i="4"/>
  <c r="AP73" i="4"/>
  <c r="AP29" i="4"/>
  <c r="AP62" i="4"/>
  <c r="AP59" i="4"/>
  <c r="AP42" i="4"/>
  <c r="AP40" i="4"/>
  <c r="AP24" i="4"/>
  <c r="AP89" i="4"/>
  <c r="AP47" i="4"/>
  <c r="AP86" i="4"/>
  <c r="AP67" i="4"/>
  <c r="AP30" i="4"/>
  <c r="AP35" i="4"/>
  <c r="AP39" i="4"/>
  <c r="AP26" i="4"/>
  <c r="AP41" i="4"/>
  <c r="AP49" i="4"/>
  <c r="AP22" i="4"/>
  <c r="AP23" i="4"/>
  <c r="AP28" i="4"/>
  <c r="AP31" i="4"/>
  <c r="AP21" i="4"/>
  <c r="AP57" i="4"/>
  <c r="AP48" i="4"/>
  <c r="AP20" i="4"/>
  <c r="AP18" i="4"/>
  <c r="AQ19" i="4" l="1"/>
  <c r="AQ120" i="4"/>
  <c r="AQ119" i="4"/>
  <c r="AQ121" i="4"/>
  <c r="AQ122" i="4"/>
  <c r="AS16" i="4"/>
  <c r="AQ54" i="4"/>
  <c r="AQ70" i="4"/>
  <c r="AQ74" i="4"/>
  <c r="AQ85" i="4"/>
  <c r="AQ75" i="4"/>
  <c r="AQ62" i="4"/>
  <c r="AQ55" i="4"/>
  <c r="AQ104" i="4"/>
  <c r="AQ76" i="4"/>
  <c r="AQ98" i="4"/>
  <c r="AQ88" i="4"/>
  <c r="AQ83" i="4"/>
  <c r="AQ90" i="4"/>
  <c r="AQ93" i="4"/>
  <c r="AQ114" i="4"/>
  <c r="AQ25" i="4"/>
  <c r="AQ118" i="4"/>
  <c r="AQ45" i="4"/>
  <c r="AQ21" i="4"/>
  <c r="AQ32" i="4"/>
  <c r="AQ41" i="4"/>
  <c r="AQ106" i="4"/>
  <c r="AQ59" i="4"/>
  <c r="AQ112" i="4"/>
  <c r="AQ107" i="4"/>
  <c r="AQ60" i="4"/>
  <c r="AQ37" i="4"/>
  <c r="AQ113" i="4"/>
  <c r="AQ95" i="4"/>
  <c r="AQ26" i="4"/>
  <c r="AQ99" i="4"/>
  <c r="AQ50" i="4"/>
  <c r="AQ108" i="4"/>
  <c r="AQ101" i="4"/>
  <c r="AQ23" i="4"/>
  <c r="AQ67" i="4"/>
  <c r="AQ117" i="4"/>
  <c r="AQ24" i="4"/>
  <c r="AQ116" i="4"/>
  <c r="AQ97" i="4"/>
  <c r="AQ33" i="4"/>
  <c r="AQ27" i="4"/>
  <c r="AQ96" i="4"/>
  <c r="AQ100" i="4"/>
  <c r="AQ84" i="4"/>
  <c r="AQ110" i="4"/>
  <c r="AQ87" i="4"/>
  <c r="AQ109" i="4"/>
  <c r="AQ94" i="4"/>
  <c r="AQ115" i="4"/>
  <c r="AQ105" i="4"/>
  <c r="AQ102" i="4"/>
  <c r="AQ91" i="4"/>
  <c r="AQ78" i="4"/>
  <c r="AQ80" i="4"/>
  <c r="AQ82" i="4"/>
  <c r="AQ72" i="4"/>
  <c r="AQ71" i="4"/>
  <c r="AQ40" i="4"/>
  <c r="AQ89" i="4"/>
  <c r="AQ61" i="4"/>
  <c r="AQ66" i="4"/>
  <c r="AQ111" i="4"/>
  <c r="AQ57" i="4"/>
  <c r="AQ51" i="4"/>
  <c r="AQ64" i="4"/>
  <c r="AQ58" i="4"/>
  <c r="AQ103" i="4"/>
  <c r="AQ69" i="4"/>
  <c r="AQ81" i="4"/>
  <c r="AQ22" i="4"/>
  <c r="AQ68" i="4"/>
  <c r="AQ47" i="4"/>
  <c r="AQ92" i="4"/>
  <c r="AQ86" i="4"/>
  <c r="AQ48" i="4"/>
  <c r="AQ38" i="4"/>
  <c r="AQ56" i="4"/>
  <c r="AQ79" i="4"/>
  <c r="AQ77" i="4"/>
  <c r="AQ52" i="4"/>
  <c r="AQ30" i="4"/>
  <c r="AQ42" i="4"/>
  <c r="AQ35" i="4"/>
  <c r="AQ34" i="4"/>
  <c r="AQ53" i="4"/>
  <c r="AQ39" i="4"/>
  <c r="AQ43" i="4"/>
  <c r="AQ28" i="4"/>
  <c r="AQ29" i="4"/>
  <c r="AQ63" i="4"/>
  <c r="AQ49" i="4"/>
  <c r="AQ31" i="4"/>
  <c r="AQ46" i="4"/>
  <c r="AQ36" i="4"/>
  <c r="AQ65" i="4"/>
  <c r="AQ73" i="4"/>
  <c r="AQ44" i="4"/>
  <c r="AQ20" i="4"/>
  <c r="AQ18" i="4"/>
  <c r="AR19" i="4" l="1"/>
  <c r="AR120" i="4"/>
  <c r="AR121" i="4"/>
  <c r="AR119" i="4"/>
  <c r="AR122" i="4"/>
  <c r="AT16" i="4"/>
  <c r="AR54" i="4"/>
  <c r="AR71" i="4"/>
  <c r="AR73" i="4"/>
  <c r="AR62" i="4"/>
  <c r="AR74" i="4"/>
  <c r="AR85" i="4"/>
  <c r="AR104" i="4"/>
  <c r="AR75" i="4"/>
  <c r="AR89" i="4"/>
  <c r="AR32" i="4"/>
  <c r="AR25" i="4"/>
  <c r="AR98" i="4"/>
  <c r="AR28" i="4"/>
  <c r="AR38" i="4"/>
  <c r="AR39" i="4"/>
  <c r="AR34" i="4"/>
  <c r="AR113" i="4"/>
  <c r="AR46" i="4"/>
  <c r="AR31" i="4"/>
  <c r="AR60" i="4"/>
  <c r="AR83" i="4"/>
  <c r="AR66" i="4"/>
  <c r="AR51" i="4"/>
  <c r="AR112" i="4"/>
  <c r="AR36" i="4"/>
  <c r="AR108" i="4"/>
  <c r="AR99" i="4"/>
  <c r="AR81" i="4"/>
  <c r="AR84" i="4"/>
  <c r="AR116" i="4"/>
  <c r="AR105" i="4"/>
  <c r="AR117" i="4"/>
  <c r="AR102" i="4"/>
  <c r="AR82" i="4"/>
  <c r="AR97" i="4"/>
  <c r="AR118" i="4"/>
  <c r="AR114" i="4"/>
  <c r="AR115" i="4"/>
  <c r="AR24" i="4"/>
  <c r="AR49" i="4"/>
  <c r="AR67" i="4"/>
  <c r="AR100" i="4"/>
  <c r="AR103" i="4"/>
  <c r="AR92" i="4"/>
  <c r="AR76" i="4"/>
  <c r="AR91" i="4"/>
  <c r="AR53" i="4"/>
  <c r="AR58" i="4"/>
  <c r="AR90" i="4"/>
  <c r="AR59" i="4"/>
  <c r="AR111" i="4"/>
  <c r="AR95" i="4"/>
  <c r="AR50" i="4"/>
  <c r="AR87" i="4"/>
  <c r="AR107" i="4"/>
  <c r="AR65" i="4"/>
  <c r="AR69" i="4"/>
  <c r="AR68" i="4"/>
  <c r="AR61" i="4"/>
  <c r="AR63" i="4"/>
  <c r="AR109" i="4"/>
  <c r="AR88" i="4"/>
  <c r="AR56" i="4"/>
  <c r="AR101" i="4"/>
  <c r="AR78" i="4"/>
  <c r="AR86" i="4"/>
  <c r="AR96" i="4"/>
  <c r="AR77" i="4"/>
  <c r="AR72" i="4"/>
  <c r="AR64" i="4"/>
  <c r="AR110" i="4"/>
  <c r="AR93" i="4"/>
  <c r="AR30" i="4"/>
  <c r="AR52" i="4"/>
  <c r="AR106" i="4"/>
  <c r="AR79" i="4"/>
  <c r="AR70" i="4"/>
  <c r="AR94" i="4"/>
  <c r="AR42" i="4"/>
  <c r="AR35" i="4"/>
  <c r="AR57" i="4"/>
  <c r="AR33" i="4"/>
  <c r="AR22" i="4"/>
  <c r="AR44" i="4"/>
  <c r="AR55" i="4"/>
  <c r="AR47" i="4"/>
  <c r="AR45" i="4"/>
  <c r="AR40" i="4"/>
  <c r="AR23" i="4"/>
  <c r="AR48" i="4"/>
  <c r="AR21" i="4"/>
  <c r="AR27" i="4"/>
  <c r="AR80" i="4"/>
  <c r="AR26" i="4"/>
  <c r="AR29" i="4"/>
  <c r="AR37" i="4"/>
  <c r="AR43" i="4"/>
  <c r="AR41" i="4"/>
  <c r="AR20" i="4"/>
  <c r="AR18" i="4"/>
  <c r="AS19" i="4" l="1"/>
  <c r="AS120" i="4"/>
  <c r="AS121" i="4"/>
  <c r="AS119" i="4"/>
  <c r="AS122" i="4"/>
  <c r="AU16" i="4"/>
  <c r="AS50" i="4"/>
  <c r="AS71" i="4"/>
  <c r="AS55" i="4"/>
  <c r="AS59" i="4"/>
  <c r="AS85" i="4"/>
  <c r="AS75" i="4"/>
  <c r="AS88" i="4"/>
  <c r="AS89" i="4"/>
  <c r="AS38" i="4"/>
  <c r="AS39" i="4"/>
  <c r="AS45" i="4"/>
  <c r="AS98" i="4"/>
  <c r="AS111" i="4"/>
  <c r="AS27" i="4"/>
  <c r="AS34" i="4"/>
  <c r="AS36" i="4"/>
  <c r="AS60" i="4"/>
  <c r="AS53" i="4"/>
  <c r="AS115" i="4"/>
  <c r="AS107" i="4"/>
  <c r="AS23" i="4"/>
  <c r="AS99" i="4"/>
  <c r="AS29" i="4"/>
  <c r="AS84" i="4"/>
  <c r="AS112" i="4"/>
  <c r="AS49" i="4"/>
  <c r="AS37" i="4"/>
  <c r="AS91" i="4"/>
  <c r="AS81" i="4"/>
  <c r="AS58" i="4"/>
  <c r="AS62" i="4"/>
  <c r="AS116" i="4"/>
  <c r="AS105" i="4"/>
  <c r="AS117" i="4"/>
  <c r="AS109" i="4"/>
  <c r="AS101" i="4"/>
  <c r="AS93" i="4"/>
  <c r="AS21" i="4"/>
  <c r="AS67" i="4"/>
  <c r="AS72" i="4"/>
  <c r="AS108" i="4"/>
  <c r="AS113" i="4"/>
  <c r="AS96" i="4"/>
  <c r="AS104" i="4"/>
  <c r="AS90" i="4"/>
  <c r="AS80" i="4"/>
  <c r="AS31" i="4"/>
  <c r="AS83" i="4"/>
  <c r="AS66" i="4"/>
  <c r="AS114" i="4"/>
  <c r="AS78" i="4"/>
  <c r="AS106" i="4"/>
  <c r="AS73" i="4"/>
  <c r="AS94" i="4"/>
  <c r="AS102" i="4"/>
  <c r="AS118" i="4"/>
  <c r="AS92" i="4"/>
  <c r="AS74" i="4"/>
  <c r="AS87" i="4"/>
  <c r="AS65" i="4"/>
  <c r="AS86" i="4"/>
  <c r="AS63" i="4"/>
  <c r="AS52" i="4"/>
  <c r="AS44" i="4"/>
  <c r="AS42" i="4"/>
  <c r="AS40" i="4"/>
  <c r="AS82" i="4"/>
  <c r="AS97" i="4"/>
  <c r="AS95" i="4"/>
  <c r="AS69" i="4"/>
  <c r="AS57" i="4"/>
  <c r="AS110" i="4"/>
  <c r="AS103" i="4"/>
  <c r="AS100" i="4"/>
  <c r="AS76" i="4"/>
  <c r="AS79" i="4"/>
  <c r="AS61" i="4"/>
  <c r="AS51" i="4"/>
  <c r="AS46" i="4"/>
  <c r="AS30" i="4"/>
  <c r="AS26" i="4"/>
  <c r="AS48" i="4"/>
  <c r="AS77" i="4"/>
  <c r="AS68" i="4"/>
  <c r="AS33" i="4"/>
  <c r="AS25" i="4"/>
  <c r="AS54" i="4"/>
  <c r="AS70" i="4"/>
  <c r="AS22" i="4"/>
  <c r="AS24" i="4"/>
  <c r="AS56" i="4"/>
  <c r="AS35" i="4"/>
  <c r="AS43" i="4"/>
  <c r="AS32" i="4"/>
  <c r="AS64" i="4"/>
  <c r="AS47" i="4"/>
  <c r="AS41" i="4"/>
  <c r="AS28" i="4"/>
  <c r="AS20" i="4"/>
  <c r="AS18" i="4"/>
  <c r="AT19" i="4" l="1"/>
  <c r="AT120" i="4"/>
  <c r="AT119" i="4"/>
  <c r="AT122" i="4"/>
  <c r="AT121" i="4"/>
  <c r="AV16" i="4"/>
  <c r="AT50" i="4"/>
  <c r="AT75" i="4"/>
  <c r="AT70" i="4"/>
  <c r="AT71" i="4"/>
  <c r="AT73" i="4"/>
  <c r="AT54" i="4"/>
  <c r="AT55" i="4"/>
  <c r="AT72" i="4"/>
  <c r="AT87" i="4"/>
  <c r="AT58" i="4"/>
  <c r="AT111" i="4"/>
  <c r="AT88" i="4"/>
  <c r="AT42" i="4"/>
  <c r="AT89" i="4"/>
  <c r="AT114" i="4"/>
  <c r="AT32" i="4"/>
  <c r="AT110" i="4"/>
  <c r="AT98" i="4"/>
  <c r="AT106" i="4"/>
  <c r="AT27" i="4"/>
  <c r="AT29" i="4"/>
  <c r="AT45" i="4"/>
  <c r="AT38" i="4"/>
  <c r="AT39" i="4"/>
  <c r="AT35" i="4"/>
  <c r="AT66" i="4"/>
  <c r="AT97" i="4"/>
  <c r="AT96" i="4"/>
  <c r="AT34" i="4"/>
  <c r="AT74" i="4"/>
  <c r="AT41" i="4"/>
  <c r="AT21" i="4"/>
  <c r="AT49" i="4"/>
  <c r="AT80" i="4"/>
  <c r="AT23" i="4"/>
  <c r="AT37" i="4"/>
  <c r="AT60" i="4"/>
  <c r="AT51" i="4"/>
  <c r="AT112" i="4"/>
  <c r="AT101" i="4"/>
  <c r="AT78" i="4"/>
  <c r="AT95" i="4"/>
  <c r="AT90" i="4"/>
  <c r="AT105" i="4"/>
  <c r="AT117" i="4"/>
  <c r="AT102" i="4"/>
  <c r="AT93" i="4"/>
  <c r="AT116" i="4"/>
  <c r="AT113" i="4"/>
  <c r="AT103" i="4"/>
  <c r="AT31" i="4"/>
  <c r="AT107" i="4"/>
  <c r="AT81" i="4"/>
  <c r="AT109" i="4"/>
  <c r="AT63" i="4"/>
  <c r="AT99" i="4"/>
  <c r="AT104" i="4"/>
  <c r="AT82" i="4"/>
  <c r="AT118" i="4"/>
  <c r="AT100" i="4"/>
  <c r="AT59" i="4"/>
  <c r="AT115" i="4"/>
  <c r="AT108" i="4"/>
  <c r="AT61" i="4"/>
  <c r="AT76" i="4"/>
  <c r="AT86" i="4"/>
  <c r="AT44" i="4"/>
  <c r="AT79" i="4"/>
  <c r="AT65" i="4"/>
  <c r="AT69" i="4"/>
  <c r="AT84" i="4"/>
  <c r="AT52" i="4"/>
  <c r="AT30" i="4"/>
  <c r="AT92" i="4"/>
  <c r="AT91" i="4"/>
  <c r="AT77" i="4"/>
  <c r="AT56" i="4"/>
  <c r="AT53" i="4"/>
  <c r="AT94" i="4"/>
  <c r="AT43" i="4"/>
  <c r="AT67" i="4"/>
  <c r="AT62" i="4"/>
  <c r="AT26" i="4"/>
  <c r="AT47" i="4"/>
  <c r="AT36" i="4"/>
  <c r="AT33" i="4"/>
  <c r="AT25" i="4"/>
  <c r="AT57" i="4"/>
  <c r="AT22" i="4"/>
  <c r="AT83" i="4"/>
  <c r="AT46" i="4"/>
  <c r="AT68" i="4"/>
  <c r="AT40" i="4"/>
  <c r="AT28" i="4"/>
  <c r="AT48" i="4"/>
  <c r="AT24" i="4"/>
  <c r="AT64" i="4"/>
  <c r="AT85" i="4"/>
  <c r="AT20" i="4"/>
  <c r="AT18" i="4"/>
  <c r="AU19" i="4" l="1"/>
  <c r="AU120" i="4"/>
  <c r="AU119" i="4"/>
  <c r="AU121" i="4"/>
  <c r="AU122" i="4"/>
  <c r="AW16" i="4"/>
  <c r="AU50" i="4"/>
  <c r="AU72" i="4"/>
  <c r="AU79" i="4"/>
  <c r="AU55" i="4"/>
  <c r="AU73" i="4"/>
  <c r="AU59" i="4"/>
  <c r="AU54" i="4"/>
  <c r="AU71" i="4"/>
  <c r="AU90" i="4"/>
  <c r="AU87" i="4"/>
  <c r="AU49" i="4"/>
  <c r="AU118" i="4"/>
  <c r="AU96" i="4"/>
  <c r="AU25" i="4"/>
  <c r="AU32" i="4"/>
  <c r="AU95" i="4"/>
  <c r="AU28" i="4"/>
  <c r="AU27" i="4"/>
  <c r="AU36" i="4"/>
  <c r="AU38" i="4"/>
  <c r="AU41" i="4"/>
  <c r="AU45" i="4"/>
  <c r="AU107" i="4"/>
  <c r="AU97" i="4"/>
  <c r="AU58" i="4"/>
  <c r="AU74" i="4"/>
  <c r="AU33" i="4"/>
  <c r="AU21" i="4"/>
  <c r="AU89" i="4"/>
  <c r="AU98" i="4"/>
  <c r="AU31" i="4"/>
  <c r="AU113" i="4"/>
  <c r="AU37" i="4"/>
  <c r="AU70" i="4"/>
  <c r="AU112" i="4"/>
  <c r="AU110" i="4"/>
  <c r="AU108" i="4"/>
  <c r="AU111" i="4"/>
  <c r="AU117" i="4"/>
  <c r="AU93" i="4"/>
  <c r="AU114" i="4"/>
  <c r="AU106" i="4"/>
  <c r="AU57" i="4"/>
  <c r="AU116" i="4"/>
  <c r="AU101" i="4"/>
  <c r="AU94" i="4"/>
  <c r="AU81" i="4"/>
  <c r="AU34" i="4"/>
  <c r="AU80" i="4"/>
  <c r="AU109" i="4"/>
  <c r="AU82" i="4"/>
  <c r="AU53" i="4"/>
  <c r="AU104" i="4"/>
  <c r="AU102" i="4"/>
  <c r="AU103" i="4"/>
  <c r="AU92" i="4"/>
  <c r="AU88" i="4"/>
  <c r="AU115" i="4"/>
  <c r="AU86" i="4"/>
  <c r="AU52" i="4"/>
  <c r="AU105" i="4"/>
  <c r="AU99" i="4"/>
  <c r="AU64" i="4"/>
  <c r="AU66" i="4"/>
  <c r="AU63" i="4"/>
  <c r="AU47" i="4"/>
  <c r="AU84" i="4"/>
  <c r="AU43" i="4"/>
  <c r="AU100" i="4"/>
  <c r="AU91" i="4"/>
  <c r="AU78" i="4"/>
  <c r="AU83" i="4"/>
  <c r="AU61" i="4"/>
  <c r="AU62" i="4"/>
  <c r="AU68" i="4"/>
  <c r="AU67" i="4"/>
  <c r="AU56" i="4"/>
  <c r="AU22" i="4"/>
  <c r="AU65" i="4"/>
  <c r="AU42" i="4"/>
  <c r="AU40" i="4"/>
  <c r="AU51" i="4"/>
  <c r="AU60" i="4"/>
  <c r="AU77" i="4"/>
  <c r="AU85" i="4"/>
  <c r="AU35" i="4"/>
  <c r="AU44" i="4"/>
  <c r="AU30" i="4"/>
  <c r="AU26" i="4"/>
  <c r="AU48" i="4"/>
  <c r="AU76" i="4"/>
  <c r="AU39" i="4"/>
  <c r="AU29" i="4"/>
  <c r="AU24" i="4"/>
  <c r="AU46" i="4"/>
  <c r="AU23" i="4"/>
  <c r="AU69" i="4"/>
  <c r="AU75" i="4"/>
  <c r="AU20" i="4"/>
  <c r="AU18" i="4"/>
  <c r="AV19" i="4" l="1"/>
  <c r="AV120" i="4"/>
  <c r="AV119" i="4"/>
  <c r="AV121" i="4"/>
  <c r="AV122" i="4"/>
  <c r="AX16" i="4"/>
  <c r="AV55" i="4"/>
  <c r="AV71" i="4"/>
  <c r="AV73" i="4"/>
  <c r="AV50" i="4"/>
  <c r="AV88" i="4"/>
  <c r="AV79" i="4"/>
  <c r="AV60" i="4"/>
  <c r="AV54" i="4"/>
  <c r="AV87" i="4"/>
  <c r="AV72" i="4"/>
  <c r="AV95" i="4"/>
  <c r="AV96" i="4"/>
  <c r="AV38" i="4"/>
  <c r="AV45" i="4"/>
  <c r="AV32" i="4"/>
  <c r="AV34" i="4"/>
  <c r="AV118" i="4"/>
  <c r="AV43" i="4"/>
  <c r="AV106" i="4"/>
  <c r="AV21" i="4"/>
  <c r="AV28" i="4"/>
  <c r="AV33" i="4"/>
  <c r="AV39" i="4"/>
  <c r="AV37" i="4"/>
  <c r="AV27" i="4"/>
  <c r="AV80" i="4"/>
  <c r="AV53" i="4"/>
  <c r="AV107" i="4"/>
  <c r="AV30" i="4"/>
  <c r="AV109" i="4"/>
  <c r="AV115" i="4"/>
  <c r="AV89" i="4"/>
  <c r="AV111" i="4"/>
  <c r="AV105" i="4"/>
  <c r="AV104" i="4"/>
  <c r="AV98" i="4"/>
  <c r="AV58" i="4"/>
  <c r="AV116" i="4"/>
  <c r="AV117" i="4"/>
  <c r="AV57" i="4"/>
  <c r="AV81" i="4"/>
  <c r="AV90" i="4"/>
  <c r="AV86" i="4"/>
  <c r="AV63" i="4"/>
  <c r="AV110" i="4"/>
  <c r="AV70" i="4"/>
  <c r="AV108" i="4"/>
  <c r="AV103" i="4"/>
  <c r="AV56" i="4"/>
  <c r="AV112" i="4"/>
  <c r="AV82" i="4"/>
  <c r="AV97" i="4"/>
  <c r="AV114" i="4"/>
  <c r="AV91" i="4"/>
  <c r="AV99" i="4"/>
  <c r="AV83" i="4"/>
  <c r="AV68" i="4"/>
  <c r="AV92" i="4"/>
  <c r="AV66" i="4"/>
  <c r="AV77" i="4"/>
  <c r="AV84" i="4"/>
  <c r="AV61" i="4"/>
  <c r="AV101" i="4"/>
  <c r="AV94" i="4"/>
  <c r="AV102" i="4"/>
  <c r="AV78" i="4"/>
  <c r="AV75" i="4"/>
  <c r="AV113" i="4"/>
  <c r="AV100" i="4"/>
  <c r="AV85" i="4"/>
  <c r="AV40" i="4"/>
  <c r="AV26" i="4"/>
  <c r="AV48" i="4"/>
  <c r="AV62" i="4"/>
  <c r="AV64" i="4"/>
  <c r="AV51" i="4"/>
  <c r="AV93" i="4"/>
  <c r="AV36" i="4"/>
  <c r="AV52" i="4"/>
  <c r="AV49" i="4"/>
  <c r="AV35" i="4"/>
  <c r="AV42" i="4"/>
  <c r="AV29" i="4"/>
  <c r="AV76" i="4"/>
  <c r="AV67" i="4"/>
  <c r="AV47" i="4"/>
  <c r="AV25" i="4"/>
  <c r="AV65" i="4"/>
  <c r="AV74" i="4"/>
  <c r="AV46" i="4"/>
  <c r="AV69" i="4"/>
  <c r="AV44" i="4"/>
  <c r="AV31" i="4"/>
  <c r="AV59" i="4"/>
  <c r="AV22" i="4"/>
  <c r="AV23" i="4"/>
  <c r="AV24" i="4"/>
  <c r="AV41" i="4"/>
  <c r="AV20" i="4"/>
  <c r="AV18" i="4"/>
  <c r="AW19" i="4" l="1"/>
  <c r="AW120" i="4"/>
  <c r="AW121" i="4"/>
  <c r="AW119" i="4"/>
  <c r="AW122" i="4"/>
  <c r="AY16" i="4"/>
  <c r="AW55" i="4"/>
  <c r="AW71" i="4"/>
  <c r="AW57" i="4"/>
  <c r="AW70" i="4"/>
  <c r="AW74" i="4"/>
  <c r="AW88" i="4"/>
  <c r="AW59" i="4"/>
  <c r="AW54" i="4"/>
  <c r="AW87" i="4"/>
  <c r="AW72" i="4"/>
  <c r="AW85" i="4"/>
  <c r="AW79" i="4"/>
  <c r="AW34" i="4"/>
  <c r="AW114" i="4"/>
  <c r="AW96" i="4"/>
  <c r="AW32" i="4"/>
  <c r="AW49" i="4"/>
  <c r="AW43" i="4"/>
  <c r="AW95" i="4"/>
  <c r="AW106" i="4"/>
  <c r="AW28" i="4"/>
  <c r="AW33" i="4"/>
  <c r="AW115" i="4"/>
  <c r="AW42" i="4"/>
  <c r="AW118" i="4"/>
  <c r="AW60" i="4"/>
  <c r="AW23" i="4"/>
  <c r="AW108" i="4"/>
  <c r="AW103" i="4"/>
  <c r="AW39" i="4"/>
  <c r="AW37" i="4"/>
  <c r="AW27" i="4"/>
  <c r="AW67" i="4"/>
  <c r="AW101" i="4"/>
  <c r="AW31" i="4"/>
  <c r="AW94" i="4"/>
  <c r="AW89" i="4"/>
  <c r="AW86" i="4"/>
  <c r="AW97" i="4"/>
  <c r="AW81" i="4"/>
  <c r="AW105" i="4"/>
  <c r="AW80" i="4"/>
  <c r="AW65" i="4"/>
  <c r="AW107" i="4"/>
  <c r="AW45" i="4"/>
  <c r="AW38" i="4"/>
  <c r="AW117" i="4"/>
  <c r="AW109" i="4"/>
  <c r="AW76" i="4"/>
  <c r="AW56" i="4"/>
  <c r="AW111" i="4"/>
  <c r="AW113" i="4"/>
  <c r="AW62" i="4"/>
  <c r="AW53" i="4"/>
  <c r="AW52" i="4"/>
  <c r="AW110" i="4"/>
  <c r="AW116" i="4"/>
  <c r="AW102" i="4"/>
  <c r="AW99" i="4"/>
  <c r="AW93" i="4"/>
  <c r="AW90" i="4"/>
  <c r="AW84" i="4"/>
  <c r="AW75" i="4"/>
  <c r="AW82" i="4"/>
  <c r="AW66" i="4"/>
  <c r="AW63" i="4"/>
  <c r="AW40" i="4"/>
  <c r="AW92" i="4"/>
  <c r="AW73" i="4"/>
  <c r="AW78" i="4"/>
  <c r="AW61" i="4"/>
  <c r="AW58" i="4"/>
  <c r="AW91" i="4"/>
  <c r="AW104" i="4"/>
  <c r="AW100" i="4"/>
  <c r="AW98" i="4"/>
  <c r="AW68" i="4"/>
  <c r="AW77" i="4"/>
  <c r="AW64" i="4"/>
  <c r="AW30" i="4"/>
  <c r="AW112" i="4"/>
  <c r="AW44" i="4"/>
  <c r="AW69" i="4"/>
  <c r="AW48" i="4"/>
  <c r="AW83" i="4"/>
  <c r="AW36" i="4"/>
  <c r="AW50" i="4"/>
  <c r="AW26" i="4"/>
  <c r="AW47" i="4"/>
  <c r="AW46" i="4"/>
  <c r="AW29" i="4"/>
  <c r="AW51" i="4"/>
  <c r="AW21" i="4"/>
  <c r="AW35" i="4"/>
  <c r="AW41" i="4"/>
  <c r="AW24" i="4"/>
  <c r="AW22" i="4"/>
  <c r="AW25" i="4"/>
  <c r="AW20" i="4"/>
  <c r="AW18" i="4"/>
  <c r="AX19" i="4" l="1"/>
  <c r="AX120" i="4"/>
  <c r="AX121" i="4"/>
  <c r="AX122" i="4"/>
  <c r="AX119" i="4"/>
  <c r="AZ16" i="4"/>
  <c r="AX55" i="4"/>
  <c r="AX70" i="4"/>
  <c r="AX50" i="4"/>
  <c r="AX77" i="4"/>
  <c r="AX63" i="4"/>
  <c r="AX59" i="4"/>
  <c r="AX71" i="4"/>
  <c r="AX88" i="4"/>
  <c r="AX92" i="4"/>
  <c r="AX46" i="4"/>
  <c r="AX100" i="4"/>
  <c r="AX115" i="4"/>
  <c r="AX27" i="4"/>
  <c r="AX38" i="4"/>
  <c r="AX42" i="4"/>
  <c r="AX45" i="4"/>
  <c r="AX96" i="4"/>
  <c r="AX34" i="4"/>
  <c r="AX32" i="4"/>
  <c r="AX107" i="4"/>
  <c r="AX91" i="4"/>
  <c r="AX95" i="4"/>
  <c r="AX41" i="4"/>
  <c r="AX84" i="4"/>
  <c r="AX117" i="4"/>
  <c r="AX114" i="4"/>
  <c r="AX94" i="4"/>
  <c r="AX106" i="4"/>
  <c r="AX37" i="4"/>
  <c r="AX80" i="4"/>
  <c r="AX66" i="4"/>
  <c r="AX101" i="4"/>
  <c r="AX99" i="4"/>
  <c r="AX105" i="4"/>
  <c r="AX104" i="4"/>
  <c r="AX93" i="4"/>
  <c r="AX86" i="4"/>
  <c r="AX108" i="4"/>
  <c r="AX85" i="4"/>
  <c r="AX112" i="4"/>
  <c r="AX33" i="4"/>
  <c r="AX118" i="4"/>
  <c r="AX113" i="4"/>
  <c r="AX98" i="4"/>
  <c r="AX78" i="4"/>
  <c r="AX111" i="4"/>
  <c r="AX97" i="4"/>
  <c r="AX67" i="4"/>
  <c r="AX54" i="4"/>
  <c r="AX109" i="4"/>
  <c r="AX75" i="4"/>
  <c r="AX76" i="4"/>
  <c r="AX65" i="4"/>
  <c r="AX64" i="4"/>
  <c r="AX60" i="4"/>
  <c r="AX43" i="4"/>
  <c r="AX90" i="4"/>
  <c r="AX73" i="4"/>
  <c r="AX72" i="4"/>
  <c r="AX53" i="4"/>
  <c r="AX40" i="4"/>
  <c r="AX30" i="4"/>
  <c r="AX103" i="4"/>
  <c r="AX87" i="4"/>
  <c r="AX68" i="4"/>
  <c r="AX69" i="4"/>
  <c r="AX89" i="4"/>
  <c r="AX61" i="4"/>
  <c r="AX56" i="4"/>
  <c r="AX52" i="4"/>
  <c r="AX102" i="4"/>
  <c r="AX116" i="4"/>
  <c r="AX79" i="4"/>
  <c r="AX57" i="4"/>
  <c r="AX74" i="4"/>
  <c r="AX26" i="4"/>
  <c r="AX110" i="4"/>
  <c r="AX81" i="4"/>
  <c r="AX48" i="4"/>
  <c r="AX49" i="4"/>
  <c r="AX35" i="4"/>
  <c r="AX29" i="4"/>
  <c r="AX62" i="4"/>
  <c r="AX83" i="4"/>
  <c r="AX82" i="4"/>
  <c r="AX51" i="4"/>
  <c r="AX36" i="4"/>
  <c r="AX24" i="4"/>
  <c r="AX39" i="4"/>
  <c r="AX25" i="4"/>
  <c r="AX47" i="4"/>
  <c r="AX21" i="4"/>
  <c r="AX58" i="4"/>
  <c r="AX22" i="4"/>
  <c r="AX23" i="4"/>
  <c r="AX28" i="4"/>
  <c r="AX31" i="4"/>
  <c r="AX44" i="4"/>
  <c r="AX20" i="4"/>
  <c r="AX18" i="4"/>
  <c r="AY19" i="4" l="1"/>
  <c r="AY120" i="4"/>
  <c r="AY119" i="4"/>
  <c r="AY122" i="4"/>
  <c r="AY121" i="4"/>
  <c r="BA16" i="4"/>
  <c r="AY55" i="4"/>
  <c r="AY75" i="4"/>
  <c r="AY50" i="4"/>
  <c r="AY70" i="4"/>
  <c r="AY77" i="4"/>
  <c r="AY60" i="4"/>
  <c r="AY64" i="4"/>
  <c r="AY88" i="4"/>
  <c r="AY104" i="4"/>
  <c r="AY90" i="4"/>
  <c r="AY85" i="4"/>
  <c r="AY109" i="4"/>
  <c r="AY27" i="4"/>
  <c r="AY100" i="4"/>
  <c r="AY115" i="4"/>
  <c r="AY42" i="4"/>
  <c r="AY45" i="4"/>
  <c r="AY96" i="4"/>
  <c r="AY101" i="4"/>
  <c r="AY92" i="4"/>
  <c r="AY32" i="4"/>
  <c r="AY91" i="4"/>
  <c r="AY95" i="4"/>
  <c r="AY21" i="4"/>
  <c r="AY84" i="4"/>
  <c r="AY67" i="4"/>
  <c r="AY112" i="4"/>
  <c r="AY113" i="4"/>
  <c r="AY86" i="4"/>
  <c r="AY118" i="4"/>
  <c r="AY37" i="4"/>
  <c r="AY107" i="4"/>
  <c r="AY99" i="4"/>
  <c r="AY114" i="4"/>
  <c r="AY93" i="4"/>
  <c r="AY116" i="4"/>
  <c r="AY106" i="4"/>
  <c r="AY108" i="4"/>
  <c r="AY80" i="4"/>
  <c r="AY66" i="4"/>
  <c r="AY54" i="4"/>
  <c r="AY117" i="4"/>
  <c r="AY103" i="4"/>
  <c r="AY23" i="4"/>
  <c r="AY72" i="4"/>
  <c r="AY111" i="4"/>
  <c r="AY110" i="4"/>
  <c r="AY94" i="4"/>
  <c r="AY41" i="4"/>
  <c r="AY83" i="4"/>
  <c r="AY47" i="4"/>
  <c r="AY82" i="4"/>
  <c r="AY63" i="4"/>
  <c r="AY74" i="4"/>
  <c r="AY62" i="4"/>
  <c r="AY79" i="4"/>
  <c r="AY52" i="4"/>
  <c r="AY97" i="4"/>
  <c r="AY69" i="4"/>
  <c r="AY65" i="4"/>
  <c r="AY58" i="4"/>
  <c r="AY53" i="4"/>
  <c r="AY26" i="4"/>
  <c r="AY78" i="4"/>
  <c r="AY98" i="4"/>
  <c r="AY57" i="4"/>
  <c r="AY76" i="4"/>
  <c r="AY73" i="4"/>
  <c r="AY102" i="4"/>
  <c r="AY87" i="4"/>
  <c r="AY105" i="4"/>
  <c r="AY81" i="4"/>
  <c r="AY71" i="4"/>
  <c r="AY30" i="4"/>
  <c r="AY51" i="4"/>
  <c r="AY89" i="4"/>
  <c r="AY59" i="4"/>
  <c r="AY22" i="4"/>
  <c r="AY43" i="4"/>
  <c r="AY38" i="4"/>
  <c r="AY29" i="4"/>
  <c r="AY39" i="4"/>
  <c r="AY68" i="4"/>
  <c r="AY46" i="4"/>
  <c r="AY48" i="4"/>
  <c r="AY61" i="4"/>
  <c r="AY34" i="4"/>
  <c r="AY24" i="4"/>
  <c r="AY25" i="4"/>
  <c r="AY36" i="4"/>
  <c r="AY33" i="4"/>
  <c r="AY28" i="4"/>
  <c r="AY31" i="4"/>
  <c r="AY40" i="4"/>
  <c r="AY49" i="4"/>
  <c r="AY44" i="4"/>
  <c r="AY56" i="4"/>
  <c r="AY35" i="4"/>
  <c r="AY20" i="4"/>
  <c r="AY18" i="4"/>
  <c r="AZ19" i="4" l="1"/>
  <c r="AZ120" i="4"/>
  <c r="AZ121" i="4"/>
  <c r="AZ119" i="4"/>
  <c r="AZ122" i="4"/>
  <c r="BB16" i="4"/>
  <c r="AZ54" i="4"/>
  <c r="AZ63" i="4"/>
  <c r="AZ75" i="4"/>
  <c r="AZ71" i="4"/>
  <c r="AZ62" i="4"/>
  <c r="AZ85" i="4"/>
  <c r="AZ98" i="4"/>
  <c r="AZ77" i="4"/>
  <c r="AZ90" i="4"/>
  <c r="AZ74" i="4"/>
  <c r="AZ84" i="4"/>
  <c r="AZ116" i="4"/>
  <c r="AZ113" i="4"/>
  <c r="AZ23" i="4"/>
  <c r="AZ38" i="4"/>
  <c r="AZ100" i="4"/>
  <c r="AZ46" i="4"/>
  <c r="AZ34" i="4"/>
  <c r="AZ92" i="4"/>
  <c r="AZ104" i="4"/>
  <c r="AZ32" i="4"/>
  <c r="AZ112" i="4"/>
  <c r="AZ83" i="4"/>
  <c r="AZ93" i="4"/>
  <c r="AZ66" i="4"/>
  <c r="AZ108" i="4"/>
  <c r="AZ101" i="4"/>
  <c r="AZ94" i="4"/>
  <c r="AZ91" i="4"/>
  <c r="AZ111" i="4"/>
  <c r="AZ105" i="4"/>
  <c r="AZ117" i="4"/>
  <c r="AZ82" i="4"/>
  <c r="AZ60" i="4"/>
  <c r="AZ110" i="4"/>
  <c r="AZ99" i="4"/>
  <c r="AZ39" i="4"/>
  <c r="AZ61" i="4"/>
  <c r="AZ28" i="4"/>
  <c r="AZ81" i="4"/>
  <c r="AZ59" i="4"/>
  <c r="AZ86" i="4"/>
  <c r="AZ107" i="4"/>
  <c r="AZ118" i="4"/>
  <c r="AZ114" i="4"/>
  <c r="AZ76" i="4"/>
  <c r="AZ103" i="4"/>
  <c r="AZ115" i="4"/>
  <c r="AZ64" i="4"/>
  <c r="AZ102" i="4"/>
  <c r="AZ88" i="4"/>
  <c r="AZ68" i="4"/>
  <c r="AZ67" i="4"/>
  <c r="AZ51" i="4"/>
  <c r="AZ36" i="4"/>
  <c r="AZ87" i="4"/>
  <c r="AZ69" i="4"/>
  <c r="AZ53" i="4"/>
  <c r="AZ79" i="4"/>
  <c r="AZ73" i="4"/>
  <c r="AZ109" i="4"/>
  <c r="AZ78" i="4"/>
  <c r="AZ106" i="4"/>
  <c r="AZ96" i="4"/>
  <c r="AZ58" i="4"/>
  <c r="AZ40" i="4"/>
  <c r="AZ65" i="4"/>
  <c r="AZ70" i="4"/>
  <c r="AZ47" i="4"/>
  <c r="AZ89" i="4"/>
  <c r="AZ95" i="4"/>
  <c r="AZ80" i="4"/>
  <c r="AZ42" i="4"/>
  <c r="AZ97" i="4"/>
  <c r="AZ72" i="4"/>
  <c r="AZ25" i="4"/>
  <c r="AZ22" i="4"/>
  <c r="AZ44" i="4"/>
  <c r="AZ57" i="4"/>
  <c r="AZ49" i="4"/>
  <c r="AZ48" i="4"/>
  <c r="AZ43" i="4"/>
  <c r="AZ21" i="4"/>
  <c r="AZ55" i="4"/>
  <c r="AZ41" i="4"/>
  <c r="AZ26" i="4"/>
  <c r="AZ29" i="4"/>
  <c r="AZ50" i="4"/>
  <c r="AZ24" i="4"/>
  <c r="AZ37" i="4"/>
  <c r="AZ30" i="4"/>
  <c r="AZ31" i="4"/>
  <c r="AZ45" i="4"/>
  <c r="AZ56" i="4"/>
  <c r="AZ33" i="4"/>
  <c r="AZ27" i="4"/>
  <c r="AZ35" i="4"/>
  <c r="AZ52" i="4"/>
  <c r="AZ20" i="4"/>
  <c r="AZ18" i="4"/>
  <c r="BA19" i="4" l="1"/>
  <c r="BA120" i="4"/>
  <c r="BA119" i="4"/>
  <c r="BA121" i="4"/>
  <c r="BA122" i="4"/>
  <c r="BC16" i="4"/>
  <c r="BA75" i="4"/>
  <c r="BA62" i="4"/>
  <c r="BA55" i="4"/>
  <c r="BA73" i="4"/>
  <c r="BA85" i="4"/>
  <c r="BA71" i="4"/>
  <c r="BA88" i="4"/>
  <c r="BA90" i="4"/>
  <c r="BA74" i="4"/>
  <c r="BA28" i="4"/>
  <c r="BA39" i="4"/>
  <c r="BA23" i="4"/>
  <c r="BA38" i="4"/>
  <c r="BA45" i="4"/>
  <c r="BA98" i="4"/>
  <c r="BA31" i="4"/>
  <c r="BA46" i="4"/>
  <c r="BA34" i="4"/>
  <c r="BA49" i="4"/>
  <c r="BA83" i="4"/>
  <c r="BA58" i="4"/>
  <c r="BA53" i="4"/>
  <c r="BA99" i="4"/>
  <c r="BA111" i="4"/>
  <c r="BA84" i="4"/>
  <c r="BA89" i="4"/>
  <c r="BA59" i="4"/>
  <c r="BA107" i="4"/>
  <c r="BA27" i="4"/>
  <c r="BA80" i="4"/>
  <c r="BA37" i="4"/>
  <c r="BA108" i="4"/>
  <c r="BA40" i="4"/>
  <c r="BA66" i="4"/>
  <c r="BA110" i="4"/>
  <c r="BA94" i="4"/>
  <c r="BA114" i="4"/>
  <c r="BA112" i="4"/>
  <c r="BA102" i="4"/>
  <c r="BA118" i="4"/>
  <c r="BA116" i="4"/>
  <c r="BA105" i="4"/>
  <c r="BA117" i="4"/>
  <c r="BA96" i="4"/>
  <c r="BA50" i="4"/>
  <c r="BA115" i="4"/>
  <c r="BA81" i="4"/>
  <c r="BA21" i="4"/>
  <c r="BA103" i="4"/>
  <c r="BA65" i="4"/>
  <c r="BA113" i="4"/>
  <c r="BA100" i="4"/>
  <c r="BA61" i="4"/>
  <c r="BA109" i="4"/>
  <c r="BA104" i="4"/>
  <c r="BA82" i="4"/>
  <c r="BA97" i="4"/>
  <c r="BA92" i="4"/>
  <c r="BA91" i="4"/>
  <c r="BA60" i="4"/>
  <c r="BA78" i="4"/>
  <c r="BA79" i="4"/>
  <c r="BA87" i="4"/>
  <c r="BA95" i="4"/>
  <c r="BA22" i="4"/>
  <c r="BA86" i="4"/>
  <c r="BA68" i="4"/>
  <c r="BA57" i="4"/>
  <c r="BA70" i="4"/>
  <c r="BA101" i="4"/>
  <c r="BA93" i="4"/>
  <c r="BA76" i="4"/>
  <c r="BA106" i="4"/>
  <c r="BA30" i="4"/>
  <c r="BA44" i="4"/>
  <c r="BA52" i="4"/>
  <c r="BA56" i="4"/>
  <c r="BA63" i="4"/>
  <c r="BA51" i="4"/>
  <c r="BA69" i="4"/>
  <c r="BA26" i="4"/>
  <c r="BA77" i="4"/>
  <c r="BA72" i="4"/>
  <c r="BA64" i="4"/>
  <c r="BA43" i="4"/>
  <c r="BA42" i="4"/>
  <c r="BA67" i="4"/>
  <c r="BA54" i="4"/>
  <c r="BA48" i="4"/>
  <c r="BA47" i="4"/>
  <c r="BA25" i="4"/>
  <c r="BA41" i="4"/>
  <c r="BA32" i="4"/>
  <c r="BA29" i="4"/>
  <c r="BA24" i="4"/>
  <c r="BA33" i="4"/>
  <c r="BA36" i="4"/>
  <c r="BA35" i="4"/>
  <c r="BA20" i="4"/>
  <c r="BA18" i="4"/>
  <c r="BB19" i="4" l="1"/>
  <c r="BB120" i="4"/>
  <c r="BB121" i="4"/>
  <c r="BB119" i="4"/>
  <c r="BB122" i="4"/>
  <c r="BD16" i="4"/>
  <c r="BB54" i="4"/>
  <c r="BB55" i="4"/>
  <c r="BB71" i="4"/>
  <c r="BB77" i="4"/>
  <c r="BB62" i="4"/>
  <c r="BB70" i="4"/>
  <c r="BB72" i="4"/>
  <c r="BB74" i="4"/>
  <c r="BB88" i="4"/>
  <c r="BB98" i="4"/>
  <c r="BB75" i="4"/>
  <c r="BB90" i="4"/>
  <c r="BB73" i="4"/>
  <c r="BB32" i="4"/>
  <c r="BB28" i="4"/>
  <c r="BB39" i="4"/>
  <c r="BB110" i="4"/>
  <c r="BB27" i="4"/>
  <c r="BB38" i="4"/>
  <c r="BB45" i="4"/>
  <c r="BB108" i="4"/>
  <c r="BB23" i="4"/>
  <c r="BB31" i="4"/>
  <c r="BB34" i="4"/>
  <c r="BB49" i="4"/>
  <c r="BB59" i="4"/>
  <c r="BB37" i="4"/>
  <c r="BB21" i="4"/>
  <c r="BB60" i="4"/>
  <c r="BB107" i="4"/>
  <c r="BB99" i="4"/>
  <c r="BB89" i="4"/>
  <c r="BB106" i="4"/>
  <c r="BB96" i="4"/>
  <c r="BB26" i="4"/>
  <c r="BB52" i="4"/>
  <c r="BB94" i="4"/>
  <c r="BB97" i="4"/>
  <c r="BB83" i="4"/>
  <c r="BB115" i="4"/>
  <c r="BB112" i="4"/>
  <c r="BB82" i="4"/>
  <c r="BB91" i="4"/>
  <c r="BB114" i="4"/>
  <c r="BB36" i="4"/>
  <c r="BB105" i="4"/>
  <c r="BB117" i="4"/>
  <c r="BB101" i="4"/>
  <c r="BB102" i="4"/>
  <c r="BB84" i="4"/>
  <c r="BB109" i="4"/>
  <c r="BB104" i="4"/>
  <c r="BB81" i="4"/>
  <c r="BB80" i="4"/>
  <c r="BB95" i="4"/>
  <c r="BB58" i="4"/>
  <c r="BB50" i="4"/>
  <c r="BB118" i="4"/>
  <c r="BB92" i="4"/>
  <c r="BB103" i="4"/>
  <c r="BB93" i="4"/>
  <c r="BB78" i="4"/>
  <c r="BB116" i="4"/>
  <c r="BB100" i="4"/>
  <c r="BB61" i="4"/>
  <c r="BB111" i="4"/>
  <c r="BB113" i="4"/>
  <c r="BB51" i="4"/>
  <c r="BB64" i="4"/>
  <c r="BB63" i="4"/>
  <c r="BB87" i="4"/>
  <c r="BB76" i="4"/>
  <c r="BB66" i="4"/>
  <c r="BB40" i="4"/>
  <c r="BB86" i="4"/>
  <c r="BB68" i="4"/>
  <c r="BB69" i="4"/>
  <c r="BB85" i="4"/>
  <c r="BB56" i="4"/>
  <c r="BB53" i="4"/>
  <c r="BB43" i="4"/>
  <c r="BB57" i="4"/>
  <c r="BB79" i="4"/>
  <c r="BB65" i="4"/>
  <c r="BB48" i="4"/>
  <c r="BB30" i="4"/>
  <c r="BB46" i="4"/>
  <c r="BB42" i="4"/>
  <c r="BB44" i="4"/>
  <c r="BB41" i="4"/>
  <c r="BB33" i="4"/>
  <c r="BB35" i="4"/>
  <c r="BB29" i="4"/>
  <c r="BB22" i="4"/>
  <c r="BB47" i="4"/>
  <c r="BB24" i="4"/>
  <c r="BB25" i="4"/>
  <c r="BB67" i="4"/>
  <c r="BB20" i="4"/>
  <c r="BB18" i="4"/>
  <c r="BC19" i="4" l="1"/>
  <c r="BC120" i="4"/>
  <c r="BC119" i="4"/>
  <c r="BC121" i="4"/>
  <c r="BC122" i="4"/>
  <c r="BE16" i="4"/>
  <c r="BC50" i="4"/>
  <c r="BC54" i="4"/>
  <c r="BC55" i="4"/>
  <c r="BC71" i="4"/>
  <c r="BC70" i="4"/>
  <c r="BC73" i="4"/>
  <c r="BC105" i="4"/>
  <c r="BC88" i="4"/>
  <c r="BC114" i="4"/>
  <c r="BC32" i="4"/>
  <c r="BC27" i="4"/>
  <c r="BC118" i="4"/>
  <c r="BC98" i="4"/>
  <c r="BC29" i="4"/>
  <c r="BC49" i="4"/>
  <c r="BC38" i="4"/>
  <c r="BC45" i="4"/>
  <c r="BC37" i="4"/>
  <c r="BC31" i="4"/>
  <c r="BC21" i="4"/>
  <c r="BC97" i="4"/>
  <c r="BC83" i="4"/>
  <c r="BC81" i="4"/>
  <c r="BC96" i="4"/>
  <c r="BC90" i="4"/>
  <c r="BC57" i="4"/>
  <c r="BC115" i="4"/>
  <c r="BC107" i="4"/>
  <c r="BC34" i="4"/>
  <c r="BC89" i="4"/>
  <c r="BC106" i="4"/>
  <c r="BC41" i="4"/>
  <c r="BC69" i="4"/>
  <c r="BC113" i="4"/>
  <c r="BC74" i="4"/>
  <c r="BC72" i="4"/>
  <c r="BC102" i="4"/>
  <c r="BC91" i="4"/>
  <c r="BC58" i="4"/>
  <c r="BC112" i="4"/>
  <c r="BC80" i="4"/>
  <c r="BC110" i="4"/>
  <c r="BC111" i="4"/>
  <c r="BC117" i="4"/>
  <c r="BC109" i="4"/>
  <c r="BC62" i="4"/>
  <c r="BC104" i="4"/>
  <c r="BC33" i="4"/>
  <c r="BC95" i="4"/>
  <c r="BC53" i="4"/>
  <c r="BC76" i="4"/>
  <c r="BC100" i="4"/>
  <c r="BC86" i="4"/>
  <c r="BC101" i="4"/>
  <c r="BC87" i="4"/>
  <c r="BC59" i="4"/>
  <c r="BC108" i="4"/>
  <c r="BC82" i="4"/>
  <c r="BC103" i="4"/>
  <c r="BC116" i="4"/>
  <c r="BC99" i="4"/>
  <c r="BC40" i="4"/>
  <c r="BC78" i="4"/>
  <c r="BC52" i="4"/>
  <c r="BC30" i="4"/>
  <c r="BC47" i="4"/>
  <c r="BC66" i="4"/>
  <c r="BC63" i="4"/>
  <c r="BC94" i="4"/>
  <c r="BC68" i="4"/>
  <c r="BC75" i="4"/>
  <c r="BC51" i="4"/>
  <c r="BC93" i="4"/>
  <c r="BC65" i="4"/>
  <c r="BC77" i="4"/>
  <c r="BC61" i="4"/>
  <c r="BC92" i="4"/>
  <c r="BC67" i="4"/>
  <c r="BC56" i="4"/>
  <c r="BC64" i="4"/>
  <c r="BC79" i="4"/>
  <c r="BC22" i="4"/>
  <c r="BC84" i="4"/>
  <c r="BC42" i="4"/>
  <c r="BC36" i="4"/>
  <c r="BC39" i="4"/>
  <c r="BC85" i="4"/>
  <c r="BC26" i="4"/>
  <c r="BC25" i="4"/>
  <c r="BC43" i="4"/>
  <c r="BC35" i="4"/>
  <c r="BC48" i="4"/>
  <c r="BC23" i="4"/>
  <c r="BC28" i="4"/>
  <c r="BC24" i="4"/>
  <c r="BC60" i="4"/>
  <c r="BC44" i="4"/>
  <c r="BC46" i="4"/>
  <c r="BC20" i="4"/>
  <c r="BC18" i="4"/>
  <c r="BD19" i="4" l="1"/>
  <c r="BD120" i="4"/>
  <c r="BD119" i="4"/>
  <c r="BD121" i="4"/>
  <c r="BD122" i="4"/>
  <c r="BF16" i="4"/>
  <c r="BD50" i="4"/>
  <c r="BD70" i="4"/>
  <c r="BD73" i="4"/>
  <c r="BD54" i="4"/>
  <c r="BD55" i="4"/>
  <c r="BD71" i="4"/>
  <c r="BD60" i="4"/>
  <c r="BD85" i="4"/>
  <c r="BD87" i="4"/>
  <c r="BD89" i="4"/>
  <c r="BD104" i="4"/>
  <c r="BD109" i="4"/>
  <c r="BD75" i="4"/>
  <c r="BD98" i="4"/>
  <c r="BD32" i="4"/>
  <c r="BD114" i="4"/>
  <c r="BD39" i="4"/>
  <c r="BD113" i="4"/>
  <c r="BD96" i="4"/>
  <c r="BD118" i="4"/>
  <c r="BD27" i="4"/>
  <c r="BD45" i="4"/>
  <c r="BD38" i="4"/>
  <c r="BD21" i="4"/>
  <c r="BD36" i="4"/>
  <c r="BD30" i="4"/>
  <c r="BD81" i="4"/>
  <c r="BD93" i="4"/>
  <c r="BD53" i="4"/>
  <c r="BD107" i="4"/>
  <c r="BD33" i="4"/>
  <c r="BD58" i="4"/>
  <c r="BD37" i="4"/>
  <c r="BD80" i="4"/>
  <c r="BD26" i="4"/>
  <c r="BD24" i="4"/>
  <c r="BD106" i="4"/>
  <c r="BD95" i="4"/>
  <c r="BD69" i="4"/>
  <c r="BD72" i="4"/>
  <c r="BD97" i="4"/>
  <c r="BD111" i="4"/>
  <c r="BD112" i="4"/>
  <c r="BD101" i="4"/>
  <c r="BD44" i="4"/>
  <c r="BD90" i="4"/>
  <c r="BD52" i="4"/>
  <c r="BD57" i="4"/>
  <c r="BD116" i="4"/>
  <c r="BD34" i="4"/>
  <c r="BD88" i="4"/>
  <c r="BD108" i="4"/>
  <c r="BD94" i="4"/>
  <c r="BD115" i="4"/>
  <c r="BD105" i="4"/>
  <c r="BD100" i="4"/>
  <c r="BD79" i="4"/>
  <c r="BD65" i="4"/>
  <c r="BD110" i="4"/>
  <c r="BD82" i="4"/>
  <c r="BD103" i="4"/>
  <c r="BD99" i="4"/>
  <c r="BD61" i="4"/>
  <c r="BD62" i="4"/>
  <c r="BD64" i="4"/>
  <c r="BD63" i="4"/>
  <c r="BD59" i="4"/>
  <c r="BD83" i="4"/>
  <c r="BD68" i="4"/>
  <c r="BD92" i="4"/>
  <c r="BD66" i="4"/>
  <c r="BD77" i="4"/>
  <c r="BD56" i="4"/>
  <c r="BD91" i="4"/>
  <c r="BD78" i="4"/>
  <c r="BD86" i="4"/>
  <c r="BD51" i="4"/>
  <c r="BD117" i="4"/>
  <c r="BD102" i="4"/>
  <c r="BD84" i="4"/>
  <c r="BD35" i="4"/>
  <c r="BD29" i="4"/>
  <c r="BD42" i="4"/>
  <c r="BD43" i="4"/>
  <c r="BD47" i="4"/>
  <c r="BD67" i="4"/>
  <c r="BD76" i="4"/>
  <c r="BD46" i="4"/>
  <c r="BD41" i="4"/>
  <c r="BD23" i="4"/>
  <c r="BD28" i="4"/>
  <c r="BD22" i="4"/>
  <c r="BD31" i="4"/>
  <c r="BD74" i="4"/>
  <c r="BD49" i="4"/>
  <c r="BD40" i="4"/>
  <c r="BD25" i="4"/>
  <c r="BD48" i="4"/>
  <c r="BD20" i="4"/>
  <c r="BD18" i="4"/>
  <c r="BE19" i="4" l="1"/>
  <c r="BE120" i="4"/>
  <c r="BE121" i="4"/>
  <c r="BE119" i="4"/>
  <c r="BE122" i="4"/>
  <c r="BG16" i="4"/>
  <c r="BE55" i="4"/>
  <c r="BE71" i="4"/>
  <c r="BE54" i="4"/>
  <c r="BE85" i="4"/>
  <c r="BE88" i="4"/>
  <c r="BE60" i="4"/>
  <c r="BE67" i="4"/>
  <c r="BE69" i="4"/>
  <c r="BE25" i="4"/>
  <c r="BE89" i="4"/>
  <c r="BE96" i="4"/>
  <c r="BE95" i="4"/>
  <c r="BE104" i="4"/>
  <c r="BE38" i="4"/>
  <c r="BE45" i="4"/>
  <c r="BE90" i="4"/>
  <c r="BE98" i="4"/>
  <c r="BE28" i="4"/>
  <c r="BE34" i="4"/>
  <c r="BE32" i="4"/>
  <c r="BE44" i="4"/>
  <c r="BE115" i="4"/>
  <c r="BE39" i="4"/>
  <c r="BE113" i="4"/>
  <c r="BE107" i="4"/>
  <c r="BE118" i="4"/>
  <c r="BE27" i="4"/>
  <c r="BE43" i="4"/>
  <c r="BE106" i="4"/>
  <c r="BE59" i="4"/>
  <c r="BE33" i="4"/>
  <c r="BE37" i="4"/>
  <c r="BE31" i="4"/>
  <c r="BE84" i="4"/>
  <c r="BE81" i="4"/>
  <c r="BE80" i="4"/>
  <c r="BE101" i="4"/>
  <c r="BE114" i="4"/>
  <c r="BE87" i="4"/>
  <c r="BE72" i="4"/>
  <c r="BE70" i="4"/>
  <c r="BE108" i="4"/>
  <c r="BE49" i="4"/>
  <c r="BE93" i="4"/>
  <c r="BE52" i="4"/>
  <c r="BE116" i="4"/>
  <c r="BE111" i="4"/>
  <c r="BE102" i="4"/>
  <c r="BE99" i="4"/>
  <c r="BE109" i="4"/>
  <c r="BE78" i="4"/>
  <c r="BE92" i="4"/>
  <c r="BE94" i="4"/>
  <c r="BE53" i="4"/>
  <c r="BE112" i="4"/>
  <c r="BE74" i="4"/>
  <c r="BE57" i="4"/>
  <c r="BE68" i="4"/>
  <c r="BE105" i="4"/>
  <c r="BE83" i="4"/>
  <c r="BE82" i="4"/>
  <c r="BE97" i="4"/>
  <c r="BE86" i="4"/>
  <c r="BE117" i="4"/>
  <c r="BE76" i="4"/>
  <c r="BE66" i="4"/>
  <c r="BE63" i="4"/>
  <c r="BE110" i="4"/>
  <c r="BE91" i="4"/>
  <c r="BE77" i="4"/>
  <c r="BE64" i="4"/>
  <c r="BE73" i="4"/>
  <c r="BE40" i="4"/>
  <c r="BE75" i="4"/>
  <c r="BE26" i="4"/>
  <c r="BE51" i="4"/>
  <c r="BE62" i="4"/>
  <c r="BE100" i="4"/>
  <c r="BE30" i="4"/>
  <c r="BE79" i="4"/>
  <c r="BE47" i="4"/>
  <c r="BE61" i="4"/>
  <c r="BE50" i="4"/>
  <c r="BE48" i="4"/>
  <c r="BE35" i="4"/>
  <c r="BE103" i="4"/>
  <c r="BE42" i="4"/>
  <c r="BE36" i="4"/>
  <c r="BE65" i="4"/>
  <c r="BE29" i="4"/>
  <c r="BE21" i="4"/>
  <c r="BE23" i="4"/>
  <c r="BE22" i="4"/>
  <c r="BE41" i="4"/>
  <c r="BE24" i="4"/>
  <c r="BE58" i="4"/>
  <c r="BE56" i="4"/>
  <c r="BE46" i="4"/>
  <c r="BE20" i="4"/>
  <c r="BE18" i="4"/>
  <c r="BF19" i="4" l="1"/>
  <c r="BF120" i="4"/>
  <c r="BF119" i="4"/>
  <c r="BF121" i="4"/>
  <c r="BF122" i="4"/>
  <c r="BH16" i="4"/>
  <c r="BF55" i="4"/>
  <c r="BF56" i="4"/>
  <c r="BF50" i="4"/>
  <c r="BF54" i="4"/>
  <c r="BF71" i="4"/>
  <c r="BF78" i="4"/>
  <c r="BF88" i="4"/>
  <c r="BF66" i="4"/>
  <c r="BF25" i="4"/>
  <c r="BF80" i="4"/>
  <c r="BF95" i="4"/>
  <c r="BF118" i="4"/>
  <c r="BF34" i="4"/>
  <c r="BF104" i="4"/>
  <c r="BF24" i="4"/>
  <c r="BF32" i="4"/>
  <c r="BF42" i="4"/>
  <c r="BF101" i="4"/>
  <c r="BF96" i="4"/>
  <c r="BF43" i="4"/>
  <c r="BF91" i="4"/>
  <c r="BF69" i="4"/>
  <c r="BF106" i="4"/>
  <c r="BF74" i="4"/>
  <c r="BF67" i="4"/>
  <c r="BF45" i="4"/>
  <c r="BF38" i="4"/>
  <c r="BF86" i="4"/>
  <c r="BF37" i="4"/>
  <c r="BF33" i="4"/>
  <c r="BF36" i="4"/>
  <c r="BF31" i="4"/>
  <c r="BF102" i="4"/>
  <c r="BF49" i="4"/>
  <c r="BF107" i="4"/>
  <c r="BF116" i="4"/>
  <c r="BF27" i="4"/>
  <c r="BF63" i="4"/>
  <c r="BF58" i="4"/>
  <c r="BF60" i="4"/>
  <c r="BF117" i="4"/>
  <c r="BF105" i="4"/>
  <c r="BF111" i="4"/>
  <c r="BF89" i="4"/>
  <c r="BF30" i="4"/>
  <c r="BF73" i="4"/>
  <c r="BF93" i="4"/>
  <c r="BF79" i="4"/>
  <c r="BF59" i="4"/>
  <c r="BF68" i="4"/>
  <c r="BF103" i="4"/>
  <c r="BF115" i="4"/>
  <c r="BF113" i="4"/>
  <c r="BF98" i="4"/>
  <c r="BF76" i="4"/>
  <c r="BF70" i="4"/>
  <c r="BF53" i="4"/>
  <c r="BF75" i="4"/>
  <c r="BF62" i="4"/>
  <c r="BF51" i="4"/>
  <c r="BF72" i="4"/>
  <c r="BF94" i="4"/>
  <c r="BF87" i="4"/>
  <c r="BF84" i="4"/>
  <c r="BF22" i="4"/>
  <c r="BF77" i="4"/>
  <c r="BF90" i="4"/>
  <c r="BF44" i="4"/>
  <c r="BF112" i="4"/>
  <c r="BF110" i="4"/>
  <c r="BF92" i="4"/>
  <c r="BF85" i="4"/>
  <c r="BF64" i="4"/>
  <c r="BF114" i="4"/>
  <c r="BF108" i="4"/>
  <c r="BF109" i="4"/>
  <c r="BF100" i="4"/>
  <c r="BF61" i="4"/>
  <c r="BF57" i="4"/>
  <c r="BF52" i="4"/>
  <c r="BF48" i="4"/>
  <c r="BF97" i="4"/>
  <c r="BF81" i="4"/>
  <c r="BF26" i="4"/>
  <c r="BF35" i="4"/>
  <c r="BF39" i="4"/>
  <c r="BF40" i="4"/>
  <c r="BF99" i="4"/>
  <c r="BF65" i="4"/>
  <c r="BF21" i="4"/>
  <c r="BF23" i="4"/>
  <c r="BF41" i="4"/>
  <c r="BF47" i="4"/>
  <c r="BF29" i="4"/>
  <c r="BF46" i="4"/>
  <c r="BF83" i="4"/>
  <c r="BF82" i="4"/>
  <c r="BF28" i="4"/>
  <c r="BF20" i="4"/>
  <c r="BF18" i="4"/>
  <c r="BG19" i="4" l="1"/>
  <c r="BG120" i="4"/>
  <c r="BG119" i="4"/>
  <c r="BG121" i="4"/>
  <c r="BG122" i="4"/>
  <c r="BI16" i="4"/>
  <c r="BG55" i="4"/>
  <c r="BG50" i="4"/>
  <c r="BG70" i="4"/>
  <c r="BG75" i="4"/>
  <c r="BG85" i="4"/>
  <c r="BG59" i="4"/>
  <c r="BG72" i="4"/>
  <c r="BG25" i="4"/>
  <c r="BG102" i="4"/>
  <c r="BG88" i="4"/>
  <c r="BG96" i="4"/>
  <c r="BG95" i="4"/>
  <c r="BG118" i="4"/>
  <c r="BG109" i="4"/>
  <c r="BG45" i="4"/>
  <c r="BG24" i="4"/>
  <c r="BG35" i="4"/>
  <c r="BG106" i="4"/>
  <c r="BG32" i="4"/>
  <c r="BG42" i="4"/>
  <c r="BG99" i="4"/>
  <c r="BG114" i="4"/>
  <c r="BG23" i="4"/>
  <c r="BG33" i="4"/>
  <c r="BG41" i="4"/>
  <c r="BG86" i="4"/>
  <c r="BG27" i="4"/>
  <c r="BG107" i="4"/>
  <c r="BG76" i="4"/>
  <c r="BG37" i="4"/>
  <c r="BG103" i="4"/>
  <c r="BG43" i="4"/>
  <c r="BG21" i="4"/>
  <c r="BG112" i="4"/>
  <c r="BG117" i="4"/>
  <c r="BG94" i="4"/>
  <c r="BG82" i="4"/>
  <c r="BG93" i="4"/>
  <c r="BG92" i="4"/>
  <c r="BG101" i="4"/>
  <c r="BG105" i="4"/>
  <c r="BG116" i="4"/>
  <c r="BG108" i="4"/>
  <c r="BG100" i="4"/>
  <c r="BG80" i="4"/>
  <c r="BG115" i="4"/>
  <c r="BG91" i="4"/>
  <c r="BG68" i="4"/>
  <c r="BG113" i="4"/>
  <c r="BG87" i="4"/>
  <c r="BG67" i="4"/>
  <c r="BG66" i="4"/>
  <c r="BG54" i="4"/>
  <c r="BG63" i="4"/>
  <c r="BG111" i="4"/>
  <c r="BG110" i="4"/>
  <c r="BG90" i="4"/>
  <c r="BG84" i="4"/>
  <c r="BG73" i="4"/>
  <c r="BG56" i="4"/>
  <c r="BG53" i="4"/>
  <c r="BG104" i="4"/>
  <c r="BG79" i="4"/>
  <c r="BG47" i="4"/>
  <c r="BG97" i="4"/>
  <c r="BG78" i="4"/>
  <c r="BG77" i="4"/>
  <c r="BG57" i="4"/>
  <c r="BG58" i="4"/>
  <c r="BG98" i="4"/>
  <c r="BG89" i="4"/>
  <c r="BG64" i="4"/>
  <c r="BG61" i="4"/>
  <c r="BG62" i="4"/>
  <c r="BG74" i="4"/>
  <c r="BG26" i="4"/>
  <c r="BG51" i="4"/>
  <c r="BG65" i="4"/>
  <c r="BG71" i="4"/>
  <c r="BG36" i="4"/>
  <c r="BG39" i="4"/>
  <c r="BG83" i="4"/>
  <c r="BG52" i="4"/>
  <c r="BG22" i="4"/>
  <c r="BG44" i="4"/>
  <c r="BG81" i="4"/>
  <c r="BG60" i="4"/>
  <c r="BG40" i="4"/>
  <c r="BG69" i="4"/>
  <c r="BG49" i="4"/>
  <c r="BG34" i="4"/>
  <c r="BG29" i="4"/>
  <c r="BG48" i="4"/>
  <c r="BG30" i="4"/>
  <c r="BG38" i="4"/>
  <c r="BG28" i="4"/>
  <c r="BG31" i="4"/>
  <c r="BG46" i="4"/>
  <c r="BG20" i="4"/>
  <c r="BG18" i="4"/>
  <c r="BH19" i="4" l="1"/>
  <c r="BH120" i="4"/>
  <c r="BH121" i="4"/>
  <c r="BH122" i="4"/>
  <c r="BH119" i="4"/>
  <c r="BJ16" i="4"/>
  <c r="BH75" i="4"/>
  <c r="BH56" i="4"/>
  <c r="BH71" i="4"/>
  <c r="BH72" i="4"/>
  <c r="BH85" i="4"/>
  <c r="BH76" i="4"/>
  <c r="BH74" i="4"/>
  <c r="BH28" i="4"/>
  <c r="BH27" i="4"/>
  <c r="BH38" i="4"/>
  <c r="BH109" i="4"/>
  <c r="BH24" i="4"/>
  <c r="BH34" i="4"/>
  <c r="BH114" i="4"/>
  <c r="BH32" i="4"/>
  <c r="BH39" i="4"/>
  <c r="BH46" i="4"/>
  <c r="BH42" i="4"/>
  <c r="BH99" i="4"/>
  <c r="BH81" i="4"/>
  <c r="BH66" i="4"/>
  <c r="BH67" i="4"/>
  <c r="BH60" i="4"/>
  <c r="BH23" i="4"/>
  <c r="BH41" i="4"/>
  <c r="BH62" i="4"/>
  <c r="BH54" i="4"/>
  <c r="BH94" i="4"/>
  <c r="BH47" i="4"/>
  <c r="BH63" i="4"/>
  <c r="BH105" i="4"/>
  <c r="BH117" i="4"/>
  <c r="BH102" i="4"/>
  <c r="BH86" i="4"/>
  <c r="BH115" i="4"/>
  <c r="BH84" i="4"/>
  <c r="BH112" i="4"/>
  <c r="BH113" i="4"/>
  <c r="BH100" i="4"/>
  <c r="BH93" i="4"/>
  <c r="BH87" i="4"/>
  <c r="BH107" i="4"/>
  <c r="BH116" i="4"/>
  <c r="BH92" i="4"/>
  <c r="BH118" i="4"/>
  <c r="BH106" i="4"/>
  <c r="BH103" i="4"/>
  <c r="BH90" i="4"/>
  <c r="BH110" i="4"/>
  <c r="BH82" i="4"/>
  <c r="BH88" i="4"/>
  <c r="BH58" i="4"/>
  <c r="BH53" i="4"/>
  <c r="BH98" i="4"/>
  <c r="BH61" i="4"/>
  <c r="BH52" i="4"/>
  <c r="BH26" i="4"/>
  <c r="BH97" i="4"/>
  <c r="BH101" i="4"/>
  <c r="BH65" i="4"/>
  <c r="BH96" i="4"/>
  <c r="BH111" i="4"/>
  <c r="BH80" i="4"/>
  <c r="BH70" i="4"/>
  <c r="BH59" i="4"/>
  <c r="BH108" i="4"/>
  <c r="BH104" i="4"/>
  <c r="BH91" i="4"/>
  <c r="BH78" i="4"/>
  <c r="BH79" i="4"/>
  <c r="BH68" i="4"/>
  <c r="BH89" i="4"/>
  <c r="BH55" i="4"/>
  <c r="BH30" i="4"/>
  <c r="BH95" i="4"/>
  <c r="BH73" i="4"/>
  <c r="BH77" i="4"/>
  <c r="BH50" i="4"/>
  <c r="BH64" i="4"/>
  <c r="BH43" i="4"/>
  <c r="BH40" i="4"/>
  <c r="BH45" i="4"/>
  <c r="BH29" i="4"/>
  <c r="BH83" i="4"/>
  <c r="BH36" i="4"/>
  <c r="BH49" i="4"/>
  <c r="BH44" i="4"/>
  <c r="BH25" i="4"/>
  <c r="BH37" i="4"/>
  <c r="BH35" i="4"/>
  <c r="BH33" i="4"/>
  <c r="BH31" i="4"/>
  <c r="BH21" i="4"/>
  <c r="BH51" i="4"/>
  <c r="BH57" i="4"/>
  <c r="BH22" i="4"/>
  <c r="BH48" i="4"/>
  <c r="BH69" i="4"/>
  <c r="BH20" i="4"/>
  <c r="BH18" i="4"/>
  <c r="BI19" i="4" l="1"/>
  <c r="BI120" i="4"/>
  <c r="BI119" i="4"/>
  <c r="BI121" i="4"/>
  <c r="BI122" i="4"/>
  <c r="BK16" i="4"/>
  <c r="BI55" i="4"/>
  <c r="BI50" i="4"/>
  <c r="BI71" i="4"/>
  <c r="BI56" i="4"/>
  <c r="BI90" i="4"/>
  <c r="BI88" i="4"/>
  <c r="BI84" i="4"/>
  <c r="BI38" i="4"/>
  <c r="BI45" i="4"/>
  <c r="BI96" i="4"/>
  <c r="BI28" i="4"/>
  <c r="BI34" i="4"/>
  <c r="BI46" i="4"/>
  <c r="BI39" i="4"/>
  <c r="BI42" i="4"/>
  <c r="BI41" i="4"/>
  <c r="BI100" i="4"/>
  <c r="BI59" i="4"/>
  <c r="BI111" i="4"/>
  <c r="BI80" i="4"/>
  <c r="BI98" i="4"/>
  <c r="BI21" i="4"/>
  <c r="BI66" i="4"/>
  <c r="BI99" i="4"/>
  <c r="BI37" i="4"/>
  <c r="BI63" i="4"/>
  <c r="BI107" i="4"/>
  <c r="BI118" i="4"/>
  <c r="BI60" i="4"/>
  <c r="BI108" i="4"/>
  <c r="BI94" i="4"/>
  <c r="BI62" i="4"/>
  <c r="BI75" i="4"/>
  <c r="BI112" i="4"/>
  <c r="BI109" i="4"/>
  <c r="BI97" i="4"/>
  <c r="BI81" i="4"/>
  <c r="BI83" i="4"/>
  <c r="BI74" i="4"/>
  <c r="BI113" i="4"/>
  <c r="BI23" i="4"/>
  <c r="BI27" i="4"/>
  <c r="BI76" i="4"/>
  <c r="BI78" i="4"/>
  <c r="BI87" i="4"/>
  <c r="BI82" i="4"/>
  <c r="BI103" i="4"/>
  <c r="BI114" i="4"/>
  <c r="BI85" i="4"/>
  <c r="BI110" i="4"/>
  <c r="BI115" i="4"/>
  <c r="BI117" i="4"/>
  <c r="BI67" i="4"/>
  <c r="BI116" i="4"/>
  <c r="BI95" i="4"/>
  <c r="BI52" i="4"/>
  <c r="BI105" i="4"/>
  <c r="BI65" i="4"/>
  <c r="BI53" i="4"/>
  <c r="BI26" i="4"/>
  <c r="BI104" i="4"/>
  <c r="BI102" i="4"/>
  <c r="BI64" i="4"/>
  <c r="BI58" i="4"/>
  <c r="BI79" i="4"/>
  <c r="BI69" i="4"/>
  <c r="BI51" i="4"/>
  <c r="BI92" i="4"/>
  <c r="BI93" i="4"/>
  <c r="BI106" i="4"/>
  <c r="BI22" i="4"/>
  <c r="BI47" i="4"/>
  <c r="BI91" i="4"/>
  <c r="BI89" i="4"/>
  <c r="BI86" i="4"/>
  <c r="BI61" i="4"/>
  <c r="BI72" i="4"/>
  <c r="BI101" i="4"/>
  <c r="BI30" i="4"/>
  <c r="BI48" i="4"/>
  <c r="BI68" i="4"/>
  <c r="BI44" i="4"/>
  <c r="BI73" i="4"/>
  <c r="BI29" i="4"/>
  <c r="BI25" i="4"/>
  <c r="BI77" i="4"/>
  <c r="BI57" i="4"/>
  <c r="BI54" i="4"/>
  <c r="BI49" i="4"/>
  <c r="BI24" i="4"/>
  <c r="BI43" i="4"/>
  <c r="BI35" i="4"/>
  <c r="BI31" i="4"/>
  <c r="BI33" i="4"/>
  <c r="BI32" i="4"/>
  <c r="BI70" i="4"/>
  <c r="BI36" i="4"/>
  <c r="BI40" i="4"/>
  <c r="BI20" i="4"/>
  <c r="BI18" i="4"/>
  <c r="BJ19" i="4" l="1"/>
  <c r="BJ120" i="4"/>
  <c r="BJ119" i="4"/>
  <c r="BJ121" i="4"/>
  <c r="BJ122" i="4"/>
  <c r="BL16" i="4"/>
  <c r="BJ54" i="4"/>
  <c r="BJ70" i="4"/>
  <c r="BJ73" i="4"/>
  <c r="BJ75" i="4"/>
  <c r="BJ50" i="4"/>
  <c r="BJ71" i="4"/>
  <c r="BJ55" i="4"/>
  <c r="BJ63" i="4"/>
  <c r="BJ74" i="4"/>
  <c r="BJ88" i="4"/>
  <c r="BJ95" i="4"/>
  <c r="BJ21" i="4"/>
  <c r="BJ27" i="4"/>
  <c r="BJ106" i="4"/>
  <c r="BJ38" i="4"/>
  <c r="BJ45" i="4"/>
  <c r="BJ28" i="4"/>
  <c r="BJ114" i="4"/>
  <c r="BJ32" i="4"/>
  <c r="BJ34" i="4"/>
  <c r="BJ99" i="4"/>
  <c r="BJ39" i="4"/>
  <c r="BJ89" i="4"/>
  <c r="BJ58" i="4"/>
  <c r="BJ23" i="4"/>
  <c r="BJ46" i="4"/>
  <c r="BJ107" i="4"/>
  <c r="BJ81" i="4"/>
  <c r="BJ83" i="4"/>
  <c r="BJ37" i="4"/>
  <c r="BJ108" i="4"/>
  <c r="BJ49" i="4"/>
  <c r="BJ98" i="4"/>
  <c r="BJ109" i="4"/>
  <c r="BJ97" i="4"/>
  <c r="BJ41" i="4"/>
  <c r="BJ94" i="4"/>
  <c r="BJ84" i="4"/>
  <c r="BJ112" i="4"/>
  <c r="BJ111" i="4"/>
  <c r="BJ82" i="4"/>
  <c r="BJ80" i="4"/>
  <c r="BJ90" i="4"/>
  <c r="BJ59" i="4"/>
  <c r="BJ116" i="4"/>
  <c r="BJ113" i="4"/>
  <c r="BJ36" i="4"/>
  <c r="BJ31" i="4"/>
  <c r="BJ100" i="4"/>
  <c r="BJ96" i="4"/>
  <c r="BJ101" i="4"/>
  <c r="BJ87" i="4"/>
  <c r="BJ102" i="4"/>
  <c r="BJ92" i="4"/>
  <c r="BJ117" i="4"/>
  <c r="BJ104" i="4"/>
  <c r="BJ93" i="4"/>
  <c r="BJ115" i="4"/>
  <c r="BJ62" i="4"/>
  <c r="BJ66" i="4"/>
  <c r="BJ60" i="4"/>
  <c r="BJ110" i="4"/>
  <c r="BJ85" i="4"/>
  <c r="BJ67" i="4"/>
  <c r="BJ78" i="4"/>
  <c r="BJ79" i="4"/>
  <c r="BJ64" i="4"/>
  <c r="BJ22" i="4"/>
  <c r="BJ48" i="4"/>
  <c r="BJ91" i="4"/>
  <c r="BJ76" i="4"/>
  <c r="BJ72" i="4"/>
  <c r="BJ51" i="4"/>
  <c r="BJ118" i="4"/>
  <c r="BJ105" i="4"/>
  <c r="BJ77" i="4"/>
  <c r="BJ69" i="4"/>
  <c r="BJ56" i="4"/>
  <c r="BJ57" i="4"/>
  <c r="BJ42" i="4"/>
  <c r="BJ30" i="4"/>
  <c r="BJ103" i="4"/>
  <c r="BJ52" i="4"/>
  <c r="BJ53" i="4"/>
  <c r="BJ43" i="4"/>
  <c r="BJ61" i="4"/>
  <c r="BJ40" i="4"/>
  <c r="BJ29" i="4"/>
  <c r="BJ44" i="4"/>
  <c r="BJ86" i="4"/>
  <c r="BJ65" i="4"/>
  <c r="BJ35" i="4"/>
  <c r="BJ24" i="4"/>
  <c r="BJ47" i="4"/>
  <c r="BJ26" i="4"/>
  <c r="BJ33" i="4"/>
  <c r="BJ25" i="4"/>
  <c r="BJ68" i="4"/>
  <c r="BJ20" i="4"/>
  <c r="BJ18" i="4"/>
  <c r="BK19" i="4" l="1"/>
  <c r="BK120" i="4"/>
  <c r="BK119" i="4"/>
  <c r="BK121" i="4"/>
  <c r="BK122" i="4"/>
  <c r="BM16" i="4"/>
  <c r="BK54" i="4"/>
  <c r="BK55" i="4"/>
  <c r="BK74" i="4"/>
  <c r="BK70" i="4"/>
  <c r="BK73" i="4"/>
  <c r="BK53" i="4"/>
  <c r="BK88" i="4"/>
  <c r="BK98" i="4"/>
  <c r="BK71" i="4"/>
  <c r="BK90" i="4"/>
  <c r="BK72" i="4"/>
  <c r="BK81" i="4"/>
  <c r="BK32" i="4"/>
  <c r="BK49" i="4"/>
  <c r="BK45" i="4"/>
  <c r="BK95" i="4"/>
  <c r="BK21" i="4"/>
  <c r="BK27" i="4"/>
  <c r="BK38" i="4"/>
  <c r="BK28" i="4"/>
  <c r="BK33" i="4"/>
  <c r="BK34" i="4"/>
  <c r="BK83" i="4"/>
  <c r="BK50" i="4"/>
  <c r="BK118" i="4"/>
  <c r="BK114" i="4"/>
  <c r="BK107" i="4"/>
  <c r="BK36" i="4"/>
  <c r="BK31" i="4"/>
  <c r="BK113" i="4"/>
  <c r="BK99" i="4"/>
  <c r="BK37" i="4"/>
  <c r="BK108" i="4"/>
  <c r="BK80" i="4"/>
  <c r="BK77" i="4"/>
  <c r="BK110" i="4"/>
  <c r="BK106" i="4"/>
  <c r="BK89" i="4"/>
  <c r="BK96" i="4"/>
  <c r="BK115" i="4"/>
  <c r="BK112" i="4"/>
  <c r="BK102" i="4"/>
  <c r="BK86" i="4"/>
  <c r="BK62" i="4"/>
  <c r="BK116" i="4"/>
  <c r="BK101" i="4"/>
  <c r="BK93" i="4"/>
  <c r="BK105" i="4"/>
  <c r="BK94" i="4"/>
  <c r="BK91" i="4"/>
  <c r="BK100" i="4"/>
  <c r="BK76" i="4"/>
  <c r="BK103" i="4"/>
  <c r="BK78" i="4"/>
  <c r="BK59" i="4"/>
  <c r="BK58" i="4"/>
  <c r="BK82" i="4"/>
  <c r="BK117" i="4"/>
  <c r="BK104" i="4"/>
  <c r="BK97" i="4"/>
  <c r="BK92" i="4"/>
  <c r="BK69" i="4"/>
  <c r="BK85" i="4"/>
  <c r="BK67" i="4"/>
  <c r="BK51" i="4"/>
  <c r="BK109" i="4"/>
  <c r="BK26" i="4"/>
  <c r="BK44" i="4"/>
  <c r="BK79" i="4"/>
  <c r="BK65" i="4"/>
  <c r="BK52" i="4"/>
  <c r="BK84" i="4"/>
  <c r="BK61" i="4"/>
  <c r="BK57" i="4"/>
  <c r="BK87" i="4"/>
  <c r="BK60" i="4"/>
  <c r="BK64" i="4"/>
  <c r="BK56" i="4"/>
  <c r="BK30" i="4"/>
  <c r="BK68" i="4"/>
  <c r="BK40" i="4"/>
  <c r="BK41" i="4"/>
  <c r="BK111" i="4"/>
  <c r="BK75" i="4"/>
  <c r="BK29" i="4"/>
  <c r="BK23" i="4"/>
  <c r="BK42" i="4"/>
  <c r="BK47" i="4"/>
  <c r="BK25" i="4"/>
  <c r="BK66" i="4"/>
  <c r="BK63" i="4"/>
  <c r="BK43" i="4"/>
  <c r="BK35" i="4"/>
  <c r="BK24" i="4"/>
  <c r="BK46" i="4"/>
  <c r="BK22" i="4"/>
  <c r="BK48" i="4"/>
  <c r="BK39" i="4"/>
  <c r="BK20" i="4"/>
  <c r="BK18" i="4"/>
  <c r="BL19" i="4" l="1"/>
  <c r="BL120" i="4"/>
  <c r="BL119" i="4"/>
  <c r="BL121" i="4"/>
  <c r="BL122" i="4"/>
  <c r="BL71" i="4"/>
  <c r="BL54" i="4"/>
  <c r="BL70" i="4"/>
  <c r="BL73" i="4"/>
  <c r="BL72" i="4"/>
  <c r="BL75" i="4"/>
  <c r="BL55" i="4"/>
  <c r="BL53" i="4"/>
  <c r="BL79" i="4"/>
  <c r="BL88" i="4"/>
  <c r="BL85" i="4"/>
  <c r="BL90" i="4"/>
  <c r="BL89" i="4"/>
  <c r="BL32" i="4"/>
  <c r="BL98" i="4"/>
  <c r="BL35" i="4"/>
  <c r="BL27" i="4"/>
  <c r="BL21" i="4"/>
  <c r="BL33" i="4"/>
  <c r="BL45" i="4"/>
  <c r="BL38" i="4"/>
  <c r="BL28" i="4"/>
  <c r="BL34" i="4"/>
  <c r="BL112" i="4"/>
  <c r="BL37" i="4"/>
  <c r="BL113" i="4"/>
  <c r="BL108" i="4"/>
  <c r="BL81" i="4"/>
  <c r="BL95" i="4"/>
  <c r="BL118" i="4"/>
  <c r="BL115" i="4"/>
  <c r="BL104" i="4"/>
  <c r="BL114" i="4"/>
  <c r="BL117" i="4"/>
  <c r="BL102" i="4"/>
  <c r="BL82" i="4"/>
  <c r="BL94" i="4"/>
  <c r="BL91" i="4"/>
  <c r="BL58" i="4"/>
  <c r="BL111" i="4"/>
  <c r="BL105" i="4"/>
  <c r="BL107" i="4"/>
  <c r="BL39" i="4"/>
  <c r="BL80" i="4"/>
  <c r="BL106" i="4"/>
  <c r="BL96" i="4"/>
  <c r="BL97" i="4"/>
  <c r="BL78" i="4"/>
  <c r="BL76" i="4"/>
  <c r="BL100" i="4"/>
  <c r="BL116" i="4"/>
  <c r="BL109" i="4"/>
  <c r="BL101" i="4"/>
  <c r="BL92" i="4"/>
  <c r="BL60" i="4"/>
  <c r="BL50" i="4"/>
  <c r="BL67" i="4"/>
  <c r="BL52" i="4"/>
  <c r="BL62" i="4"/>
  <c r="BL64" i="4"/>
  <c r="BL59" i="4"/>
  <c r="BL48" i="4"/>
  <c r="BL36" i="4"/>
  <c r="BL93" i="4"/>
  <c r="BL87" i="4"/>
  <c r="BL83" i="4"/>
  <c r="BL57" i="4"/>
  <c r="BL103" i="4"/>
  <c r="BL110" i="4"/>
  <c r="BL65" i="4"/>
  <c r="BL84" i="4"/>
  <c r="BL61" i="4"/>
  <c r="BL63" i="4"/>
  <c r="BL74" i="4"/>
  <c r="BL40" i="4"/>
  <c r="BL44" i="4"/>
  <c r="BL69" i="4"/>
  <c r="BL77" i="4"/>
  <c r="BL30" i="4"/>
  <c r="BL26" i="4"/>
  <c r="BL51" i="4"/>
  <c r="BL47" i="4"/>
  <c r="BL42" i="4"/>
  <c r="BL68" i="4"/>
  <c r="BL86" i="4"/>
  <c r="BL99" i="4"/>
  <c r="BL56" i="4"/>
  <c r="BL49" i="4"/>
  <c r="BL43" i="4"/>
  <c r="BL31" i="4"/>
  <c r="BL41" i="4"/>
  <c r="BL24" i="4"/>
  <c r="BL25" i="4"/>
  <c r="BL22" i="4"/>
  <c r="BL29" i="4"/>
  <c r="BL46" i="4"/>
  <c r="BL23" i="4"/>
  <c r="BL66" i="4"/>
  <c r="BO16" i="4"/>
  <c r="BL20" i="4"/>
  <c r="BL18" i="4"/>
  <c r="BM19" i="4" l="1"/>
  <c r="BM120" i="4"/>
  <c r="BM119" i="4"/>
  <c r="BM122" i="4"/>
  <c r="BM121" i="4"/>
  <c r="BM79" i="4"/>
  <c r="BM71" i="4"/>
  <c r="BM57" i="4"/>
  <c r="BM75" i="4"/>
  <c r="BM53" i="4"/>
  <c r="BM54" i="4"/>
  <c r="BM72" i="4"/>
  <c r="BM74" i="4"/>
  <c r="BM55" i="4"/>
  <c r="BM70" i="4"/>
  <c r="BM85" i="4"/>
  <c r="BM98" i="4"/>
  <c r="BM89" i="4"/>
  <c r="BM29" i="4"/>
  <c r="BM93" i="4"/>
  <c r="BM96" i="4"/>
  <c r="BM104" i="4"/>
  <c r="BM32" i="4"/>
  <c r="BM39" i="4"/>
  <c r="BM49" i="4"/>
  <c r="BM27" i="4"/>
  <c r="BM23" i="4"/>
  <c r="BM45" i="4"/>
  <c r="BM38" i="4"/>
  <c r="BM94" i="4"/>
  <c r="BM115" i="4"/>
  <c r="BM90" i="4"/>
  <c r="BM59" i="4"/>
  <c r="BM107" i="4"/>
  <c r="BM31" i="4"/>
  <c r="BM95" i="4"/>
  <c r="BM60" i="4"/>
  <c r="BM88" i="4"/>
  <c r="BM34" i="4"/>
  <c r="BM114" i="4"/>
  <c r="BM81" i="4"/>
  <c r="BM37" i="4"/>
  <c r="BM113" i="4"/>
  <c r="BM102" i="4"/>
  <c r="BM109" i="4"/>
  <c r="BM92" i="4"/>
  <c r="BM91" i="4"/>
  <c r="BM51" i="4"/>
  <c r="BM118" i="4"/>
  <c r="BM111" i="4"/>
  <c r="BM101" i="4"/>
  <c r="BM103" i="4"/>
  <c r="BM67" i="4"/>
  <c r="BM117" i="4"/>
  <c r="BM108" i="4"/>
  <c r="BM80" i="4"/>
  <c r="BM106" i="4"/>
  <c r="BM84" i="4"/>
  <c r="BM112" i="4"/>
  <c r="BM99" i="4"/>
  <c r="BM62" i="4"/>
  <c r="BM116" i="4"/>
  <c r="BM86" i="4"/>
  <c r="BM65" i="4"/>
  <c r="BM30" i="4"/>
  <c r="BM97" i="4"/>
  <c r="BM83" i="4"/>
  <c r="BM52" i="4"/>
  <c r="BM48" i="4"/>
  <c r="BM47" i="4"/>
  <c r="BM46" i="4"/>
  <c r="BM69" i="4"/>
  <c r="BM64" i="4"/>
  <c r="BM73" i="4"/>
  <c r="BM76" i="4"/>
  <c r="BM68" i="4"/>
  <c r="BM78" i="4"/>
  <c r="BM87" i="4"/>
  <c r="BM82" i="4"/>
  <c r="BM63" i="4"/>
  <c r="BM44" i="4"/>
  <c r="BM110" i="4"/>
  <c r="BM66" i="4"/>
  <c r="BM40" i="4"/>
  <c r="BM105" i="4"/>
  <c r="BM100" i="4"/>
  <c r="BM50" i="4"/>
  <c r="BM56" i="4"/>
  <c r="BM61" i="4"/>
  <c r="BM26" i="4"/>
  <c r="BM21" i="4"/>
  <c r="BM33" i="4"/>
  <c r="BM77" i="4"/>
  <c r="BM43" i="4"/>
  <c r="BM28" i="4"/>
  <c r="BM22" i="4"/>
  <c r="BM35" i="4"/>
  <c r="BM36" i="4"/>
  <c r="BM41" i="4"/>
  <c r="BM25" i="4"/>
  <c r="BM58" i="4"/>
  <c r="BM24" i="4"/>
  <c r="BM42" i="4"/>
  <c r="BM20" i="4"/>
  <c r="BM1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BFB2C1-554E-6D43-A04F-A643E8A4EC0E}" keepAlive="1" name="Query - Project Management Dataset" description="Connection to the 'Project Management Dataset' query in the workbook." type="5" refreshedVersion="8" background="1" saveData="1">
    <dbPr connection="Provider=Microsoft.Mashup.OleDb.1;Data Source=$Workbook$;Location=&quot;Project Management Dataset&quot;;Extended Properties=&quot;&quot;" command="SELECT * FROM [Project Management Dataset]"/>
  </connection>
  <connection id="2" xr16:uid="{DD8A271F-127B-FE4F-AD86-B26184C9F630}" keepAlive="1" name="Query - Project Management Dataset (2)" description="Connection to the 'Project Management Dataset (2)' query in the workbook." type="5" refreshedVersion="8" background="1" saveData="1">
    <dbPr connection="Provider=Microsoft.Mashup.OleDb.1;Data Source=$Workbook$;Location=&quot;Project Management Dataset (2)&quot;;Extended Properties=&quot;&quot;" command="SELECT * FROM [Project Management Dataset (2)]"/>
  </connection>
</connections>
</file>

<file path=xl/sharedStrings.xml><?xml version="1.0" encoding="utf-8"?>
<sst xmlns="http://schemas.openxmlformats.org/spreadsheetml/2006/main" count="1216" uniqueCount="288">
  <si>
    <t>Project Name</t>
  </si>
  <si>
    <t>Project Description</t>
  </si>
  <si>
    <t>Project Type</t>
  </si>
  <si>
    <t>Project Manager</t>
  </si>
  <si>
    <t>Region</t>
  </si>
  <si>
    <t>Department</t>
  </si>
  <si>
    <t>Complexity</t>
  </si>
  <si>
    <t>Status</t>
  </si>
  <si>
    <t>Start Date</t>
  </si>
  <si>
    <t>End Date</t>
  </si>
  <si>
    <t>Rhinestone</t>
  </si>
  <si>
    <t>Associations Now Is A Casual Game To Teach You How .Io Algorithmically Creates Content For You. It Is The World First Game For Content Marketing Education. Find Out How Your Topic Is Used In The Wild.</t>
  </si>
  <si>
    <t>Income Generation</t>
  </si>
  <si>
    <t>Yael Wilcox</t>
  </si>
  <si>
    <t>North</t>
  </si>
  <si>
    <t>Admin &amp; BI</t>
  </si>
  <si>
    <t>High</t>
  </si>
  <si>
    <t>In - Progress</t>
  </si>
  <si>
    <t>A Triumph Of Softwares</t>
  </si>
  <si>
    <t>Is A Fully Managed Content Marketing Software Deal For Saas Companies Who Want To Focus On Their Customers And The Big Idea In 2018.</t>
  </si>
  <si>
    <t>Brenda Chandler</t>
  </si>
  <si>
    <t>West</t>
  </si>
  <si>
    <t>eCommerce</t>
  </si>
  <si>
    <t>Cancelled</t>
  </si>
  <si>
    <t>The Blue Bird</t>
  </si>
  <si>
    <t>Most Content Marketers Know The Golden Rule: You Must Put Quality Content First. Is A Solution For Founders Who Want To Win At Content Marketing, And It Helps You Create Content Faster With State Of The Art Ai Generation. Our Proprietary Ai Analyzes The Content Of Your Competitors And Helps You Generate Optimized Content Faster.</t>
  </si>
  <si>
    <t>Nyasia Hunter</t>
  </si>
  <si>
    <t>Warehouse</t>
  </si>
  <si>
    <t>Completed</t>
  </si>
  <si>
    <t>Remembering Our Ancestors</t>
  </si>
  <si>
    <t>Utilize And Utilizes (Verb Form) The Open, Inclusive, And Uncontrollable Content Marketplace To Make Your Brand The Top Content Site For Your Topic.</t>
  </si>
  <si>
    <t>Process Improvement</t>
  </si>
  <si>
    <t>East</t>
  </si>
  <si>
    <t>Sales and Marketing</t>
  </si>
  <si>
    <t>Skyhawks</t>
  </si>
  <si>
    <t>Is A Solution For Founders Who Want To Win At Content Marketing. We Use Proprietary Ai To Analyze The Competition For Your Topic, And To Help You Create Optimized Content Faster With State Of The Art Ai Generation.</t>
  </si>
  <si>
    <t>Working Capital Improvement</t>
  </si>
  <si>
    <t>Jaylyn Mckenzie</t>
  </si>
  <si>
    <t>The Coding Master</t>
  </si>
  <si>
    <t>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t>
  </si>
  <si>
    <t>Medium</t>
  </si>
  <si>
    <t>Fierce, Inc.</t>
  </si>
  <si>
    <t>While Traditional Marketing Approaches Have Never Been More Expensive, Is A Solution For Founders Who Want To Win At Content Marketing. Our Team Of Experienced Marketers Has Created A Proprietary Algorithm, Which Is Continuously Learned And Improved.</t>
  </si>
  <si>
    <t>Cost Reduction</t>
  </si>
  <si>
    <t>Mo-Money Masterclass</t>
  </si>
  <si>
    <t>Associations Now Helps It Departments And Association Leaders Stay Ahead Of The Cyber-Threat Tidal Wave With Customized Security Solutions And Cybersecurity Strategies. Our Customers Include Is The Boards Of Governors Of The Most Famous And Influential Associations In The World.​​</t>
  </si>
  <si>
    <t>Town Hall Meeting</t>
  </si>
  <si>
    <t>Was Founded By A Group Of Marketers Who Were Tired Of Relying On Content Creation Scripts And Templates, And Wanted To Run A Business With The Perfect Balance Of Creativity And Efficiency. We Believe That Automation Is The Key To Optimizing The Way We Create And Consume Content And We Want To Give Founders And Marketers The Same Tools We Use To Scale Our Own Content Marketing Efforts.</t>
  </si>
  <si>
    <t>Low</t>
  </si>
  <si>
    <t>Yosemite</t>
  </si>
  <si>
    <t>You Are Leading Upstart On A Journey To Build Your Company. That Where The Journey Ends. Let Get You Over The Hump. We Are Just Two Industry Veterans Busy Building Our Own Company. We Know What It Like.</t>
  </si>
  <si>
    <t>Kamari Norris</t>
  </si>
  <si>
    <t>South</t>
  </si>
  <si>
    <t>Supply Chain</t>
  </si>
  <si>
    <t>On - Hold</t>
  </si>
  <si>
    <t>Disruptor Training</t>
  </si>
  <si>
    <t>Associations Now Provides A Solution For Founders Who Want To Win At Content Marketing. We Use Proprietary Ai To Analyze The Competition For Your Topic, And To Help You Create Optimized Content Faster With State Of The Art Ai Generation. Our Easy-To-Use Platform Makes It Easy Setup, Test, And Publish Content For Your Business.</t>
  </si>
  <si>
    <t>A Salute To New Workers</t>
  </si>
  <si>
    <t>Every Year, Entrepreneurs And Startups Write Thousands Of Blog Posts And Press Releases. Those Who Succeed See Their Search Traffic And Revenue Skyrocket, While Those Who Fail Either Give Up Or Waste Tons Of Time And Money. Enables You To Run Ahead Of The Competition By Optimizing Content, And Generating Content For You At Scale.</t>
  </si>
  <si>
    <t>Aleena Khan</t>
  </si>
  <si>
    <t>Robust Routine</t>
  </si>
  <si>
    <t>In A Space Where A Huge Space For Play Is Created, Market Leaders Can Easily Die Out. To Maintain A Competitive Edge, You Need Marketing Trends That Help You Grow Your Audience, Grow Your Brand, And Grow Your Bottom Line. Associations Now Is The Marketing Tool Of Choice For Founders Who Want To Win.</t>
  </si>
  <si>
    <t>Passion Chasers</t>
  </si>
  <si>
    <t>Is A Solution For Founders Who Want To Win At Content Marketing. We Use Proprietary Ai To Analyze The Competition For Your Topic, And To Help You Create Optimized Content Faster With State Of The Art Ai Generation. Technology \N \N Ai-Powered Content Management System For Cmos</t>
  </si>
  <si>
    <t>Switch And Swift</t>
  </si>
  <si>
    <t>We Do All The Content For You, And We'Re Obsessively Committed To Making Sure You Win. We'Re Like A Startup In A Big Company.</t>
  </si>
  <si>
    <t>Deacon Delacruz</t>
  </si>
  <si>
    <t>The Guy With Codes</t>
  </si>
  <si>
    <t>Is A Platform That Helps You Generate Scalable Content That Converts. ’S Ai Engine Allows You To Create Content That Will Outperform Competitors, Build Brand Awareness, And Maximize Conversions.</t>
  </si>
  <si>
    <t>Hex Clan</t>
  </si>
  <si>
    <t>Allows Founders To Focus On What’S Important, Namely Their Core Business. Ai Takes The Work Out Of Determining Who Should Win The Content Marketing Battle, While ’S Proprietary Technology Help Founders Speed Their Content Production By Identifying Actionable Insights From Content Analysis.</t>
  </si>
  <si>
    <t>Limitless Horizons</t>
  </si>
  <si>
    <t>Outside Offers A Solution For Founders Who Want To Win At Content Marketing—We Help You Create Optimized Content Faster And More Effectively With State Of The Art Ai Generation.</t>
  </si>
  <si>
    <t>The Wonders Of Geek</t>
  </si>
  <si>
    <t>Is Superior At What It Does. One Examination Of Our Databases Shows Us That, On Average, Competitors Create Content An Average Of 10 Days Before Us. With Our Ai At Work, That Gap Shrs To 2 Days.</t>
  </si>
  <si>
    <t>Sputnik</t>
  </si>
  <si>
    <t>How Do Asos, Walmart, And Lululemon Do It? They Are All Wildly Successful Brands On The Internet Because They Are Constantly Pushing Out Content For Their Target Audience. However, With The Rise Of Ad Blockers, This Has Become Harder And Harder For The Average Internet Marketer To Achieve. Was Created To Provide An Answer! Uses Ai To Analyze The Competition For Your Topic And To Help You Create The Perfect Content Faster.</t>
  </si>
  <si>
    <t>Annual Award Show</t>
  </si>
  <si>
    <t>’S Online Content Marketing Solution Gives Content Creators The Power To Create Optimized Content Faster. With Our Sophisticated Ai Technology, It Is Easy To Reach An Audience Of Relevant, Interested People Without Spending Endless Hours On Content Development.</t>
  </si>
  <si>
    <t>Active Achievement</t>
  </si>
  <si>
    <t>Helps Founders And Marketers Generate Better Topics And Content For Their Organization. We’Re A Software As A Service That Helps Organizations Compete Against Other Organizations By Leveraging Ai And Unique Algorithms To Provide Unique Points Of Differentiation And Competitive Edge.</t>
  </si>
  <si>
    <t>Static Startup</t>
  </si>
  <si>
    <t>If You Are Making Less Than $50,000 With Your Startup Company, You’Re In Luck. Companies Who Are Making Less Than That Are Eligible For The Associations Now Program. Associations Now Is An Algorithm That Helps Startups Find Niche Or Narrow Topics That Are Related To Your Industry Or Target Audience. It Is Like Word Of Mouth Marketing, But You Pay For It!</t>
  </si>
  <si>
    <t>The Successful Project</t>
  </si>
  <si>
    <t>Our Content Automation Is 100% Customizable--Creating High Quality Content, With Optimized Structure, That Is Shared Across All Social Media Channels.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</si>
  <si>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Excalibur Training</t>
  </si>
  <si>
    <t>Attention, Founders.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</si>
  <si>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Enter Coding</t>
  </si>
  <si>
    <t>Registered As An Llc, Company Is Working To Match Your Brand With The Perfect Audience.</t>
  </si>
  <si>
    <t>Code Poltergeists</t>
  </si>
  <si>
    <t>We Promised Our Founders A High-Quality Product, A Profitable Business, And A Successful Startup Dealing With A Hot Issue Or Pain Point. We Also Promised That Today’S Top Brand Content Marketers Would Have A Tough Time Beating Our Products. That’S Why We Created Incker, A Unique Ai Solution That Can Generate Content Your Audience Will Never Get Enough Of.</t>
  </si>
  <si>
    <t>Great Leadership</t>
  </si>
  <si>
    <t>Is For Founders With Content Marketing On Their Minds. Imagine Being Able To Find Your Targeted Customer On Instagram In Seconds, Share Your Content On The Same Platform Automatically, And Then Use These Insights To Create New Metrics Based On Your Audience’S Engagement.</t>
  </si>
  <si>
    <t>Charged By Codes</t>
  </si>
  <si>
    <t>’S Marketing Solution Is Smart Marketing Software That Helps Founders Find Their Audience And Reach The Influencers That Could Launch Their Brand.</t>
  </si>
  <si>
    <t>Center For Creative Coding</t>
  </si>
  <si>
    <t>Intelligently Creates Seed Content For You With Immediate Impact, So You Can Spend Less Time On Content That Works. Uses Deep Understanding Of The Editorial Calendars Of The Most Influential Publishers In The World To Push The Right Content To The Right People. We Use Ai To Analyze Your Competitors, So You Can Begin To Dominate With Content Marketing.</t>
  </si>
  <si>
    <t>The Principal Of Change</t>
  </si>
  <si>
    <t>Is The Solution For Founders Who Want To Win At Content Marketing. We Use Proprietary Ai To Analyze The Competition For Your Topic, And To Help You Create Optimized Content Faster With State Of The Art Ai Generation.</t>
  </si>
  <si>
    <t>Orange Leaders</t>
  </si>
  <si>
    <t>Is A Solution For Brands And Bloggers To Win At Content Marketing. We Use Proprietary Ai To Analyze The Competition For Your Topic, And To Help Create Optimized Content Faster, With State Of The Art Ai Generation. Unlike Machine Learning Which Takes Days For Results, Delivers Content In Less Than 2 Hours.</t>
  </si>
  <si>
    <t>Associations Now</t>
  </si>
  <si>
    <t>Is A Start-Up That Is Changing The Way We Th About Content Marketing. From Your Ideation Phase To Content Creation To Post-Launch Optimization, We Help You Compete In A Competitive Market By Optimizing The Content In Realtime And Inefficiencies And Inefficiencies And Inefficiencies And Inefficiency Inefficiency Inefficiency Inefficiencies.</t>
  </si>
  <si>
    <t>Coding Region</t>
  </si>
  <si>
    <t>Is Built For Entrepreneurs And Creators Who Want To Beat Their Goals And Win At Content Marketing. With State Of The Art Ai Capabilities, We’Ve Developed A Proprietary Engine That Helps You Create Your Optimized Objective Content Faster Than Ever Before, And It’S Without Any Employees. Simply Plug In The Topic Of Your Choosing And Let Our Ai Do The Rest.</t>
  </si>
  <si>
    <t>Linkage, Inc.</t>
  </si>
  <si>
    <t>Rebranding Is An Art, And Associations Now Is Your Main Tool. Engage New Customers And Keep Existing Ones With Custom-Tailored And Personalized Content And Experiences And An Easy-To-Use Interface.</t>
  </si>
  <si>
    <t>The Success</t>
  </si>
  <si>
    <t>5-15% Of Your First Product Sale Is The Payback.</t>
  </si>
  <si>
    <t>Yoda</t>
  </si>
  <si>
    <t>A New Method For Creating Content Is On The Horizon. Instead Of Grinding Away At A Text Editor, Is A Brand New Solution For Founders Who Want To Win At Content Marketing. By Using A Proprietary Ai, Analyzes The Competition For Your Topic Online Based On The Density Of Articles (Seo), Average Length (Ltv), Content Analysis (Average Article Quality), And Other Popular Ranking Factors To Act As Your Content Marketing Coach. This Means You Can Create Optimized Content Faster With State-</t>
  </si>
  <si>
    <t>Match Of Health</t>
  </si>
  <si>
    <t>Quickly Identify Who Your Competition Is On Any Given Topic-Using Ai Learn How To Create Optimal Content Faster With State Of The Art Ai Generation-Compete On Topics Across Industries-Discover What Content Works</t>
  </si>
  <si>
    <t>Yaeger</t>
  </si>
  <si>
    <t>"15 Five" Is The World Most Sophisticated Content Marketing Ai Engine. We Bundle Our Ai With Our Service To Help Companies Climb Up The Middle.</t>
  </si>
  <si>
    <t>Fast &amp; Creative Gang</t>
  </si>
  <si>
    <t>Completely Transform How Your Content Marketing Is Done. No Waiting, No Stressing, No More Out-Of-Date Content. We Make Content Strategy Accessible To Everyone. Our Artificial Intelligence (Ai) Platform Tells You What Content To Create, When To Create It, And How To Get Results. You Get Better Results, Happier Founders, And Get Positive Roi At The Same Time.</t>
  </si>
  <si>
    <t>The Coding Expert</t>
  </si>
  <si>
    <t>Hipaa-Compliant, Compliance Analytics. Automated Data Collection. Robust Web-To-Print.</t>
  </si>
  <si>
    <t>No-Bull Bootcamp</t>
  </si>
  <si>
    <t>Is The Only Ai-Enabled Content Marketing Tool That Helps Founders Win At Content Marketing. Built By Marketers For Marketers, Our Proprietary Ai Technology Analyzes The Competition For Specific Topics, And Our Content Generation Engine Provides State Of The Art Ai-Generated Content For Maximum Impact.</t>
  </si>
  <si>
    <t>Search Engine Master</t>
  </si>
  <si>
    <t>Associations Now Is A Fully-Nightly, Optimized Content Marketing Platform That Won'T Just Create The Perfect Page For Your Associations, It'Ll Beat Anything Else Out There.</t>
  </si>
  <si>
    <t>School Leadership 2.0</t>
  </si>
  <si>
    <t>Want To Win At Content Marketing? Is Here To Help. We Give You The Capability To Output Highly-Optimized, Contextual Content Through Ai-Generated Content In Minutes. You Can Build In Content In Minutes Without Having To Even Write Anything. Our In-House Ai Takes Care Of The Optimizing Of All Your Content For Your Industry And Audience.</t>
  </si>
  <si>
    <t>The Experienced Dude</t>
  </si>
  <si>
    <t>Gets You Up And Running Quickly By Creating A Compelling Content Plan For You Including A Depth Of Content, How To Optimize It, And A Detailed Budget.</t>
  </si>
  <si>
    <t>Evening Shindig</t>
  </si>
  <si>
    <t>Is A Completely Different Way Of Creating Content\N\Nai Generates As-Human-Ly As Possible. In Seconds, Your Topics Become Insanely Crisp, Resonating With Your Target Audience. Allowing You To Spend Hours More Writing And Refining That Perfect Copy, Rather Than Squinting At A Spreadsheet And Grasping At Straws. Our App Empowers You To Share And Sell Your Content And Goes Behind The Scenes To Help You Understand Your Products And Services, And More Importantly Your Products And Services</t>
  </si>
  <si>
    <t>The Morning Ceremony</t>
  </si>
  <si>
    <t>Lead With Content Optimization Plans In Place In Advance Of Your Next Pr Push. Helps Your Media Team Create Content In Advance Of Your Next Pr Push. The Ai Helps You Optimize For Future Content In Order To Win In The Game Of Content Marketing.</t>
  </si>
  <si>
    <t>Mentee To Mentor</t>
  </si>
  <si>
    <t>Content Is A Cornerstone Of Modern Building A Communications Strategy. It Informs And Engages Audiences, And Serves Consumers Well. However, A Seldom-Addressed Challenge For Marketers Is Building A Consistent Brand Based On Consistent Content That Stands Out With Consumers.</t>
  </si>
  <si>
    <t>The Code Honors</t>
  </si>
  <si>
    <t>Is The World First Content Marketing Platform Built For Founders And Other Small-To-Medium-Business Organizations. Using Proprietary Ai, We Use Ai Technology To Power Content Marketing For Our Entrepreneurs And Smbs. Get Your Roi With Smart Content Marketing And Your Business Will Never Be The Same</t>
  </si>
  <si>
    <t>Road-To-Success Workshop</t>
  </si>
  <si>
    <t>Works With You To Win. You Can Get Started With 10 Days Free Trial.\N-Works With Any Size Company, No Matter Your Size\N-All Features Are Accessible From Our Wordpress Plugin</t>
  </si>
  <si>
    <t>Code Change Group</t>
  </si>
  <si>
    <t>Join Up With The Leader Of The Pack. All Founders Need To Win At Content Marketing</t>
  </si>
  <si>
    <t>Yellow Moose</t>
  </si>
  <si>
    <t>Get Connected To The Right People &amp; Knowledge</t>
  </si>
  <si>
    <t>Moving Bird</t>
  </si>
  <si>
    <t>Allows You To Track And Optimize Your Content And Build A Personal Content Plan Tailored To You And Your Business Strategy. You’Ll Know How Well Your Content Is Performing And Understand How Different Versions, Versions Changes And Versions Versions Compare Against Your Content Targets.</t>
  </si>
  <si>
    <t>Ceremony Worthy Of Time</t>
  </si>
  <si>
    <t>Four-Minute Solution For Founders Of All Sizes.</t>
  </si>
  <si>
    <t>Leadership Minds</t>
  </si>
  <si>
    <t>It Just Not In The Script. Using Award-Winning Ai Technology, Helps Content Marketers Win With Content That Drives Results. Experts In Your Market Segment Align Your Content Strategy To Your Audience’S Needs.</t>
  </si>
  <si>
    <t>The Art Of Codes</t>
  </si>
  <si>
    <t>The Coding Awards</t>
  </si>
  <si>
    <t>From The Wordpress Blog To The Tinder Blog, The Internet Is Flooded With Content. Growing Your Brand Online Has Never Been Easier. But, Today, Not All Content Is Good Content. Is The Solution For Founders Who Want To Win At Content Marketing. We Use Proprietary Algorithms And Ai To Analyze The Competition For Your Topic, And To Help You Create Optimized Content Faster With State Of The Art Ai Generation. The Result: You Eek Out A Marginal Edge In The Content Marketing</t>
  </si>
  <si>
    <t>Coding League</t>
  </si>
  <si>
    <t>Is A Solution For Founders Who Want To Win At Content Marketing. We Use Proprietary Ai To Analyze The Competition For Your Topic, And To Help You Create Optimized Content Faster With State Of The Art Ai Generation. -Ai Analysis Of The Whole Competitive Landscape To Cookie-Cut Your Kpis For Content Marketing -Ai-Generated Optimized Content To Help You Build Rankings Faster -Industry-Specific Knowledgebase That’S Constantly Updated With Over 1,000+ White Papers -Ai-Generated Content To</t>
  </si>
  <si>
    <t>Only Project Experience</t>
  </si>
  <si>
    <t>Is An Instant Answer For Content Marketing. It Was Built By Founders Who Want To Win At Content Marketing And Who Understand The Importance Of Interrupting Through Content. Builds, Executes And Manages Long-Term Strategy, And Generates Personalized Content For Your Target Audience.</t>
  </si>
  <si>
    <t>Meetup For The Good</t>
  </si>
  <si>
    <t>Is A New Content Marketing Platform That Replicates All Of The Work Of Our Competitor Top-Performing Content, Without Their Busy Workflow Of Copywriter, Editor, And Visual Designer.</t>
  </si>
  <si>
    <t>White Feather</t>
  </si>
  <si>
    <t>The App Is The Perfect App For Marketers Who Want To Win At Content Marketing. With , You Can Use Ai To Analyze The Competition, Track Competitors’ Content, Generate Optimized Content, And Engage In Direct Competitor Outreach.</t>
  </si>
  <si>
    <t>Open Source Pundits</t>
  </si>
  <si>
    <t>When Founders Want To Win At Content Marketing, They Struggle With The Lack Of Content. Offers The Solution By Employing Ai To Analyze The Competition For Your Cause And To Help You Create Optimized Content.</t>
  </si>
  <si>
    <t>Next Gala</t>
  </si>
  <si>
    <t>Founded By Former Founders Factory Co-Founders, Is A Solution For Founders Who Want To Win At Content Marketing. We Have Used Our Proprietary Ai To Analyze The Competition For Your Topic, And Optimize Content Faster With State Of The Art Ai Generation.</t>
  </si>
  <si>
    <t>Project Explained</t>
  </si>
  <si>
    <t>It All Starts With A Simple Tagline: "Create The Content That Matters." It An Exciting, Lucrative Tagline That The Core Of The Company Business.</t>
  </si>
  <si>
    <t>Commission Kings</t>
  </si>
  <si>
    <t>Is An Ai-Powered Marketing Platform That Helps Businesses Create Optimized Content Faster. It Uses Ai To Analyze The Competition To Find The Right Channels For Your Business, And Helps You Build Better Content For Any Market Using State Of The Art Ai Generation Technology.</t>
  </si>
  <si>
    <t>Celestial Interface</t>
  </si>
  <si>
    <t>Is A Solution For Founders Who Want To Win At Content Marketing And Standing Out In A Crowded And Competitive Marketplace. Now, You Can Create Content That Is Perfectly Targeted And Optimized With State-Of-The-Art Ai Generation. Ai Wireframes Your Content And Reveals Where Your Competition Is. That Keeps You Rolling, Wireframes Your Content And Reveals Where Your Competition Is. That Keeps You Rolling, And The Ai Generates Well-Crafted Content Without Ever Needing To Touch A Keyboard. The Software Works Like Magic</t>
  </si>
  <si>
    <t>Stratos</t>
  </si>
  <si>
    <t>Is Your End-To-End Solution For Winning At Content Marketing. ’S Proprietary Ai Will Analyze The Competition For Your Topic, And Help You Create Optimized Content Faster With State-Of-The-Art Ai Generation.</t>
  </si>
  <si>
    <t>Red Butter</t>
  </si>
  <si>
    <t>We'Re A Small Group Of Entrepreneurs Of Mixed Backgrounds That Had A Goal: To Change The Way The World Looked At The Pr And Content Marketing Industry. Our Passion For Winning Convinced Us That A New Platform Was Needed To Bridge The Gap Between Understanding How To Create Content On A Topic And Actually Creating The Content On The Topic. Learn How To Use Our State Of The Art Ai To Reduce Your Wait Time From Months To Hours, For A Better Return On Your Content Campaign.</t>
  </si>
  <si>
    <t>Smart Brief Leadership</t>
  </si>
  <si>
    <t>A Night To Celebrate</t>
  </si>
  <si>
    <t>Is A Global Content Marketing Software Company Offering A Saas Platform For Fast, Scalable, And Reliable Content Marketing. The Platform Is Specifically Designed For Top Ceos, Design Agencies, And Developers Who Want To Compete Effectively In Today’S Customer-Focused World.</t>
  </si>
  <si>
    <t>Fast Ball</t>
  </si>
  <si>
    <t>Uses Continuous Continuous Learning Algorithms To Constantly Improve The Recommendations; We Constantly See Product Changes And Improvements. The More You Use Our Platform, The More We Learn Which Leads To Our Clients Benefiting More And More.</t>
  </si>
  <si>
    <t>The Network</t>
  </si>
  <si>
    <t>Works With A Variety Of Industries From Startups To Established Businesses. It Is Perfect For High-Volume Emailers, Bloggers, Tradeshows, And Content Marketers Who Would Like To Optimize Their Content With Competitive Analysis And Ai Generation.</t>
  </si>
  <si>
    <t>Practice To Perfect</t>
  </si>
  <si>
    <t>Instantly Win At Content Marketing. With 15 Five, You Can Now Generate Content With Artificial Intelligence Instead Of Human Labor. Analyzes The Competition For Your Business Topic, Helps You Structure Your Content Faster, Create Content Faster, And Increase Your Chances Of Success.</t>
  </si>
  <si>
    <t>Soul Spartans</t>
  </si>
  <si>
    <t>Is A Solution For Founders Who Want To Win At Content Marketing. We Use Proprietary Ai To Analyze The Competition For Your Topic, And To Help You Create Optimized Content Faster With State Of The Art Ai Generation. With , You No Longer Have To Sit And Wait For Your Content To Be Used.</t>
  </si>
  <si>
    <t>15 Five</t>
  </si>
  <si>
    <t>Wide Stringer</t>
  </si>
  <si>
    <t>In A Saturated Market Of Founders Turning To Content Marketing, Finding A Way To Stand Out From The Crowd Is A Competitive Advantage. ’S Ai Takes A Deep Dive Into A Topic’S Domain And Produces A Content Strategy In Minutes In A Standalone Ai Tool. Rapid, Accurate, And Tailored Content Is A Step Towards Building A Meaningful Audience That Can Amplify Your Voice.</t>
  </si>
  <si>
    <t>Indie Profilers</t>
  </si>
  <si>
    <t>Leadership Insights</t>
  </si>
  <si>
    <t>Most Small And Medium-Sized Business Owners Find Themselves With Limited Resources, Working Day-To-Day, Yet Still Struggling To Keep Up With The Flow Of Content On Competitive Topics. With No Help From Remote Agency Staffing, This Is Where Comes In. Founded By Entrepreneurs With Years Of Experience Leveraging Content To Grow Their Businesses, Is A Business Development Company For Organizations That Want To Win At Content Marketing. With Our Proprietary Ai Technology, Is The Go-To Tool For Content</t>
  </si>
  <si>
    <t>Gob Geeklords</t>
  </si>
  <si>
    <t>You Work Hard To Build Your Company - Now Come Reap The Rewards. Has Made It Easy For You To Win The Battle For Attention Across The Web By Creating Optimized Content For Your Topic.</t>
  </si>
  <si>
    <t>Java Dalia</t>
  </si>
  <si>
    <t>Is A Software-As-A-Service Startup That Uses Proprietary Ai To Generate Content For You. Our Solutions Have Helped Thousands Of Founders Increase Their Private Company Content Marketing Efficiency By 30-60% While Generating 80-100% Roi On Their Marketing Spend.</t>
  </si>
  <si>
    <t>Skill Up</t>
  </si>
  <si>
    <t>The Current Reality Of Content Marketing Is That Content Is Now Abundant, And Your Competitors Are Working Hard To Make Their Content As Good As Your Best Material. But What Works For Your Competitors May Not Work For You. We Use Proprietary Ai To Analyze The Competition For Your Topic And Help You Create Optimized Content Faster With State Of The Art Ai Generation.</t>
  </si>
  <si>
    <t>Excel And Elevate Training</t>
  </si>
  <si>
    <t>We’Re A Content Marketing Software That Is Part Machine Learning, Part Data Analytics, And Part Human Strategic Insight. We Help You Keep Track Of The Competition, And Generate Content That Changes The Way They Th About Your Topic. Our Ai Engine Is Designed To Understand The Preferences Of The People Most Likely To Buy, And To Help You Place Better Outreach.</t>
  </si>
  <si>
    <t>Wombat</t>
  </si>
  <si>
    <t>Is The Only Ai Platform That Uses Ai For Content. We Are Building A Product To Help Founders Win With Content Marketing. Right Now, Founders Are Using Quick Tricks To Create Low Quality Content Fast. But, Big Brands Are Crushing Them With Ai-Based Content Generation That Looks Customized For The Audience, Is Optimized For The Content Strategy, And Is Written By An Ai. We Are Creating A Product That Can Compete With These Ai-Powered Businesses By Leveraging Our Ai To Analyze The Competition, Create Optimized</t>
  </si>
  <si>
    <t>The Social Experiment</t>
  </si>
  <si>
    <t>Ai Helps You Create Effective Content That Draws Traffic, Converts Your Visitors Into Leads, And Helps You Win At Content Marketing.</t>
  </si>
  <si>
    <t>Box Of Crayons</t>
  </si>
  <si>
    <t>Satellites Are Now Outdated. Desperate For An Edge, The Diy Founders Are Turning To Ai To Optimize Their Content Marketing. With Ai Capacity To Learn And Analyze Competitors, Now Is The Time To Enter The Game. Join Now To Win With The Ai.</t>
  </si>
  <si>
    <t>The Domain Of Work</t>
  </si>
  <si>
    <t>Get The Edge.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</si>
  <si>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Impact Training</t>
  </si>
  <si>
    <t>Is A Solution For Founders Who Want To Win At Content Marketing. With Industry Leading Ai, We Find The Content That Matches Your Audience, And We Help You Create Optimized Content And Scale With State Of The Art Ai Generation.</t>
  </si>
  <si>
    <t>An Evening Affair</t>
  </si>
  <si>
    <t>Helps You Generate The Content You Need To Succeed With Enterprise-Level Quality. Our Proprietary Ai Algorithm Delivers Customers To Your Website With Industry-Leading Efficiency. No Copy Pasting Seo Articles, No Seo Articles That Get Copied Pasted, No Guessing What To Write Or Where To Promote—15Five Captures Your Audience.</t>
  </si>
  <si>
    <t>Social Geek Made</t>
  </si>
  <si>
    <t>Is A Startup That Has Taken A Big Shift In The World Of Content Marketing. We Use Proprietary Ai To Analyze And Understand The Competition And Recommend Optimized And Devious Content Strategies To Win The Game. The Three Main Capabilities Of Are Content Generation, Social Media Optimization, And Content Optimization. With Our Ai Driven Content Generation And Optimization, We Help Our Entrepreneur-Founders Get Their Job Done More Efficiently And Effectively</t>
  </si>
  <si>
    <t>Sirius</t>
  </si>
  <si>
    <t>In Today’S World, Content Marketers Must Continuously Search For Compelling Topics, Create Content That Is Optimized For Search, And Manage Their Messaging Across Platforms. In-Focus Metrics And Data Tracking Are Tightly Controlled By The Competitive Landscape, And The The Demands Of Your Customers Mean That Your Content Marketing Strategy Is Constantly Need To Improve. Associations Now Is A Customizable, On-Demand Solution That Blends The Latest In Content Marketing Technology With Modern Tools For Entrepreneurs.</t>
  </si>
  <si>
    <t>Fast Coding</t>
  </si>
  <si>
    <t>Is A Solution For Founders Looking To Win At Content Marketing. We Help Entrepreneurs And Startups Stay One Step Ahead By Accurately Analyzing Their Legal And Competitive Landscape, And Working With Our Proprietary Ai Engine, We Provide Custom Generated Content That Will Influence Customers.</t>
  </si>
  <si>
    <t>Super Happy Fun Time!</t>
  </si>
  <si>
    <t>Content Automation Tool Is Powered By Ai Technology That Analyzes Your Competitors, Identify Your Topic, And Creates Content Optimized For Your Audience.</t>
  </si>
  <si>
    <t>Software Chasers</t>
  </si>
  <si>
    <t>Reach New Audiences And Connect With Their Most Influential Audience In Minutes With This Breakthrough Automation Technology.</t>
  </si>
  <si>
    <t>The Discovery Of Era</t>
  </si>
  <si>
    <t>In Marketing, If You Want To Win, You Need To Make Sure You Know Your Competition. Our Ai Analyzes The Science Of Content Marketing, Helping You Create Optimized Content Faster, Be Ahead Of Your Competitors, And Win At Marketing.</t>
  </si>
  <si>
    <t>Strive Training</t>
  </si>
  <si>
    <t>Was Built To Help Founders Create Optimized Content Faster With State Of The Art Ai Generation Through A Proprietary Ai Platform. Through A Quick Analysis Of Your Content, 20,000 Quantifiable Metrics Are Computed With A Machine Learning Algorithm To Give You A Detailed Analysis Of The Competition And Help With Content Generation.</t>
  </si>
  <si>
    <t>Debug Entity</t>
  </si>
  <si>
    <t>In This Ecosystem, Association Content Is Simplified, Made Easier, And Addressed As A Holistic Activity.</t>
  </si>
  <si>
    <t>Made By Me</t>
  </si>
  <si>
    <t>With 15 Five, We Take The Guesswork Out Of Content Marketing. We Analyze Trends That Are Relevant To Your Business, Like Like-Minded Competitors, And Build Out The Content That Will Capture Their Deepest Needs And Wants. Upload Your Logo, Change Colors On The Fly, And Optimize Everything With State Of The Art Ai Content Generation.</t>
  </si>
  <si>
    <t>Revolution</t>
  </si>
  <si>
    <t>Was Founded To Help Founders And Entrepreneurs Build Winning Marketing Strategies In The Age Of Artificial Intelligence. We Use Ai To Analyze The Competition And Offer Personalized Content Marketing Suggestions, State Of The Art Ai Generation, And Content Marketing Optimization.</t>
  </si>
  <si>
    <t>7Th Annual Workshop</t>
  </si>
  <si>
    <t>Welcome To The Future Of Content Creation.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</si>
  <si>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Expenses</t>
  </si>
  <si>
    <t>Revenue</t>
  </si>
  <si>
    <t>Profit</t>
  </si>
  <si>
    <t>Profit Margin</t>
  </si>
  <si>
    <t>Phase Number</t>
  </si>
  <si>
    <t>Phase Name</t>
  </si>
  <si>
    <t>Phase 4</t>
  </si>
  <si>
    <t>Implement</t>
  </si>
  <si>
    <t>Phase 2</t>
  </si>
  <si>
    <t>Develop</t>
  </si>
  <si>
    <t>Phase 5</t>
  </si>
  <si>
    <t>Measure</t>
  </si>
  <si>
    <t>Phase 1</t>
  </si>
  <si>
    <t>Explore</t>
  </si>
  <si>
    <t>Phase 3</t>
  </si>
  <si>
    <t>Plan</t>
  </si>
  <si>
    <t># of Days</t>
  </si>
  <si>
    <t>YEAR ONE</t>
  </si>
  <si>
    <t>YEAR TWO</t>
  </si>
  <si>
    <t>YEAR THREE</t>
  </si>
  <si>
    <t>YEAR FOUR</t>
  </si>
  <si>
    <t>YEAR FIVE</t>
  </si>
  <si>
    <t>Y1Q1</t>
  </si>
  <si>
    <t>Y1Q2</t>
  </si>
  <si>
    <t>Y1Q3</t>
  </si>
  <si>
    <t>Y1Q4</t>
  </si>
  <si>
    <t>Y2Q1</t>
  </si>
  <si>
    <t>Y2Q2</t>
  </si>
  <si>
    <t>Y2Q3</t>
  </si>
  <si>
    <t>Y2Q4</t>
  </si>
  <si>
    <t>Y3Q1</t>
  </si>
  <si>
    <t>Y3Q2</t>
  </si>
  <si>
    <t>Y3Q3</t>
  </si>
  <si>
    <t>Y3Q4</t>
  </si>
  <si>
    <t>Y4Q1</t>
  </si>
  <si>
    <t>Y4Q2</t>
  </si>
  <si>
    <t>Y4Q3</t>
  </si>
  <si>
    <t>Y4Q4</t>
  </si>
  <si>
    <t>Y5Q1</t>
  </si>
  <si>
    <t>Y5Q2</t>
  </si>
  <si>
    <t>Y5Q3</t>
  </si>
  <si>
    <t>Y5Q4</t>
  </si>
  <si>
    <t>START DATE</t>
  </si>
  <si>
    <t>DO NOT ALTER CELL BELOW</t>
  </si>
  <si>
    <t># of 
Days</t>
  </si>
  <si>
    <t>Completion</t>
  </si>
  <si>
    <t>Sum of Revenue</t>
  </si>
  <si>
    <t>Row Labels</t>
  </si>
  <si>
    <t>Grand Total</t>
  </si>
  <si>
    <t>Sum of Profit</t>
  </si>
  <si>
    <t>Sum of Expenses</t>
  </si>
  <si>
    <t>Average of Profit Margin</t>
  </si>
  <si>
    <t>Count of Complexity</t>
  </si>
  <si>
    <t>Count of Project Manager</t>
  </si>
  <si>
    <t>Count of Status</t>
  </si>
  <si>
    <t>Count of Phase Number</t>
  </si>
  <si>
    <t>Count of Project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</si>
</sst>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quot;$&quot;* #,##0_);_(&quot;$&quot;* \(#,##0\);_(&quot;$&quot;* &quot;-&quot;??_);_(@_)"/>
    <numFmt numFmtId="165" formatCode="dd/mm/yy"/>
    <numFmt numFmtId="166" formatCode="mm/yy"/>
    <numFmt numFmtId="167" formatCode="yyyy"/>
    <numFmt numFmtId="168" formatCode="mmm"/>
    <numFmt numFmtId="169" formatCode="mm/dd/yy;@"/>
    <numFmt numFmtId="170" formatCode="_(* #,##0_);_(* \(#,##0\);_(* &quot;-&quot;??_);_(@_)"/>
  </numFmts>
  <fonts count="19" x14ac:knownFonts="1">
    <font>
      <sz val="12"/>
      <color theme="1"/>
      <name val="Aptos Narrow"/>
      <family val="2"/>
      <scheme val="minor"/>
    </font>
    <font>
      <sz val="12"/>
      <color theme="1"/>
      <name val="Aptos Narrow"/>
      <family val="2"/>
      <scheme val="minor"/>
    </font>
    <font>
      <sz val="8"/>
      <name val="Aptos Narrow"/>
      <family val="2"/>
      <scheme val="minor"/>
    </font>
    <font>
      <sz val="9"/>
      <color theme="1"/>
      <name val="Century Gothic"/>
      <family val="1"/>
    </font>
    <font>
      <sz val="12"/>
      <color theme="1"/>
      <name val="Arial"/>
      <family val="2"/>
    </font>
    <font>
      <b/>
      <sz val="22"/>
      <color theme="1" tint="0.34998626667073579"/>
      <name val="Century Gothic"/>
      <family val="1"/>
    </font>
    <font>
      <sz val="12"/>
      <color theme="1"/>
      <name val="Century Gothic"/>
      <family val="1"/>
    </font>
    <font>
      <b/>
      <sz val="22"/>
      <color theme="8" tint="-0.499984740745262"/>
      <name val="Century Gothic"/>
      <family val="1"/>
    </font>
    <font>
      <sz val="22"/>
      <color theme="1" tint="0.499984740745262"/>
      <name val="Century Gothic"/>
      <family val="1"/>
    </font>
    <font>
      <sz val="9"/>
      <color theme="0"/>
      <name val="Century Gothic"/>
      <family val="1"/>
    </font>
    <font>
      <b/>
      <sz val="9"/>
      <color theme="1" tint="0.249977111117893"/>
      <name val="Century Gothic"/>
      <family val="1"/>
    </font>
    <font>
      <sz val="10"/>
      <color theme="1" tint="0.249977111117893"/>
      <name val="Aptos Narrow"/>
      <scheme val="minor"/>
    </font>
    <font>
      <b/>
      <sz val="10"/>
      <color theme="1" tint="0.249977111117893"/>
      <name val="Aptos Narrow"/>
      <scheme val="minor"/>
    </font>
    <font>
      <sz val="10"/>
      <color theme="1" tint="0.34998626667073579"/>
      <name val="Aptos Narrow"/>
      <scheme val="minor"/>
    </font>
    <font>
      <sz val="10"/>
      <color rgb="FF000000"/>
      <name val="Aptos Narrow"/>
      <scheme val="minor"/>
    </font>
    <font>
      <b/>
      <sz val="10"/>
      <color theme="1"/>
      <name val="Aptos Narrow"/>
      <scheme val="minor"/>
    </font>
    <font>
      <sz val="10"/>
      <color theme="1"/>
      <name val="Aptos Narrow"/>
      <scheme val="minor"/>
    </font>
    <font>
      <b/>
      <sz val="10"/>
      <color rgb="FF000000"/>
      <name val="Aptos Narrow"/>
      <scheme val="minor"/>
    </font>
    <font>
      <sz val="10"/>
      <color theme="0"/>
      <name val="Aptos Narrow"/>
      <scheme val="minor"/>
    </font>
  </fonts>
  <fills count="12">
    <fill>
      <patternFill patternType="none"/>
    </fill>
    <fill>
      <patternFill patternType="gray125"/>
    </fill>
    <fill>
      <patternFill patternType="solid">
        <fgColor rgb="FFF8F8F8"/>
        <bgColor indexed="64"/>
      </patternFill>
    </fill>
    <fill>
      <patternFill patternType="solid">
        <fgColor theme="0" tint="-0.14999847407452621"/>
        <bgColor rgb="FFCCC0D9"/>
      </patternFill>
    </fill>
    <fill>
      <patternFill patternType="solid">
        <fgColor theme="3" tint="0.79998168889431442"/>
        <bgColor indexed="64"/>
      </patternFill>
    </fill>
    <fill>
      <patternFill patternType="solid">
        <fgColor theme="0"/>
        <bgColor indexed="64"/>
      </patternFill>
    </fill>
    <fill>
      <patternFill patternType="solid">
        <fgColor rgb="FFC6CDD2"/>
        <bgColor indexed="64"/>
      </patternFill>
    </fill>
    <fill>
      <patternFill patternType="solid">
        <fgColor theme="0"/>
        <bgColor rgb="FFCCC0D9"/>
      </patternFill>
    </fill>
    <fill>
      <patternFill patternType="solid">
        <fgColor theme="3" tint="0.79998168889431442"/>
        <bgColor rgb="FFEEECE1"/>
      </patternFill>
    </fill>
    <fill>
      <patternFill patternType="solid">
        <fgColor theme="3" tint="0.79998168889431442"/>
        <bgColor rgb="FFE5DFEC"/>
      </patternFill>
    </fill>
    <fill>
      <patternFill patternType="solid">
        <fgColor rgb="FFFFFFFF"/>
        <bgColor rgb="FFFFFFFF"/>
      </patternFill>
    </fill>
    <fill>
      <patternFill patternType="solid">
        <fgColor rgb="FFF7F9FB"/>
        <bgColor indexed="64"/>
      </patternFill>
    </fill>
  </fills>
  <borders count="27">
    <border>
      <left/>
      <right/>
      <top/>
      <bottom/>
      <diagonal/>
    </border>
    <border>
      <left/>
      <right/>
      <top style="thin">
        <color theme="0" tint="-0.34998626667073579"/>
      </top>
      <bottom style="thin">
        <color theme="0" tint="-0.34998626667073579"/>
      </bottom>
      <diagonal/>
    </border>
    <border>
      <left/>
      <right style="medium">
        <color theme="0" tint="-0.249977111117893"/>
      </right>
      <top style="thin">
        <color theme="0" tint="-0.34998626667073579"/>
      </top>
      <bottom style="thin">
        <color theme="0" tint="-0.34998626667073579"/>
      </bottom>
      <diagonal/>
    </border>
    <border>
      <left style="thin">
        <color theme="0" tint="-0.249977111117893"/>
      </left>
      <right/>
      <top style="thin">
        <color theme="0" tint="-0.34998626667073579"/>
      </top>
      <bottom style="thin">
        <color theme="0" tint="-0.34998626667073579"/>
      </bottom>
      <diagonal/>
    </border>
    <border>
      <left/>
      <right/>
      <top style="thin">
        <color theme="0" tint="-0.34998626667073579"/>
      </top>
      <bottom style="thin">
        <color theme="0" tint="-0.14999847407452621"/>
      </bottom>
      <diagonal/>
    </border>
    <border>
      <left style="dashed">
        <color theme="0" tint="-0.249977111117893"/>
      </left>
      <right style="dashed">
        <color theme="0" tint="-0.249977111117893"/>
      </right>
      <top style="thin">
        <color theme="0" tint="-0.34998626667073579"/>
      </top>
      <bottom style="thin">
        <color theme="0" tint="-0.14999847407452621"/>
      </bottom>
      <diagonal/>
    </border>
    <border>
      <left/>
      <right style="thin">
        <color theme="0" tint="-0.34998626667073579"/>
      </right>
      <top style="thin">
        <color theme="0" tint="-0.34998626667073579"/>
      </top>
      <bottom style="thin">
        <color theme="0" tint="-0.14999847407452621"/>
      </bottom>
      <diagonal/>
    </border>
    <border>
      <left style="thin">
        <color theme="0" tint="-0.34998626667073579"/>
      </left>
      <right/>
      <top style="thin">
        <color theme="0" tint="-0.34998626667073579"/>
      </top>
      <bottom style="thin">
        <color theme="0" tint="-0.14999847407452621"/>
      </bottom>
      <diagonal/>
    </border>
    <border>
      <left/>
      <right style="medium">
        <color theme="0" tint="-0.249977111117893"/>
      </right>
      <top style="thin">
        <color theme="0" tint="-0.34998626667073579"/>
      </top>
      <bottom style="thin">
        <color theme="0" tint="-0.14999847407452621"/>
      </bottom>
      <diagonal/>
    </border>
    <border>
      <left/>
      <right/>
      <top/>
      <bottom style="thin">
        <color theme="0" tint="-0.34998626667073579"/>
      </bottom>
      <diagonal/>
    </border>
    <border>
      <left style="dashed">
        <color theme="0" tint="-0.249977111117893"/>
      </left>
      <right style="dashed">
        <color theme="0" tint="-0.249977111117893"/>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medium">
        <color theme="0" tint="-0.249977111117893"/>
      </right>
      <top/>
      <bottom style="thin">
        <color theme="0" tint="-0.34998626667073579"/>
      </bottom>
      <diagonal/>
    </border>
    <border>
      <left/>
      <right style="medium">
        <color theme="0" tint="-0.249977111117893"/>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ashed">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style="thin">
        <color theme="0" tint="-0.34998626667073579"/>
      </left>
      <right style="dashed">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80">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1" applyNumberFormat="1" applyFont="1"/>
    <xf numFmtId="9" fontId="0" fillId="0" borderId="0" xfId="2" applyFont="1" applyAlignment="1">
      <alignment horizontal="left"/>
    </xf>
    <xf numFmtId="9" fontId="0" fillId="0" borderId="0" xfId="2" applyFont="1"/>
    <xf numFmtId="10" fontId="0" fillId="0" borderId="0" xfId="2" applyNumberFormat="1" applyFont="1"/>
    <xf numFmtId="0" fontId="5"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wrapText="1"/>
    </xf>
    <xf numFmtId="0" fontId="4" fillId="0" borderId="0" xfId="0" applyFont="1"/>
    <xf numFmtId="166" fontId="9" fillId="7" borderId="0" xfId="0" applyNumberFormat="1" applyFont="1" applyFill="1" applyAlignment="1">
      <alignment horizontal="center" vertical="center"/>
    </xf>
    <xf numFmtId="166" fontId="3" fillId="3" borderId="0" xfId="0" applyNumberFormat="1" applyFont="1" applyFill="1" applyAlignment="1">
      <alignment horizontal="center" vertical="center"/>
    </xf>
    <xf numFmtId="0" fontId="0" fillId="0" borderId="0" xfId="0" applyAlignment="1">
      <alignment wrapText="1"/>
    </xf>
    <xf numFmtId="0" fontId="4" fillId="0" borderId="0" xfId="0" applyFont="1" applyAlignment="1">
      <alignment horizontal="center" wrapText="1"/>
    </xf>
    <xf numFmtId="0" fontId="0" fillId="0" borderId="0" xfId="0" applyAlignment="1">
      <alignment horizontal="center" wrapText="1"/>
    </xf>
    <xf numFmtId="0" fontId="10" fillId="0" borderId="0" xfId="0" applyFont="1" applyAlignment="1">
      <alignment horizontal="center" vertical="center"/>
    </xf>
    <xf numFmtId="164" fontId="0" fillId="0" borderId="0" xfId="0" applyNumberFormat="1"/>
    <xf numFmtId="0" fontId="0" fillId="0" borderId="0" xfId="0" pivotButton="1"/>
    <xf numFmtId="10" fontId="0" fillId="0" borderId="0" xfId="0" applyNumberFormat="1"/>
    <xf numFmtId="0" fontId="3" fillId="0" borderId="0" xfId="0" applyFont="1" applyAlignment="1">
      <alignment horizontal="center" vertical="center" wrapText="1"/>
    </xf>
    <xf numFmtId="0" fontId="0" fillId="0" borderId="0" xfId="0" applyNumberFormat="1"/>
    <xf numFmtId="0" fontId="0" fillId="0" borderId="0" xfId="0" applyAlignment="1">
      <alignment horizontal="left" indent="1"/>
    </xf>
    <xf numFmtId="165" fontId="11" fillId="0" borderId="23" xfId="0" applyNumberFormat="1"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vertical="center" wrapText="1"/>
    </xf>
    <xf numFmtId="0" fontId="13" fillId="0" borderId="14" xfId="0" applyFont="1" applyBorder="1" applyAlignment="1">
      <alignment vertical="center" wrapText="1"/>
    </xf>
    <xf numFmtId="167" fontId="14" fillId="2" borderId="1" xfId="0" applyNumberFormat="1" applyFont="1" applyFill="1" applyBorder="1" applyAlignment="1">
      <alignment horizontal="left" vertical="center" indent="1"/>
    </xf>
    <xf numFmtId="0" fontId="14" fillId="2" borderId="1" xfId="0" applyFont="1" applyFill="1" applyBorder="1" applyAlignment="1">
      <alignment vertical="center"/>
    </xf>
    <xf numFmtId="0" fontId="14" fillId="2" borderId="2" xfId="0" applyFont="1" applyFill="1" applyBorder="1" applyAlignment="1">
      <alignment horizontal="left" vertical="center" indent="1"/>
    </xf>
    <xf numFmtId="167" fontId="14" fillId="0" borderId="1" xfId="0" applyNumberFormat="1" applyFont="1" applyBorder="1" applyAlignment="1">
      <alignment horizontal="left" vertical="center" indent="1"/>
    </xf>
    <xf numFmtId="0" fontId="14" fillId="0" borderId="1" xfId="0" applyFont="1" applyBorder="1" applyAlignment="1">
      <alignment vertical="center"/>
    </xf>
    <xf numFmtId="0" fontId="14" fillId="0" borderId="2" xfId="0" applyFont="1" applyBorder="1" applyAlignment="1">
      <alignment horizontal="left" vertical="center" indent="1"/>
    </xf>
    <xf numFmtId="0" fontId="13" fillId="0" borderId="9" xfId="0" applyFont="1" applyBorder="1" applyAlignment="1">
      <alignment vertical="center" wrapText="1"/>
    </xf>
    <xf numFmtId="0" fontId="13" fillId="0" borderId="13" xfId="0" applyFont="1" applyBorder="1" applyAlignment="1">
      <alignment vertical="center" wrapText="1"/>
    </xf>
    <xf numFmtId="0" fontId="14" fillId="2" borderId="3" xfId="0" applyFont="1" applyFill="1" applyBorder="1" applyAlignment="1">
      <alignment horizontal="left" vertical="center" indent="1"/>
    </xf>
    <xf numFmtId="0" fontId="14" fillId="0" borderId="3" xfId="0" applyFont="1" applyBorder="1" applyAlignment="1">
      <alignment horizontal="left" vertical="center" indent="1"/>
    </xf>
    <xf numFmtId="0" fontId="15" fillId="6" borderId="25" xfId="0" applyFont="1" applyFill="1" applyBorder="1" applyAlignment="1">
      <alignment horizontal="left" vertical="center" wrapText="1" indent="1"/>
    </xf>
    <xf numFmtId="0" fontId="15" fillId="6" borderId="22" xfId="0" applyFont="1" applyFill="1" applyBorder="1" applyAlignment="1">
      <alignment horizontal="center" vertical="center" wrapText="1"/>
    </xf>
    <xf numFmtId="0" fontId="15" fillId="6" borderId="26" xfId="0" applyFont="1" applyFill="1" applyBorder="1" applyAlignment="1">
      <alignment horizontal="center" vertical="center" wrapText="1"/>
    </xf>
    <xf numFmtId="168" fontId="16" fillId="3" borderId="4" xfId="0" applyNumberFormat="1" applyFont="1" applyFill="1" applyBorder="1" applyAlignment="1">
      <alignment horizontal="center" vertical="center"/>
    </xf>
    <xf numFmtId="168" fontId="16" fillId="3" borderId="5" xfId="0" applyNumberFormat="1" applyFont="1" applyFill="1" applyBorder="1" applyAlignment="1">
      <alignment horizontal="center" vertical="center"/>
    </xf>
    <xf numFmtId="168" fontId="16" fillId="3" borderId="6" xfId="0" applyNumberFormat="1" applyFont="1" applyFill="1" applyBorder="1" applyAlignment="1">
      <alignment horizontal="center" vertical="center"/>
    </xf>
    <xf numFmtId="168" fontId="16" fillId="3" borderId="7" xfId="0" applyNumberFormat="1" applyFont="1" applyFill="1" applyBorder="1" applyAlignment="1">
      <alignment horizontal="center" vertical="center"/>
    </xf>
    <xf numFmtId="168" fontId="16" fillId="3" borderId="8" xfId="0" applyNumberFormat="1" applyFont="1" applyFill="1" applyBorder="1" applyAlignment="1">
      <alignment horizontal="center" vertical="center"/>
    </xf>
    <xf numFmtId="0" fontId="15" fillId="6" borderId="11" xfId="0" applyFont="1" applyFill="1" applyBorder="1" applyAlignment="1">
      <alignment horizontal="left" vertical="center" indent="1"/>
    </xf>
    <xf numFmtId="0" fontId="15" fillId="6" borderId="17" xfId="0" applyFont="1" applyFill="1" applyBorder="1" applyAlignment="1">
      <alignment horizontal="center" vertical="center" wrapText="1"/>
    </xf>
    <xf numFmtId="0" fontId="15" fillId="6" borderId="19" xfId="0" applyFont="1" applyFill="1" applyBorder="1" applyAlignment="1">
      <alignment horizontal="center" vertical="center"/>
    </xf>
    <xf numFmtId="167" fontId="16" fillId="3" borderId="9" xfId="0" applyNumberFormat="1" applyFont="1" applyFill="1" applyBorder="1" applyAlignment="1">
      <alignment horizontal="center" vertical="center"/>
    </xf>
    <xf numFmtId="167" fontId="16" fillId="3" borderId="10" xfId="0" applyNumberFormat="1" applyFont="1" applyFill="1" applyBorder="1" applyAlignment="1">
      <alignment horizontal="center" vertical="center"/>
    </xf>
    <xf numFmtId="167" fontId="16" fillId="3" borderId="11" xfId="0" applyNumberFormat="1" applyFont="1" applyFill="1" applyBorder="1" applyAlignment="1">
      <alignment horizontal="center" vertical="center"/>
    </xf>
    <xf numFmtId="167" fontId="16" fillId="3" borderId="12" xfId="0" applyNumberFormat="1" applyFont="1" applyFill="1" applyBorder="1" applyAlignment="1">
      <alignment horizontal="center" vertical="center"/>
    </xf>
    <xf numFmtId="167" fontId="16" fillId="3" borderId="13" xfId="0" applyNumberFormat="1" applyFont="1" applyFill="1" applyBorder="1" applyAlignment="1">
      <alignment horizontal="center" vertical="center"/>
    </xf>
    <xf numFmtId="0" fontId="17" fillId="8" borderId="17" xfId="0" applyFont="1" applyFill="1" applyBorder="1" applyAlignment="1">
      <alignment horizontal="left" vertical="center" indent="1"/>
    </xf>
    <xf numFmtId="9" fontId="17" fillId="8" borderId="12" xfId="0" applyNumberFormat="1" applyFont="1" applyFill="1" applyBorder="1" applyAlignment="1">
      <alignment horizontal="center" vertical="center"/>
    </xf>
    <xf numFmtId="169" fontId="17" fillId="8" borderId="18" xfId="0" applyNumberFormat="1" applyFont="1" applyFill="1" applyBorder="1" applyAlignment="1">
      <alignment horizontal="center" vertical="center"/>
    </xf>
    <xf numFmtId="169" fontId="17" fillId="8" borderId="11" xfId="0" applyNumberFormat="1" applyFont="1" applyFill="1" applyBorder="1" applyAlignment="1">
      <alignment horizontal="center" vertical="center"/>
    </xf>
    <xf numFmtId="170" fontId="17" fillId="9" borderId="19" xfId="3" applyNumberFormat="1" applyFont="1" applyFill="1" applyBorder="1" applyAlignment="1">
      <alignment vertical="center"/>
    </xf>
    <xf numFmtId="0" fontId="14" fillId="4" borderId="9" xfId="0" applyFont="1" applyFill="1" applyBorder="1" applyAlignment="1">
      <alignment horizontal="center" vertical="center"/>
    </xf>
    <xf numFmtId="0" fontId="14" fillId="4" borderId="10"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0" borderId="15" xfId="0" applyFont="1" applyBorder="1" applyAlignment="1">
      <alignment horizontal="left" vertical="center" indent="1"/>
    </xf>
    <xf numFmtId="9" fontId="18" fillId="0" borderId="24" xfId="0" applyNumberFormat="1" applyFont="1" applyBorder="1" applyAlignment="1">
      <alignment horizontal="center" vertical="center"/>
    </xf>
    <xf numFmtId="169" fontId="14" fillId="0" borderId="20" xfId="0" applyNumberFormat="1" applyFont="1" applyBorder="1" applyAlignment="1">
      <alignment horizontal="center" vertical="center"/>
    </xf>
    <xf numFmtId="169" fontId="14" fillId="10" borderId="21" xfId="0" applyNumberFormat="1" applyFont="1" applyFill="1" applyBorder="1" applyAlignment="1">
      <alignment horizontal="center" vertical="center"/>
    </xf>
    <xf numFmtId="0" fontId="14" fillId="11" borderId="16"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3" xfId="0" applyFont="1" applyFill="1" applyBorder="1" applyAlignment="1">
      <alignment horizontal="center" vertical="center"/>
    </xf>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12" xfId="0" applyFont="1" applyFill="1" applyBorder="1" applyAlignment="1">
      <alignment horizontal="center" vertical="center"/>
    </xf>
    <xf numFmtId="0" fontId="14" fillId="5" borderId="13" xfId="0" applyFont="1" applyFill="1" applyBorder="1" applyAlignment="1">
      <alignment horizontal="center" vertical="center"/>
    </xf>
  </cellXfs>
  <cellStyles count="4">
    <cellStyle name="Comma" xfId="3" builtinId="3"/>
    <cellStyle name="Currency" xfId="1" builtinId="4"/>
    <cellStyle name="Normal" xfId="0" builtinId="0"/>
    <cellStyle name="Per cent" xfId="2" builtinId="5"/>
  </cellStyles>
  <dxfs count="27">
    <dxf>
      <font>
        <color rgb="FF00B0F0"/>
      </font>
      <fill>
        <patternFill>
          <bgColor rgb="FF00B0F0"/>
        </patternFill>
      </fill>
      <border>
        <left style="thin">
          <color rgb="FF00B0F0"/>
        </left>
        <right style="thin">
          <color rgb="FF00B0F0"/>
        </right>
        <top style="thin">
          <color theme="0"/>
        </top>
        <bottom style="thin">
          <color theme="0"/>
        </bottom>
      </border>
    </dxf>
    <dxf>
      <font>
        <color rgb="FF00B0F0"/>
      </font>
      <fill>
        <patternFill>
          <bgColor rgb="FF00B0F0"/>
        </patternFill>
      </fill>
      <border>
        <left style="thin">
          <color rgb="FF00B0F0"/>
        </left>
        <right style="thin">
          <color rgb="FF00B0F0"/>
        </right>
        <top style="thin">
          <color theme="0"/>
        </top>
        <bottom style="thin">
          <color theme="0"/>
        </bottom>
      </border>
    </dxf>
    <dxf>
      <font>
        <color rgb="FF00B0F0"/>
      </font>
      <fill>
        <patternFill>
          <bgColor rgb="FF00B0F0"/>
        </patternFill>
      </fill>
      <border>
        <left style="thin">
          <color rgb="FF00B0F0"/>
        </left>
        <right style="thin">
          <color rgb="FF00B0F0"/>
        </right>
        <top style="thin">
          <color theme="0"/>
        </top>
        <bottom style="thin">
          <color theme="0"/>
        </bottom>
      </border>
    </dxf>
    <dxf>
      <font>
        <color rgb="FF00B0F0"/>
      </font>
      <fill>
        <patternFill>
          <bgColor rgb="FF00B0F0"/>
        </patternFill>
      </fill>
      <border>
        <left style="thin">
          <color rgb="FF00B0F0"/>
        </left>
        <right style="thin">
          <color rgb="FF00B0F0"/>
        </right>
        <top style="thin">
          <color theme="0"/>
        </top>
        <bottom style="thin">
          <color theme="0"/>
        </bottom>
      </border>
    </dxf>
    <dxf>
      <font>
        <color rgb="FF00B0F0"/>
      </font>
      <fill>
        <patternFill>
          <bgColor rgb="FF00B0F0"/>
        </patternFill>
      </fill>
      <border>
        <left style="thin">
          <color rgb="FF00B0F0"/>
        </left>
        <right style="thin">
          <color rgb="FF00B0F0"/>
        </right>
        <top style="thin">
          <color theme="0"/>
        </top>
        <bottom style="thin">
          <color theme="0"/>
        </bottom>
      </border>
    </dxf>
    <dxf>
      <font>
        <color rgb="FF00B0F0"/>
      </font>
      <fill>
        <patternFill>
          <bgColor rgb="FF00B0F0"/>
        </patternFill>
      </fill>
      <border>
        <left style="thin">
          <color rgb="FF00B0F0"/>
        </left>
        <right style="thin">
          <color rgb="FF00B0F0"/>
        </right>
        <top style="thin">
          <color theme="0"/>
        </top>
        <bottom style="thin">
          <color theme="0"/>
        </bottom>
      </border>
    </dxf>
    <dxf>
      <font>
        <color rgb="FF0070C0"/>
      </font>
      <fill>
        <patternFill patternType="solid">
          <fgColor auto="1"/>
          <bgColor rgb="FF0070C0"/>
        </patternFill>
      </fill>
      <alignment wrapText="1"/>
      <border>
        <left style="thin">
          <color rgb="FF0070C0"/>
        </left>
        <right style="thin">
          <color rgb="FF0070C0"/>
        </right>
        <top style="thin">
          <color theme="0"/>
        </top>
        <bottom style="thin">
          <color theme="0"/>
        </bottom>
      </border>
    </dxf>
    <dxf>
      <alignment horizontal="left" vertical="bottom" textRotation="0" wrapText="0" indent="0" justifyLastLine="0" shrinkToFit="0" readingOrder="0"/>
    </dxf>
    <dxf>
      <numFmt numFmtId="19" formatCode="d/m/yy"/>
      <alignment horizontal="left" vertical="bottom" textRotation="0" wrapText="0" indent="0" justifyLastLine="0" shrinkToFit="0" readingOrder="0"/>
    </dxf>
    <dxf>
      <numFmt numFmtId="19" formatCode="d/m/yy"/>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[Excel-project-management.xlsx]Project-management-pivot!PivotTable6</c:name>
    <c:fmtId val="5"/>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Project Count per </a:t>
            </a:r>
            <a:r>
              <a:rPr lang="en-US" sz="1050"/>
              <a:t>Complexity</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856698145289975"/>
          <c:y val="0.19224434740090038"/>
          <c:w val="0.53241478536113207"/>
          <c:h val="0.68632484108651282"/>
        </c:manualLayout>
      </c:layout>
      <c:pieChart>
        <c:varyColors val="1"/>
        <c:ser>
          <c:idx val="0"/>
          <c:order val="0"/>
          <c:tx>
            <c:strRef>
              <c:f>'Project-management-pivot'!$B$44</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F8-5442-891B-2288CD2313CA}"/>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F8-5442-891B-2288CD2313CA}"/>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F8-5442-891B-2288CD2313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'Project-management-pivot'!$A$45:$A$48</c:f>
              <c:strCache>
                <c:ptCount val="3"/>
                <c:pt idx="0">
                  <c:v>High</c:v>
                </c:pt>
                <c:pt idx="1">
                  <c:v>Low</c:v>
                </c:pt>
                <c:pt idx="2">
                  <c:v>Medium</c:v>
                </c:pt>
              </c:strCache>
            </c:strRef>
          </c:cat>
          <c:val>
            <c:numRef>
              <c:f>'Project-management-pivot'!$B$45:$B$48</c:f>
              <c:numCache>
                <c:formatCode>General</c:formatCode>
                <c:ptCount val="3"/>
                <c:pt idx="0">
                  <c:v>40</c:v>
                </c:pt>
                <c:pt idx="1">
                  <c:v>30</c:v>
                </c:pt>
                <c:pt idx="2">
                  <c:v>29</c:v>
                </c:pt>
              </c:numCache>
            </c:numRef>
          </c:val>
          <c:extLst>
            <c:ext xmlns:c16="http://schemas.microsoft.com/office/drawing/2014/chart" uri="{C3380CC4-5D6E-409C-BE32-E72D297353CC}">
              <c16:uniqueId val="{00000006-09F8-5442-891B-2288CD2313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[Excel-project-management.xlsx]Project-management-pivot!PivotTable7</c:name>
    <c:fmtId val="9"/>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Project Count</a:t>
            </a:r>
            <a:r>
              <a:rPr lang="en-US" sz="1050" baseline="0"/>
              <a:t> per </a:t>
            </a:r>
            <a:r>
              <a:rPr lang="en-US" sz="1050"/>
              <a:t>Project Manager</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'Project-management-pivot'!$B$52</c:f>
              <c:strCache>
                <c:ptCount val="1"/>
                <c:pt idx="0">
                  <c:v>Total</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'Project-management-pivot'!$A$53:$A$60</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'Project-management-pivot'!$B$53:$B$60</c:f>
              <c:numCache>
                <c:formatCode>General</c:formatCode>
                <c:ptCount val="7"/>
                <c:pt idx="0">
                  <c:v>18</c:v>
                </c:pt>
                <c:pt idx="1">
                  <c:v>15</c:v>
                </c:pt>
                <c:pt idx="2">
                  <c:v>12</c:v>
                </c:pt>
                <c:pt idx="3">
                  <c:v>10</c:v>
                </c:pt>
                <c:pt idx="4">
                  <c:v>15</c:v>
                </c:pt>
                <c:pt idx="5">
                  <c:v>14</c:v>
                </c:pt>
                <c:pt idx="6">
                  <c:v>15</c:v>
                </c:pt>
              </c:numCache>
            </c:numRef>
          </c:val>
          <c:extLst>
            <c:ext xmlns:c16="http://schemas.microsoft.com/office/drawing/2014/chart" uri="{C3380CC4-5D6E-409C-BE32-E72D297353CC}">
              <c16:uniqueId val="{00000000-BAEB-E846-9364-17EDB791FC5D}"/>
            </c:ext>
          </c:extLst>
        </c:ser>
        <c:dLbls>
          <c:dLblPos val="outEnd"/>
          <c:showLegendKey val="0"/>
          <c:showVal val="1"/>
          <c:showCatName val="0"/>
          <c:showSerName val="0"/>
          <c:showPercent val="0"/>
          <c:showBubbleSize val="0"/>
        </c:dLbls>
        <c:gapWidth val="115"/>
        <c:overlap val="-20"/>
        <c:axId val="256532064"/>
        <c:axId val="256533776"/>
      </c:barChart>
      <c:catAx>
        <c:axId val="2565320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33776"/>
        <c:crosses val="autoZero"/>
        <c:auto val="1"/>
        <c:lblAlgn val="ctr"/>
        <c:lblOffset val="100"/>
        <c:noMultiLvlLbl val="0"/>
      </c:catAx>
      <c:valAx>
        <c:axId val="2565337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3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[Excel-project-management.xlsx]Project-management-pivot!PivotTable8</c:name>
    <c:fmtId val="15"/>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Project Status per Project Managers</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'Project-management-pivot'!$B$65</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'Project-management-pivot'!$A$66:$A$70</c:f>
              <c:strCache>
                <c:ptCount val="4"/>
                <c:pt idx="0">
                  <c:v>Cancelled</c:v>
                </c:pt>
                <c:pt idx="1">
                  <c:v>Completed</c:v>
                </c:pt>
                <c:pt idx="2">
                  <c:v>In - Progress</c:v>
                </c:pt>
                <c:pt idx="3">
                  <c:v>On - Hold</c:v>
                </c:pt>
              </c:strCache>
            </c:strRef>
          </c:cat>
          <c:val>
            <c:numRef>
              <c:f>'Project-management-pivot'!$B$66:$B$70</c:f>
              <c:numCache>
                <c:formatCode>General</c:formatCode>
                <c:ptCount val="4"/>
                <c:pt idx="0">
                  <c:v>27</c:v>
                </c:pt>
                <c:pt idx="1">
                  <c:v>30</c:v>
                </c:pt>
                <c:pt idx="2">
                  <c:v>25</c:v>
                </c:pt>
                <c:pt idx="3">
                  <c:v>17</c:v>
                </c:pt>
              </c:numCache>
            </c:numRef>
          </c:val>
          <c:extLst>
            <c:ext xmlns:c16="http://schemas.microsoft.com/office/drawing/2014/chart" uri="{C3380CC4-5D6E-409C-BE32-E72D297353CC}">
              <c16:uniqueId val="{00000000-3C8E-224E-9367-54FB014DE4A2}"/>
            </c:ext>
          </c:extLst>
        </c:ser>
        <c:dLbls>
          <c:showLegendKey val="0"/>
          <c:showVal val="0"/>
          <c:showCatName val="0"/>
          <c:showSerName val="0"/>
          <c:showPercent val="0"/>
          <c:showBubbleSize val="0"/>
        </c:dLbls>
        <c:gapWidth val="115"/>
        <c:overlap val="-20"/>
        <c:axId val="254714656"/>
        <c:axId val="254716384"/>
      </c:barChart>
      <c:catAx>
        <c:axId val="25471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16384"/>
        <c:crosses val="autoZero"/>
        <c:auto val="1"/>
        <c:lblAlgn val="ctr"/>
        <c:lblOffset val="100"/>
        <c:noMultiLvlLbl val="0"/>
      </c:catAx>
      <c:valAx>
        <c:axId val="254716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1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[Excel-project-management.xlsx]Project-management-pivot!PivotTable9</c:name>
    <c:fmtId val="1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Project Count per Phase Number</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'Project-management-pivot'!$B$74</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'Project-management-pivot'!$A$75:$A$80</c:f>
              <c:strCache>
                <c:ptCount val="5"/>
                <c:pt idx="0">
                  <c:v>Phase 5</c:v>
                </c:pt>
                <c:pt idx="1">
                  <c:v>Phase 4</c:v>
                </c:pt>
                <c:pt idx="2">
                  <c:v>Phase 3</c:v>
                </c:pt>
                <c:pt idx="3">
                  <c:v>Phase 2</c:v>
                </c:pt>
                <c:pt idx="4">
                  <c:v>Phase 1</c:v>
                </c:pt>
              </c:strCache>
            </c:strRef>
          </c:cat>
          <c:val>
            <c:numRef>
              <c:f>'Project-management-pivot'!$B$75:$B$80</c:f>
              <c:numCache>
                <c:formatCode>General</c:formatCode>
                <c:ptCount val="5"/>
                <c:pt idx="0">
                  <c:v>23</c:v>
                </c:pt>
                <c:pt idx="1">
                  <c:v>24</c:v>
                </c:pt>
                <c:pt idx="2">
                  <c:v>19</c:v>
                </c:pt>
                <c:pt idx="3">
                  <c:v>19</c:v>
                </c:pt>
                <c:pt idx="4">
                  <c:v>14</c:v>
                </c:pt>
              </c:numCache>
            </c:numRef>
          </c:val>
          <c:extLst>
            <c:ext xmlns:c16="http://schemas.microsoft.com/office/drawing/2014/chart" uri="{C3380CC4-5D6E-409C-BE32-E72D297353CC}">
              <c16:uniqueId val="{00000000-93D3-1944-A405-E538301CA1B6}"/>
            </c:ext>
          </c:extLst>
        </c:ser>
        <c:dLbls>
          <c:dLblPos val="outEnd"/>
          <c:showLegendKey val="0"/>
          <c:showVal val="1"/>
          <c:showCatName val="0"/>
          <c:showSerName val="0"/>
          <c:showPercent val="0"/>
          <c:showBubbleSize val="0"/>
        </c:dLbls>
        <c:gapWidth val="115"/>
        <c:overlap val="-20"/>
        <c:axId val="256591792"/>
        <c:axId val="256593504"/>
      </c:barChart>
      <c:catAx>
        <c:axId val="256591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93504"/>
        <c:crosses val="autoZero"/>
        <c:auto val="1"/>
        <c:lblAlgn val="ctr"/>
        <c:lblOffset val="100"/>
        <c:noMultiLvlLbl val="0"/>
      </c:catAx>
      <c:valAx>
        <c:axId val="2565935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9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[Excel-project-management.xlsx]Project-management-pivot!PivotTable10</c:name>
    <c:fmtId val="20"/>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Project</a:t>
            </a:r>
            <a:r>
              <a:rPr lang="en-US" sz="1000" baseline="0"/>
              <a:t> Count per Project Type</a:t>
            </a:r>
            <a:endParaRPr lang="en-US" sz="1000"/>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'Project-management-pivot'!$B$84</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'Project-management-pivot'!$A$85:$A$89</c:f>
              <c:strCache>
                <c:ptCount val="4"/>
                <c:pt idx="0">
                  <c:v>Cost Reduction</c:v>
                </c:pt>
                <c:pt idx="1">
                  <c:v>Income Generation</c:v>
                </c:pt>
                <c:pt idx="2">
                  <c:v>Process Improvement</c:v>
                </c:pt>
                <c:pt idx="3">
                  <c:v>Working Capital Improvement</c:v>
                </c:pt>
              </c:strCache>
            </c:strRef>
          </c:cat>
          <c:val>
            <c:numRef>
              <c:f>'Project-management-pivot'!$B$85:$B$89</c:f>
              <c:numCache>
                <c:formatCode>General</c:formatCode>
                <c:ptCount val="4"/>
                <c:pt idx="0">
                  <c:v>21</c:v>
                </c:pt>
                <c:pt idx="1">
                  <c:v>27</c:v>
                </c:pt>
                <c:pt idx="2">
                  <c:v>25</c:v>
                </c:pt>
                <c:pt idx="3">
                  <c:v>26</c:v>
                </c:pt>
              </c:numCache>
            </c:numRef>
          </c:val>
          <c:extLst>
            <c:ext xmlns:c16="http://schemas.microsoft.com/office/drawing/2014/chart" uri="{C3380CC4-5D6E-409C-BE32-E72D297353CC}">
              <c16:uniqueId val="{00000000-6580-7244-BFED-E70F05D4AE7B}"/>
            </c:ext>
          </c:extLst>
        </c:ser>
        <c:dLbls>
          <c:dLblPos val="outEnd"/>
          <c:showLegendKey val="0"/>
          <c:showVal val="1"/>
          <c:showCatName val="0"/>
          <c:showSerName val="0"/>
          <c:showPercent val="0"/>
          <c:showBubbleSize val="0"/>
        </c:dLbls>
        <c:gapWidth val="115"/>
        <c:overlap val="-20"/>
        <c:axId val="254592416"/>
        <c:axId val="254594128"/>
      </c:barChart>
      <c:catAx>
        <c:axId val="254592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594128"/>
        <c:crosses val="autoZero"/>
        <c:auto val="1"/>
        <c:lblAlgn val="ctr"/>
        <c:lblOffset val="100"/>
        <c:noMultiLvlLbl val="0"/>
      </c:catAx>
      <c:valAx>
        <c:axId val="2545941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59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2</xdr:col>
      <xdr:colOff>12700</xdr:colOff>
      <xdr:row>12</xdr:row>
      <xdr:rowOff>139700</xdr:rowOff>
    </xdr:to>
    <xdr:sp macro="" textlink="">
      <xdr:nvSpPr>
        <xdr:cNvPr id="13" name="Rectangle 12">
          <a:extLst>
            <a:ext uri="{FF2B5EF4-FFF2-40B4-BE49-F238E27FC236}">
              <a16:creationId xmlns:a16="http://schemas.microsoft.com/office/drawing/2014/main" id="{16CF4DC2-504F-F543-BBFC-793CEF42CFC9}"/>
            </a:ext>
          </a:extLst>
        </xdr:cNvPr>
        <xdr:cNvSpPr/>
      </xdr:nvSpPr>
      <xdr:spPr>
        <a:xfrm>
          <a:off x="12700" y="0"/>
          <a:ext cx="2717800" cy="24257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12700</xdr:colOff>
      <xdr:row>0</xdr:row>
      <xdr:rowOff>5080</xdr:rowOff>
    </xdr:from>
    <xdr:to>
      <xdr:col>1</xdr:col>
      <xdr:colOff>976245</xdr:colOff>
      <xdr:row>1</xdr:row>
      <xdr:rowOff>139700</xdr:rowOff>
    </xdr:to>
    <xdr:sp macro="" textlink="">
      <xdr:nvSpPr>
        <xdr:cNvPr id="14" name="TextBox 13">
          <a:extLst>
            <a:ext uri="{FF2B5EF4-FFF2-40B4-BE49-F238E27FC236}">
              <a16:creationId xmlns:a16="http://schemas.microsoft.com/office/drawing/2014/main" id="{E0AAE2F2-554F-A64D-8FE7-74C15ED255C9}"/>
            </a:ext>
          </a:extLst>
        </xdr:cNvPr>
        <xdr:cNvSpPr txBox="1"/>
      </xdr:nvSpPr>
      <xdr:spPr>
        <a:xfrm>
          <a:off x="12700" y="5080"/>
          <a:ext cx="2703445" cy="32512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LEGEND</a:t>
          </a:r>
        </a:p>
      </xdr:txBody>
    </xdr:sp>
    <xdr:clientData/>
  </xdr:twoCellAnchor>
  <xdr:twoCellAnchor>
    <xdr:from>
      <xdr:col>1</xdr:col>
      <xdr:colOff>965200</xdr:colOff>
      <xdr:row>0</xdr:row>
      <xdr:rowOff>0</xdr:rowOff>
    </xdr:from>
    <xdr:to>
      <xdr:col>65</xdr:col>
      <xdr:colOff>0</xdr:colOff>
      <xdr:row>12</xdr:row>
      <xdr:rowOff>139700</xdr:rowOff>
    </xdr:to>
    <xdr:sp macro="" textlink="">
      <xdr:nvSpPr>
        <xdr:cNvPr id="17" name="Rectangle 16">
          <a:extLst>
            <a:ext uri="{FF2B5EF4-FFF2-40B4-BE49-F238E27FC236}">
              <a16:creationId xmlns:a16="http://schemas.microsoft.com/office/drawing/2014/main" id="{6EED1D1F-5D1E-9C45-B3BB-9A78131DA416}"/>
            </a:ext>
          </a:extLst>
        </xdr:cNvPr>
        <xdr:cNvSpPr/>
      </xdr:nvSpPr>
      <xdr:spPr>
        <a:xfrm>
          <a:off x="2705100" y="0"/>
          <a:ext cx="21082000" cy="24257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965200</xdr:colOff>
      <xdr:row>0</xdr:row>
      <xdr:rowOff>5080</xdr:rowOff>
    </xdr:from>
    <xdr:to>
      <xdr:col>65</xdr:col>
      <xdr:colOff>12700</xdr:colOff>
      <xdr:row>1</xdr:row>
      <xdr:rowOff>139700</xdr:rowOff>
    </xdr:to>
    <xdr:sp macro="" textlink="">
      <xdr:nvSpPr>
        <xdr:cNvPr id="18" name="TextBox 17">
          <a:extLst>
            <a:ext uri="{FF2B5EF4-FFF2-40B4-BE49-F238E27FC236}">
              <a16:creationId xmlns:a16="http://schemas.microsoft.com/office/drawing/2014/main" id="{2D9ECEE5-8A29-B44C-966E-FEB76D7F45E7}"/>
            </a:ext>
          </a:extLst>
        </xdr:cNvPr>
        <xdr:cNvSpPr txBox="1"/>
      </xdr:nvSpPr>
      <xdr:spPr>
        <a:xfrm>
          <a:off x="2705100" y="5080"/>
          <a:ext cx="21094700" cy="32512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PROJECT</a:t>
          </a:r>
          <a:r>
            <a:rPr lang="en-GB" sz="1600" b="1" kern="1200" baseline="0">
              <a:solidFill>
                <a:schemeClr val="bg1"/>
              </a:solidFill>
              <a:latin typeface="+mn-lt"/>
              <a:cs typeface="Arial" panose="020B0604020202020204" pitchFamily="34" charset="0"/>
            </a:rPr>
            <a:t> MANAGEMENT DASHBOARD</a:t>
          </a:r>
          <a:endParaRPr lang="en-GB" sz="1600" b="1" kern="1200">
            <a:solidFill>
              <a:schemeClr val="bg1"/>
            </a:solidFill>
            <a:latin typeface="+mn-lt"/>
            <a:cs typeface="Arial" panose="020B0604020202020204" pitchFamily="34" charset="0"/>
          </a:endParaRPr>
        </a:p>
      </xdr:txBody>
    </xdr:sp>
    <xdr:clientData/>
  </xdr:twoCellAnchor>
  <xdr:twoCellAnchor editAs="oneCell">
    <xdr:from>
      <xdr:col>0</xdr:col>
      <xdr:colOff>76200</xdr:colOff>
      <xdr:row>2</xdr:row>
      <xdr:rowOff>38100</xdr:rowOff>
    </xdr:from>
    <xdr:to>
      <xdr:col>1</xdr:col>
      <xdr:colOff>876300</xdr:colOff>
      <xdr:row>11</xdr:row>
      <xdr:rowOff>88900</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9D2D1A4C-4332-CE4E-A8C2-6F88A62FB5A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0" y="419100"/>
              <a:ext cx="2540000"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57774</xdr:colOff>
      <xdr:row>0</xdr:row>
      <xdr:rowOff>560190</xdr:rowOff>
    </xdr:from>
    <xdr:to>
      <xdr:col>6</xdr:col>
      <xdr:colOff>4754</xdr:colOff>
      <xdr:row>0</xdr:row>
      <xdr:rowOff>828342</xdr:rowOff>
    </xdr:to>
    <xdr:sp macro="" textlink="">
      <xdr:nvSpPr>
        <xdr:cNvPr id="23" name="TextBox 22">
          <a:extLst>
            <a:ext uri="{FF2B5EF4-FFF2-40B4-BE49-F238E27FC236}">
              <a16:creationId xmlns:a16="http://schemas.microsoft.com/office/drawing/2014/main" id="{7B515247-24E6-14D3-5A88-2A59255679A4}"/>
            </a:ext>
          </a:extLst>
        </xdr:cNvPr>
        <xdr:cNvSpPr txBox="1"/>
      </xdr:nvSpPr>
      <xdr:spPr>
        <a:xfrm>
          <a:off x="3524874" y="560190"/>
          <a:ext cx="1534480" cy="268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REVENUE</a:t>
          </a:r>
        </a:p>
      </xdr:txBody>
    </xdr:sp>
    <xdr:clientData/>
  </xdr:twoCellAnchor>
  <xdr:twoCellAnchor>
    <xdr:from>
      <xdr:col>2</xdr:col>
      <xdr:colOff>101600</xdr:colOff>
      <xdr:row>2</xdr:row>
      <xdr:rowOff>50800</xdr:rowOff>
    </xdr:from>
    <xdr:to>
      <xdr:col>6</xdr:col>
      <xdr:colOff>321</xdr:colOff>
      <xdr:row>6</xdr:row>
      <xdr:rowOff>114300</xdr:rowOff>
    </xdr:to>
    <xdr:grpSp>
      <xdr:nvGrpSpPr>
        <xdr:cNvPr id="55" name="Group 54">
          <a:extLst>
            <a:ext uri="{FF2B5EF4-FFF2-40B4-BE49-F238E27FC236}">
              <a16:creationId xmlns:a16="http://schemas.microsoft.com/office/drawing/2014/main" id="{5598B182-B156-F7CC-D373-1AB35E90EC7F}"/>
            </a:ext>
          </a:extLst>
        </xdr:cNvPr>
        <xdr:cNvGrpSpPr/>
      </xdr:nvGrpSpPr>
      <xdr:grpSpPr>
        <a:xfrm>
          <a:off x="2819400" y="431800"/>
          <a:ext cx="2235521" cy="825500"/>
          <a:chOff x="3111500" y="457200"/>
          <a:chExt cx="2235521" cy="825500"/>
        </a:xfrm>
      </xdr:grpSpPr>
      <xdr:sp macro="" textlink="">
        <xdr:nvSpPr>
          <xdr:cNvPr id="21" name="Rounded Rectangle 20">
            <a:extLst>
              <a:ext uri="{FF2B5EF4-FFF2-40B4-BE49-F238E27FC236}">
                <a16:creationId xmlns:a16="http://schemas.microsoft.com/office/drawing/2014/main" id="{A15D5BAA-8560-27B1-28F1-2C1DEE7A9B71}"/>
              </a:ext>
            </a:extLst>
          </xdr:cNvPr>
          <xdr:cNvSpPr/>
        </xdr:nvSpPr>
        <xdr:spPr>
          <a:xfrm>
            <a:off x="3111500" y="457200"/>
            <a:ext cx="2235521" cy="825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0" i="0" u="none" strike="noStrike" kern="1200">
                <a:ln>
                  <a:noFill/>
                </a:ln>
                <a:solidFill>
                  <a:srgbClr val="000000"/>
                </a:solidFill>
                <a:latin typeface="Aptos Narrow"/>
              </a:rPr>
              <a:t> </a:t>
            </a:r>
          </a:p>
        </xdr:txBody>
      </xdr:sp>
      <xdr:pic>
        <xdr:nvPicPr>
          <xdr:cNvPr id="22" name="Graphic 21">
            <a:extLst>
              <a:ext uri="{FF2B5EF4-FFF2-40B4-BE49-F238E27FC236}">
                <a16:creationId xmlns:a16="http://schemas.microsoft.com/office/drawing/2014/main" id="{6C52942B-64F6-E900-2D8D-AA5D72AE649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a:xfrm>
            <a:off x="3302515" y="641350"/>
            <a:ext cx="457200" cy="457200"/>
          </a:xfrm>
          <a:prstGeom prst="rect">
            <a:avLst/>
          </a:prstGeom>
        </xdr:spPr>
      </xdr:pic>
      <xdr:grpSp>
        <xdr:nvGrpSpPr>
          <xdr:cNvPr id="45" name="Group 44">
            <a:extLst>
              <a:ext uri="{FF2B5EF4-FFF2-40B4-BE49-F238E27FC236}">
                <a16:creationId xmlns:a16="http://schemas.microsoft.com/office/drawing/2014/main" id="{A2700062-4465-0942-1B1E-C5001CA776C7}"/>
              </a:ext>
            </a:extLst>
          </xdr:cNvPr>
          <xdr:cNvGrpSpPr/>
        </xdr:nvGrpSpPr>
        <xdr:grpSpPr>
          <a:xfrm>
            <a:off x="3575674" y="559495"/>
            <a:ext cx="1656726" cy="582810"/>
            <a:chOff x="3499474" y="598290"/>
            <a:chExt cx="1656726" cy="582810"/>
          </a:xfrm>
        </xdr:grpSpPr>
        <xdr:sp macro="" textlink="'Project-management-pivot'!B2">
          <xdr:nvSpPr>
            <xdr:cNvPr id="24" name="TextBox 23">
              <a:extLst>
                <a:ext uri="{FF2B5EF4-FFF2-40B4-BE49-F238E27FC236}">
                  <a16:creationId xmlns:a16="http://schemas.microsoft.com/office/drawing/2014/main" id="{5250A49C-FFD8-0C07-C395-685985286EF6}"/>
                </a:ext>
              </a:extLst>
            </xdr:cNvPr>
            <xdr:cNvSpPr txBox="1"/>
          </xdr:nvSpPr>
          <xdr:spPr>
            <a:xfrm>
              <a:off x="3499474" y="862956"/>
              <a:ext cx="1656726" cy="3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1F190F2-F421-994A-B33E-4DC6E242CC20}" type="TxLink">
                <a:rPr lang="en-US" sz="1600" b="1" i="0" u="none" strike="noStrike" kern="1200">
                  <a:solidFill>
                    <a:schemeClr val="bg1"/>
                  </a:solidFill>
                  <a:latin typeface="+mn-lt"/>
                  <a:cs typeface="Arial" panose="020B0604020202020204" pitchFamily="34" charset="0"/>
                </a:rPr>
                <a:pPr algn="ctr"/>
                <a:t> $873,989,635 </a:t>
              </a:fld>
              <a:endParaRPr lang="en-GB" sz="1600" b="1" kern="1200">
                <a:solidFill>
                  <a:schemeClr val="bg1"/>
                </a:solidFill>
                <a:latin typeface="+mn-lt"/>
                <a:cs typeface="Arial" panose="020B0604020202020204" pitchFamily="34" charset="0"/>
              </a:endParaRPr>
            </a:p>
          </xdr:txBody>
        </xdr:sp>
        <xdr:sp macro="" textlink="">
          <xdr:nvSpPr>
            <xdr:cNvPr id="28" name="TextBox 27">
              <a:extLst>
                <a:ext uri="{FF2B5EF4-FFF2-40B4-BE49-F238E27FC236}">
                  <a16:creationId xmlns:a16="http://schemas.microsoft.com/office/drawing/2014/main" id="{38D9A20A-91E4-93F8-8915-F93BF37AA235}"/>
                </a:ext>
              </a:extLst>
            </xdr:cNvPr>
            <xdr:cNvSpPr txBox="1"/>
          </xdr:nvSpPr>
          <xdr:spPr>
            <a:xfrm>
              <a:off x="3499474" y="598290"/>
              <a:ext cx="1534480" cy="354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PROFIT</a:t>
              </a:r>
            </a:p>
          </xdr:txBody>
        </xdr:sp>
      </xdr:grpSp>
    </xdr:grpSp>
    <xdr:clientData/>
  </xdr:twoCellAnchor>
  <xdr:twoCellAnchor>
    <xdr:from>
      <xdr:col>9</xdr:col>
      <xdr:colOff>121274</xdr:colOff>
      <xdr:row>0</xdr:row>
      <xdr:rowOff>560190</xdr:rowOff>
    </xdr:from>
    <xdr:to>
      <xdr:col>14</xdr:col>
      <xdr:colOff>68254</xdr:colOff>
      <xdr:row>0</xdr:row>
      <xdr:rowOff>828342</xdr:rowOff>
    </xdr:to>
    <xdr:sp macro="" textlink="">
      <xdr:nvSpPr>
        <xdr:cNvPr id="38" name="TextBox 37">
          <a:extLst>
            <a:ext uri="{FF2B5EF4-FFF2-40B4-BE49-F238E27FC236}">
              <a16:creationId xmlns:a16="http://schemas.microsoft.com/office/drawing/2014/main" id="{4EC3D41D-6C86-1A72-759B-3195F63FBF1C}"/>
            </a:ext>
          </a:extLst>
        </xdr:cNvPr>
        <xdr:cNvSpPr txBox="1"/>
      </xdr:nvSpPr>
      <xdr:spPr>
        <a:xfrm>
          <a:off x="6128374" y="560190"/>
          <a:ext cx="1534480" cy="268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PROFIT</a:t>
          </a:r>
        </a:p>
      </xdr:txBody>
    </xdr:sp>
    <xdr:clientData/>
  </xdr:twoCellAnchor>
  <xdr:twoCellAnchor>
    <xdr:from>
      <xdr:col>9</xdr:col>
      <xdr:colOff>121274</xdr:colOff>
      <xdr:row>1</xdr:row>
      <xdr:rowOff>585590</xdr:rowOff>
    </xdr:from>
    <xdr:to>
      <xdr:col>14</xdr:col>
      <xdr:colOff>68254</xdr:colOff>
      <xdr:row>1</xdr:row>
      <xdr:rowOff>853742</xdr:rowOff>
    </xdr:to>
    <xdr:sp macro="" textlink="">
      <xdr:nvSpPr>
        <xdr:cNvPr id="43" name="TextBox 42">
          <a:extLst>
            <a:ext uri="{FF2B5EF4-FFF2-40B4-BE49-F238E27FC236}">
              <a16:creationId xmlns:a16="http://schemas.microsoft.com/office/drawing/2014/main" id="{71ED9B64-6033-13BC-6E88-743FFB100573}"/>
            </a:ext>
          </a:extLst>
        </xdr:cNvPr>
        <xdr:cNvSpPr txBox="1"/>
      </xdr:nvSpPr>
      <xdr:spPr>
        <a:xfrm>
          <a:off x="6128374" y="1461890"/>
          <a:ext cx="1534480" cy="268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PROFIT MARGIN</a:t>
          </a:r>
        </a:p>
      </xdr:txBody>
    </xdr:sp>
    <xdr:clientData/>
  </xdr:twoCellAnchor>
  <xdr:twoCellAnchor>
    <xdr:from>
      <xdr:col>2</xdr:col>
      <xdr:colOff>114300</xdr:colOff>
      <xdr:row>7</xdr:row>
      <xdr:rowOff>12700</xdr:rowOff>
    </xdr:from>
    <xdr:to>
      <xdr:col>6</xdr:col>
      <xdr:colOff>13021</xdr:colOff>
      <xdr:row>11</xdr:row>
      <xdr:rowOff>76200</xdr:rowOff>
    </xdr:to>
    <xdr:grpSp>
      <xdr:nvGrpSpPr>
        <xdr:cNvPr id="54" name="Group 53">
          <a:extLst>
            <a:ext uri="{FF2B5EF4-FFF2-40B4-BE49-F238E27FC236}">
              <a16:creationId xmlns:a16="http://schemas.microsoft.com/office/drawing/2014/main" id="{2A585DEB-EF94-C717-9C04-05099ADB0058}"/>
            </a:ext>
          </a:extLst>
        </xdr:cNvPr>
        <xdr:cNvGrpSpPr/>
      </xdr:nvGrpSpPr>
      <xdr:grpSpPr>
        <a:xfrm>
          <a:off x="2832100" y="1346200"/>
          <a:ext cx="2235521" cy="825500"/>
          <a:chOff x="2882900" y="1473200"/>
          <a:chExt cx="2235521" cy="825500"/>
        </a:xfrm>
      </xdr:grpSpPr>
      <xdr:sp macro="" textlink="">
        <xdr:nvSpPr>
          <xdr:cNvPr id="49" name="Rounded Rectangle 48">
            <a:extLst>
              <a:ext uri="{FF2B5EF4-FFF2-40B4-BE49-F238E27FC236}">
                <a16:creationId xmlns:a16="http://schemas.microsoft.com/office/drawing/2014/main" id="{66242695-1EC9-4045-AA7F-087A1D8ED018}"/>
              </a:ext>
            </a:extLst>
          </xdr:cNvPr>
          <xdr:cNvSpPr/>
        </xdr:nvSpPr>
        <xdr:spPr>
          <a:xfrm>
            <a:off x="2882900" y="1473200"/>
            <a:ext cx="2235521" cy="825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0" i="0" u="none" strike="noStrike" kern="1200">
                <a:ln>
                  <a:noFill/>
                </a:ln>
                <a:solidFill>
                  <a:srgbClr val="000000"/>
                </a:solidFill>
                <a:latin typeface="Aptos Narrow"/>
              </a:rPr>
              <a:t> </a:t>
            </a:r>
          </a:p>
        </xdr:txBody>
      </xdr:sp>
      <xdr:pic>
        <xdr:nvPicPr>
          <xdr:cNvPr id="50" name="Graphic 49">
            <a:extLst>
              <a:ext uri="{FF2B5EF4-FFF2-40B4-BE49-F238E27FC236}">
                <a16:creationId xmlns:a16="http://schemas.microsoft.com/office/drawing/2014/main" id="{0F284D5D-2BB3-B241-89E1-205D272F0B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3073915" y="1657350"/>
            <a:ext cx="457200" cy="457200"/>
          </a:xfrm>
          <a:prstGeom prst="rect">
            <a:avLst/>
          </a:prstGeom>
        </xdr:spPr>
      </xdr:pic>
      <xdr:grpSp>
        <xdr:nvGrpSpPr>
          <xdr:cNvPr id="51" name="Group 50">
            <a:extLst>
              <a:ext uri="{FF2B5EF4-FFF2-40B4-BE49-F238E27FC236}">
                <a16:creationId xmlns:a16="http://schemas.microsoft.com/office/drawing/2014/main" id="{15CC092B-8333-A248-A55F-82953E913248}"/>
              </a:ext>
            </a:extLst>
          </xdr:cNvPr>
          <xdr:cNvGrpSpPr/>
        </xdr:nvGrpSpPr>
        <xdr:grpSpPr>
          <a:xfrm>
            <a:off x="3347074" y="1575495"/>
            <a:ext cx="1656726" cy="582810"/>
            <a:chOff x="3499474" y="598290"/>
            <a:chExt cx="1656726" cy="582810"/>
          </a:xfrm>
        </xdr:grpSpPr>
        <xdr:sp macro="" textlink="'Project-management-pivot'!B12">
          <xdr:nvSpPr>
            <xdr:cNvPr id="52" name="TextBox 51">
              <a:extLst>
                <a:ext uri="{FF2B5EF4-FFF2-40B4-BE49-F238E27FC236}">
                  <a16:creationId xmlns:a16="http://schemas.microsoft.com/office/drawing/2014/main" id="{CA684D91-5AB9-4E62-665D-3B083E1944D6}"/>
                </a:ext>
              </a:extLst>
            </xdr:cNvPr>
            <xdr:cNvSpPr txBox="1"/>
          </xdr:nvSpPr>
          <xdr:spPr>
            <a:xfrm>
              <a:off x="3499474" y="862956"/>
              <a:ext cx="1656726" cy="3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7AA0A1C-459A-E447-9BA4-2DEE2E7FA901}" type="TxLink">
                <a:rPr lang="en-US" sz="1600" b="1" i="0" u="none" strike="noStrike" kern="1200">
                  <a:solidFill>
                    <a:schemeClr val="bg1"/>
                  </a:solidFill>
                  <a:latin typeface="Aptos Narrow"/>
                  <a:cs typeface="Arial" panose="020B0604020202020204" pitchFamily="34" charset="0"/>
                </a:rPr>
                <a:pPr algn="ctr"/>
                <a:t> $462,481,348 </a:t>
              </a:fld>
              <a:endParaRPr lang="en-GB" sz="1600" b="1" kern="1200">
                <a:solidFill>
                  <a:schemeClr val="bg1"/>
                </a:solidFill>
                <a:latin typeface="+mn-lt"/>
                <a:cs typeface="Arial" panose="020B0604020202020204" pitchFamily="34" charset="0"/>
              </a:endParaRPr>
            </a:p>
          </xdr:txBody>
        </xdr:sp>
        <xdr:sp macro="" textlink="">
          <xdr:nvSpPr>
            <xdr:cNvPr id="53" name="TextBox 52">
              <a:extLst>
                <a:ext uri="{FF2B5EF4-FFF2-40B4-BE49-F238E27FC236}">
                  <a16:creationId xmlns:a16="http://schemas.microsoft.com/office/drawing/2014/main" id="{B765ACC0-A76F-C678-4F0E-CE4F7173FABF}"/>
                </a:ext>
              </a:extLst>
            </xdr:cNvPr>
            <xdr:cNvSpPr txBox="1"/>
          </xdr:nvSpPr>
          <xdr:spPr>
            <a:xfrm>
              <a:off x="3499474" y="598290"/>
              <a:ext cx="1534480" cy="354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REVENUE</a:t>
              </a:r>
            </a:p>
          </xdr:txBody>
        </xdr:sp>
      </xdr:grpSp>
    </xdr:grpSp>
    <xdr:clientData/>
  </xdr:twoCellAnchor>
  <xdr:twoCellAnchor>
    <xdr:from>
      <xdr:col>6</xdr:col>
      <xdr:colOff>114300</xdr:colOff>
      <xdr:row>2</xdr:row>
      <xdr:rowOff>50800</xdr:rowOff>
    </xdr:from>
    <xdr:to>
      <xdr:col>13</xdr:col>
      <xdr:colOff>127321</xdr:colOff>
      <xdr:row>6</xdr:row>
      <xdr:rowOff>114300</xdr:rowOff>
    </xdr:to>
    <xdr:grpSp>
      <xdr:nvGrpSpPr>
        <xdr:cNvPr id="56" name="Group 55">
          <a:extLst>
            <a:ext uri="{FF2B5EF4-FFF2-40B4-BE49-F238E27FC236}">
              <a16:creationId xmlns:a16="http://schemas.microsoft.com/office/drawing/2014/main" id="{71D52A0F-FFE9-334E-93AF-5DA1F2F3E337}"/>
            </a:ext>
          </a:extLst>
        </xdr:cNvPr>
        <xdr:cNvGrpSpPr/>
      </xdr:nvGrpSpPr>
      <xdr:grpSpPr>
        <a:xfrm>
          <a:off x="5168900" y="431800"/>
          <a:ext cx="2235521" cy="825500"/>
          <a:chOff x="3111500" y="457200"/>
          <a:chExt cx="2235521" cy="825500"/>
        </a:xfrm>
      </xdr:grpSpPr>
      <xdr:sp macro="" textlink="">
        <xdr:nvSpPr>
          <xdr:cNvPr id="57" name="Rounded Rectangle 56">
            <a:extLst>
              <a:ext uri="{FF2B5EF4-FFF2-40B4-BE49-F238E27FC236}">
                <a16:creationId xmlns:a16="http://schemas.microsoft.com/office/drawing/2014/main" id="{BA5DAB93-6913-EC27-E1C8-F8CABBFC13BA}"/>
              </a:ext>
            </a:extLst>
          </xdr:cNvPr>
          <xdr:cNvSpPr/>
        </xdr:nvSpPr>
        <xdr:spPr>
          <a:xfrm>
            <a:off x="3111500" y="457200"/>
            <a:ext cx="2235521" cy="825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0" i="0" u="none" strike="noStrike" kern="1200">
                <a:ln>
                  <a:noFill/>
                </a:ln>
                <a:solidFill>
                  <a:srgbClr val="000000"/>
                </a:solidFill>
                <a:latin typeface="Aptos Narrow"/>
              </a:rPr>
              <a:t> </a:t>
            </a:r>
          </a:p>
        </xdr:txBody>
      </xdr:sp>
      <xdr:pic>
        <xdr:nvPicPr>
          <xdr:cNvPr id="58" name="Graphic 57">
            <a:extLst>
              <a:ext uri="{FF2B5EF4-FFF2-40B4-BE49-F238E27FC236}">
                <a16:creationId xmlns:a16="http://schemas.microsoft.com/office/drawing/2014/main" id="{B65D708B-5712-9969-A315-7BE7F35717C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3277115" y="641350"/>
            <a:ext cx="457200" cy="457200"/>
          </a:xfrm>
          <a:prstGeom prst="rect">
            <a:avLst/>
          </a:prstGeom>
        </xdr:spPr>
      </xdr:pic>
      <xdr:grpSp>
        <xdr:nvGrpSpPr>
          <xdr:cNvPr id="59" name="Group 58">
            <a:extLst>
              <a:ext uri="{FF2B5EF4-FFF2-40B4-BE49-F238E27FC236}">
                <a16:creationId xmlns:a16="http://schemas.microsoft.com/office/drawing/2014/main" id="{446749C4-0865-4F21-749F-BBF073023AEB}"/>
              </a:ext>
            </a:extLst>
          </xdr:cNvPr>
          <xdr:cNvGrpSpPr/>
        </xdr:nvGrpSpPr>
        <xdr:grpSpPr>
          <a:xfrm>
            <a:off x="3575674" y="559495"/>
            <a:ext cx="1656726" cy="582810"/>
            <a:chOff x="3499474" y="598290"/>
            <a:chExt cx="1656726" cy="582810"/>
          </a:xfrm>
        </xdr:grpSpPr>
        <xdr:sp macro="" textlink="'Project-management-pivot'!B22">
          <xdr:nvSpPr>
            <xdr:cNvPr id="60" name="TextBox 59">
              <a:extLst>
                <a:ext uri="{FF2B5EF4-FFF2-40B4-BE49-F238E27FC236}">
                  <a16:creationId xmlns:a16="http://schemas.microsoft.com/office/drawing/2014/main" id="{228EEA00-487D-8432-5A8E-F551C31B802B}"/>
                </a:ext>
              </a:extLst>
            </xdr:cNvPr>
            <xdr:cNvSpPr txBox="1"/>
          </xdr:nvSpPr>
          <xdr:spPr>
            <a:xfrm>
              <a:off x="3499474" y="862956"/>
              <a:ext cx="1656726" cy="3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AB43502-E7A6-7B4E-A007-237CC21DB085}" type="TxLink">
                <a:rPr lang="en-US" sz="1600" b="1" i="0" u="none" strike="noStrike" kern="1200">
                  <a:solidFill>
                    <a:schemeClr val="bg1"/>
                  </a:solidFill>
                  <a:latin typeface="Aptos Narrow"/>
                  <a:cs typeface="Arial" panose="020B0604020202020204" pitchFamily="34" charset="0"/>
                </a:rPr>
                <a:pPr algn="ctr"/>
                <a:t> $411,508,287 </a:t>
              </a:fld>
              <a:endParaRPr lang="en-GB" sz="1600" b="1" kern="1200">
                <a:solidFill>
                  <a:schemeClr val="bg1"/>
                </a:solidFill>
                <a:latin typeface="+mn-lt"/>
                <a:cs typeface="Arial" panose="020B0604020202020204" pitchFamily="34" charset="0"/>
              </a:endParaRPr>
            </a:p>
          </xdr:txBody>
        </xdr:sp>
        <xdr:sp macro="" textlink="">
          <xdr:nvSpPr>
            <xdr:cNvPr id="61" name="TextBox 60">
              <a:extLst>
                <a:ext uri="{FF2B5EF4-FFF2-40B4-BE49-F238E27FC236}">
                  <a16:creationId xmlns:a16="http://schemas.microsoft.com/office/drawing/2014/main" id="{05F694F5-7336-DB28-E136-1AFB5B558055}"/>
                </a:ext>
              </a:extLst>
            </xdr:cNvPr>
            <xdr:cNvSpPr txBox="1"/>
          </xdr:nvSpPr>
          <xdr:spPr>
            <a:xfrm>
              <a:off x="3499474" y="598290"/>
              <a:ext cx="1534480" cy="354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EXPENSES</a:t>
              </a:r>
            </a:p>
          </xdr:txBody>
        </xdr:sp>
      </xdr:grpSp>
    </xdr:grpSp>
    <xdr:clientData/>
  </xdr:twoCellAnchor>
  <xdr:twoCellAnchor>
    <xdr:from>
      <xdr:col>6</xdr:col>
      <xdr:colOff>127000</xdr:colOff>
      <xdr:row>7</xdr:row>
      <xdr:rowOff>12700</xdr:rowOff>
    </xdr:from>
    <xdr:to>
      <xdr:col>13</xdr:col>
      <xdr:colOff>140021</xdr:colOff>
      <xdr:row>11</xdr:row>
      <xdr:rowOff>76200</xdr:rowOff>
    </xdr:to>
    <xdr:grpSp>
      <xdr:nvGrpSpPr>
        <xdr:cNvPr id="62" name="Group 61">
          <a:extLst>
            <a:ext uri="{FF2B5EF4-FFF2-40B4-BE49-F238E27FC236}">
              <a16:creationId xmlns:a16="http://schemas.microsoft.com/office/drawing/2014/main" id="{CA10BA74-5000-6F47-9942-1CD7EF516744}"/>
            </a:ext>
          </a:extLst>
        </xdr:cNvPr>
        <xdr:cNvGrpSpPr/>
      </xdr:nvGrpSpPr>
      <xdr:grpSpPr>
        <a:xfrm>
          <a:off x="5181600" y="1346200"/>
          <a:ext cx="2235521" cy="825500"/>
          <a:chOff x="2882900" y="1473200"/>
          <a:chExt cx="2235521" cy="825500"/>
        </a:xfrm>
      </xdr:grpSpPr>
      <xdr:sp macro="" textlink="">
        <xdr:nvSpPr>
          <xdr:cNvPr id="63" name="Rounded Rectangle 62">
            <a:extLst>
              <a:ext uri="{FF2B5EF4-FFF2-40B4-BE49-F238E27FC236}">
                <a16:creationId xmlns:a16="http://schemas.microsoft.com/office/drawing/2014/main" id="{B539463D-6D8D-9825-09E6-4CE8CC186FEE}"/>
              </a:ext>
            </a:extLst>
          </xdr:cNvPr>
          <xdr:cNvSpPr/>
        </xdr:nvSpPr>
        <xdr:spPr>
          <a:xfrm>
            <a:off x="2882900" y="1473200"/>
            <a:ext cx="2235521" cy="82550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0" i="0" u="none" strike="noStrike" kern="1200">
                <a:ln>
                  <a:noFill/>
                </a:ln>
                <a:solidFill>
                  <a:srgbClr val="000000"/>
                </a:solidFill>
                <a:latin typeface="Aptos Narrow"/>
              </a:rPr>
              <a:t> </a:t>
            </a:r>
          </a:p>
        </xdr:txBody>
      </xdr:sp>
      <xdr:pic>
        <xdr:nvPicPr>
          <xdr:cNvPr id="64" name="Graphic 63">
            <a:extLst>
              <a:ext uri="{FF2B5EF4-FFF2-40B4-BE49-F238E27FC236}">
                <a16:creationId xmlns:a16="http://schemas.microsoft.com/office/drawing/2014/main" id="{7C3EB641-E326-20D2-9860-E61F9A8C979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2946915" y="1657350"/>
            <a:ext cx="457200" cy="457200"/>
          </a:xfrm>
          <a:prstGeom prst="rect">
            <a:avLst/>
          </a:prstGeom>
        </xdr:spPr>
      </xdr:pic>
      <xdr:grpSp>
        <xdr:nvGrpSpPr>
          <xdr:cNvPr id="65" name="Group 64">
            <a:extLst>
              <a:ext uri="{FF2B5EF4-FFF2-40B4-BE49-F238E27FC236}">
                <a16:creationId xmlns:a16="http://schemas.microsoft.com/office/drawing/2014/main" id="{9DE8E6C3-87D6-BFAC-55BA-67F9ABF2DAC6}"/>
              </a:ext>
            </a:extLst>
          </xdr:cNvPr>
          <xdr:cNvGrpSpPr/>
        </xdr:nvGrpSpPr>
        <xdr:grpSpPr>
          <a:xfrm>
            <a:off x="3347074" y="1575495"/>
            <a:ext cx="1656726" cy="582810"/>
            <a:chOff x="3499474" y="598290"/>
            <a:chExt cx="1656726" cy="582810"/>
          </a:xfrm>
        </xdr:grpSpPr>
        <xdr:sp macro="" textlink="'Project-management-pivot'!B32">
          <xdr:nvSpPr>
            <xdr:cNvPr id="66" name="TextBox 65">
              <a:extLst>
                <a:ext uri="{FF2B5EF4-FFF2-40B4-BE49-F238E27FC236}">
                  <a16:creationId xmlns:a16="http://schemas.microsoft.com/office/drawing/2014/main" id="{EF63EB9F-A6EA-1CCF-78DA-2413AE857FC4}"/>
                </a:ext>
              </a:extLst>
            </xdr:cNvPr>
            <xdr:cNvSpPr txBox="1"/>
          </xdr:nvSpPr>
          <xdr:spPr>
            <a:xfrm>
              <a:off x="3499474" y="862956"/>
              <a:ext cx="1656726" cy="3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8F69B0E-7634-8C46-AA0F-88375A514EAF}" type="TxLink">
                <a:rPr lang="en-US" sz="1600" b="1" i="0" u="none" strike="noStrike" kern="1200">
                  <a:solidFill>
                    <a:schemeClr val="bg1"/>
                  </a:solidFill>
                  <a:latin typeface="Aptos Narrow"/>
                  <a:cs typeface="Arial" panose="020B0604020202020204" pitchFamily="34" charset="0"/>
                </a:rPr>
                <a:pPr algn="ctr"/>
                <a:t>52.84%</a:t>
              </a:fld>
              <a:endParaRPr lang="en-GB" sz="2000" b="1" kern="1200">
                <a:solidFill>
                  <a:schemeClr val="bg1"/>
                </a:solidFill>
                <a:latin typeface="+mn-lt"/>
                <a:cs typeface="Arial" panose="020B0604020202020204" pitchFamily="34" charset="0"/>
              </a:endParaRPr>
            </a:p>
          </xdr:txBody>
        </xdr:sp>
        <xdr:sp macro="" textlink="">
          <xdr:nvSpPr>
            <xdr:cNvPr id="67" name="TextBox 66">
              <a:extLst>
                <a:ext uri="{FF2B5EF4-FFF2-40B4-BE49-F238E27FC236}">
                  <a16:creationId xmlns:a16="http://schemas.microsoft.com/office/drawing/2014/main" id="{7538624B-AE82-61DC-CC22-A43AB53330B1}"/>
                </a:ext>
              </a:extLst>
            </xdr:cNvPr>
            <xdr:cNvSpPr txBox="1"/>
          </xdr:nvSpPr>
          <xdr:spPr>
            <a:xfrm>
              <a:off x="3499474" y="598290"/>
              <a:ext cx="1534480" cy="354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600" b="1" kern="1200">
                  <a:solidFill>
                    <a:schemeClr val="bg1"/>
                  </a:solidFill>
                  <a:latin typeface="+mn-lt"/>
                  <a:cs typeface="Arial" panose="020B0604020202020204" pitchFamily="34" charset="0"/>
                </a:rPr>
                <a:t>PROFIT</a:t>
              </a:r>
              <a:r>
                <a:rPr lang="en-GB" sz="1600" b="1" kern="1200" baseline="0">
                  <a:solidFill>
                    <a:schemeClr val="bg1"/>
                  </a:solidFill>
                  <a:latin typeface="+mn-lt"/>
                  <a:cs typeface="Arial" panose="020B0604020202020204" pitchFamily="34" charset="0"/>
                </a:rPr>
                <a:t> MARGIN</a:t>
              </a:r>
              <a:endParaRPr lang="en-GB" sz="1600" b="1" kern="1200">
                <a:solidFill>
                  <a:schemeClr val="bg1"/>
                </a:solidFill>
                <a:latin typeface="+mn-lt"/>
                <a:cs typeface="Arial" panose="020B0604020202020204" pitchFamily="34" charset="0"/>
              </a:endParaRPr>
            </a:p>
          </xdr:txBody>
        </xdr:sp>
      </xdr:grpSp>
    </xdr:grpSp>
    <xdr:clientData/>
  </xdr:twoCellAnchor>
  <xdr:twoCellAnchor>
    <xdr:from>
      <xdr:col>14</xdr:col>
      <xdr:colOff>0</xdr:colOff>
      <xdr:row>2</xdr:row>
      <xdr:rowOff>50800</xdr:rowOff>
    </xdr:from>
    <xdr:to>
      <xdr:col>22</xdr:col>
      <xdr:colOff>101600</xdr:colOff>
      <xdr:row>11</xdr:row>
      <xdr:rowOff>73660</xdr:rowOff>
    </xdr:to>
    <xdr:graphicFrame macro="">
      <xdr:nvGraphicFramePr>
        <xdr:cNvPr id="74" name="Chart 73">
          <a:extLst>
            <a:ext uri="{FF2B5EF4-FFF2-40B4-BE49-F238E27FC236}">
              <a16:creationId xmlns:a16="http://schemas.microsoft.com/office/drawing/2014/main" id="{A2A376C4-AF9C-E64F-82ED-52DE80EE0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226483</xdr:colOff>
      <xdr:row>2</xdr:row>
      <xdr:rowOff>50800</xdr:rowOff>
    </xdr:from>
    <xdr:to>
      <xdr:col>44</xdr:col>
      <xdr:colOff>162983</xdr:colOff>
      <xdr:row>11</xdr:row>
      <xdr:rowOff>73660</xdr:rowOff>
    </xdr:to>
    <xdr:graphicFrame macro="">
      <xdr:nvGraphicFramePr>
        <xdr:cNvPr id="75" name="Chart 74">
          <a:extLst>
            <a:ext uri="{FF2B5EF4-FFF2-40B4-BE49-F238E27FC236}">
              <a16:creationId xmlns:a16="http://schemas.microsoft.com/office/drawing/2014/main" id="{1D436878-3F05-6444-AE11-8D5EA0894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44</xdr:col>
      <xdr:colOff>257175</xdr:colOff>
      <xdr:row>2</xdr:row>
      <xdr:rowOff>50800</xdr:rowOff>
    </xdr:from>
    <xdr:to>
      <xdr:col>54</xdr:col>
      <xdr:colOff>286809</xdr:colOff>
      <xdr:row>11</xdr:row>
      <xdr:rowOff>73660</xdr:rowOff>
    </xdr:to>
    <xdr:graphicFrame macro="">
      <xdr:nvGraphicFramePr>
        <xdr:cNvPr id="76" name="Chart 75">
          <a:extLst>
            <a:ext uri="{FF2B5EF4-FFF2-40B4-BE49-F238E27FC236}">
              <a16:creationId xmlns:a16="http://schemas.microsoft.com/office/drawing/2014/main" id="{5BD9408B-D29B-9940-9A51-394A9FE95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63500</xdr:colOff>
      <xdr:row>2</xdr:row>
      <xdr:rowOff>50800</xdr:rowOff>
    </xdr:from>
    <xdr:to>
      <xdr:col>64</xdr:col>
      <xdr:colOff>177800</xdr:colOff>
      <xdr:row>11</xdr:row>
      <xdr:rowOff>73660</xdr:rowOff>
    </xdr:to>
    <xdr:graphicFrame macro="">
      <xdr:nvGraphicFramePr>
        <xdr:cNvPr id="77" name="Chart 76">
          <a:extLst>
            <a:ext uri="{FF2B5EF4-FFF2-40B4-BE49-F238E27FC236}">
              <a16:creationId xmlns:a16="http://schemas.microsoft.com/office/drawing/2014/main" id="{48F6EAB1-296F-6141-BE6F-4E874D3BB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195791</xdr:colOff>
      <xdr:row>2</xdr:row>
      <xdr:rowOff>50800</xdr:rowOff>
    </xdr:from>
    <xdr:to>
      <xdr:col>33</xdr:col>
      <xdr:colOff>132291</xdr:colOff>
      <xdr:row>11</xdr:row>
      <xdr:rowOff>73660</xdr:rowOff>
    </xdr:to>
    <xdr:graphicFrame macro="">
      <xdr:nvGraphicFramePr>
        <xdr:cNvPr id="78" name="Chart 77">
          <a:extLst>
            <a:ext uri="{FF2B5EF4-FFF2-40B4-BE49-F238E27FC236}">
              <a16:creationId xmlns:a16="http://schemas.microsoft.com/office/drawing/2014/main" id="{89DACEF1-499B-524B-A846-808F9439E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2.704432638886" createdVersion="8" refreshedVersion="8" minRefreshableVersion="3" recordCount="99" xr:uid="{DFA1652C-D92C-BB4B-B4DF-160996FD5964}">
  <cacheSource type="worksheet">
    <worksheetSource name="Project_Management_Dataset"/>
  </cacheSource>
  <cacheFields count="18">
    <cacheField name="Project Name" numFmtId="0">
      <sharedItems count="99">
        <s v="Rhinestone"/>
        <s v="A Triumph Of Softwares"/>
        <s v="Skyhawks"/>
        <s v="Remembering Our Ancestors"/>
        <s v="The Coding Master"/>
        <s v="The Blue Bird"/>
        <s v="Fierce, Inc."/>
        <s v="Mo-Money Masterclass"/>
        <s v="Disruptor Training"/>
        <s v="Town Hall Meeting"/>
        <s v="A Salute To New Workers"/>
        <s v="Yosemite"/>
        <s v="Robust Routine"/>
        <s v="Switch And Swift"/>
        <s v="Passion Chasers"/>
        <s v="Hex Clan"/>
        <s v="The Guy With Codes"/>
        <s v="Limitless Horizons"/>
        <s v="The Wonders Of Geek"/>
        <s v="Annual Award Show"/>
        <s v="Sputnik"/>
        <s v="Active Achievement"/>
        <s v="Static Startup"/>
        <s v="The Successful Project"/>
        <s v="Excalibur Training"/>
        <s v="Enter Coding"/>
        <s v="Code Poltergeists"/>
        <s v="Great Leadership"/>
        <s v="Charged By Codes"/>
        <s v="Center For Creative Coding"/>
        <s v="The Principal Of Change"/>
        <s v="Orange Leaders"/>
        <s v="Linkage, Inc."/>
        <s v="Associations Now"/>
        <s v="Coding Region"/>
        <s v="Yoda"/>
        <s v="The Success"/>
        <s v="Match Of Health"/>
        <s v="Yaeger"/>
        <s v="Fast &amp; Creative Gang"/>
        <s v="The Coding Expert"/>
        <s v="No-Bull Bootcamp"/>
        <s v="Search Engine Master"/>
        <s v="School Leadership 2.0"/>
        <s v="The Experienced Dude"/>
        <s v="Mentee To Mentor"/>
        <s v="Evening Shindig"/>
        <s v="The Morning Ceremony"/>
        <s v="Road-To-Success Workshop"/>
        <s v="The Code Honors"/>
        <s v="Code Change Group"/>
        <s v="Yellow Moose"/>
        <s v="Moving Bird"/>
        <s v="The Art Of Codes"/>
        <s v="Leadership Minds"/>
        <s v="Ceremony Worthy Of Time"/>
        <s v="Coding League"/>
        <s v="The Coding Awards"/>
        <s v="Meetup For The Good"/>
        <s v="Open Source Pundits"/>
        <s v="Only Project Experience"/>
        <s v="White Feather"/>
        <s v="Project Explained"/>
        <s v="Commission Kings"/>
        <s v="Celestial Interface"/>
        <s v="Next Gala"/>
        <s v="Stratos"/>
        <s v="Red Butter"/>
        <s v="Smart Brief Leadership"/>
        <s v="A Night To Celebrate"/>
        <s v="Fast Ball"/>
        <s v="The Network"/>
        <s v="Soul Spartans"/>
        <s v="Practice To Perfect"/>
        <s v="Wide Stringer"/>
        <s v="Indie Profilers"/>
        <s v="15 Five"/>
        <s v="Leadership Insights"/>
        <s v="Gob Geeklords"/>
        <s v="Java Dalia"/>
        <s v="Wombat"/>
        <s v="Excel And Elevate Training"/>
        <s v="Skill Up"/>
        <s v="Box Of Crayons"/>
        <s v="The Social Experiment"/>
        <s v="The Domain Of Work"/>
        <s v="Impact Training"/>
        <s v="An Evening Affair"/>
        <s v="Social Geek Made"/>
        <s v="Sirius"/>
        <s v="Fast Coding"/>
        <s v="Super Happy Fun Time!"/>
        <s v="Software Chasers"/>
        <s v="The Discovery Of Era"/>
        <s v="Strive Training"/>
        <s v="Debug Entity"/>
        <s v="Revolution"/>
        <s v="Made By Me"/>
        <s v="7Th Annual Workshop"/>
      </sharedItems>
    </cacheField>
    <cacheField name="Project Description" numFmtId="0">
      <sharedItems longText="1"/>
    </cacheField>
    <cacheField name="Project Type" numFmtId="0">
      <sharedItems count="5">
        <s v="Income Generation"/>
        <s v="Working Capital Improvement"/>
        <s v="Process Improvement"/>
        <s v="Cost Reduction"/>
        <s v="z" u="1"/>
      </sharedItems>
    </cacheField>
    <cacheField name="Project Manager" numFmtId="0">
      <sharedItems count="7">
        <s v="Yael Wilcox"/>
        <s v="Brenda Chandler"/>
        <s v="Jaylyn Mckenzie"/>
        <s v="Nyasia Hunter"/>
        <s v="Aleena Khan"/>
        <s v="Kamari Norris"/>
        <s v="Deacon Delacruz"/>
      </sharedItems>
    </cacheField>
    <cacheField name="Region" numFmtId="0">
      <sharedItems/>
    </cacheField>
    <cacheField name="Department" numFmtId="0">
      <sharedItems count="5">
        <s v="Admin &amp; BI"/>
        <s v="eCommerce"/>
        <s v="Sales and Marketing"/>
        <s v="Warehouse"/>
        <s v="Supply Chain"/>
      </sharedItems>
    </cacheField>
    <cacheField name="Expenses" numFmtId="164">
      <sharedItems containsSemiMixedTypes="0" containsString="0" containsNumber="1" containsInteger="1" minValue="2418301" maxValue="5974815"/>
    </cacheField>
    <cacheField name="Revenue" numFmtId="164">
      <sharedItems containsSemiMixedTypes="0" containsString="0" containsNumber="1" containsInteger="1" minValue="8422578" maxValue="9165877"/>
    </cacheField>
    <cacheField name="Profit" numFmtId="164">
      <sharedItems containsSemiMixedTypes="0" containsString="0" containsNumber="1" containsInteger="1" minValue="2633393" maxValue="6720639"/>
    </cacheField>
    <cacheField name="Profit Margin" numFmtId="10">
      <sharedItems containsSemiMixedTypes="0" containsString="0" containsNumber="1" minValue="0.30667545524260498" maxValue="0.73538495711756502"/>
    </cacheField>
    <cacheField name="Complexity" numFmtId="0">
      <sharedItems count="3">
        <s v="High"/>
        <s v="Medium"/>
        <s v="Low"/>
      </sharedItems>
    </cacheField>
    <cacheField name="Status" numFmtId="0">
      <sharedItems count="4">
        <s v="In - Progress"/>
        <s v="Cancelled"/>
        <s v="Completed"/>
        <s v="On - Hold"/>
      </sharedItems>
    </cacheField>
    <cacheField name="Completion" numFmtId="9">
      <sharedItems containsSemiMixedTypes="0" containsString="0" containsNumber="1" minValue="0.72" maxValue="1"/>
    </cacheField>
    <cacheField name="Phase Number" numFmtId="0">
      <sharedItems count="5">
        <s v="Phase 4"/>
        <s v="Phase 2"/>
        <s v="Phase 1"/>
        <s v="Phase 5"/>
        <s v="Phase 3"/>
      </sharedItems>
    </cacheField>
    <cacheField name="Phase Name" numFmtId="0">
      <sharedItems/>
    </cacheField>
    <cacheField name="Start Date" numFmtId="14">
      <sharedItems containsSemiMixedTypes="0" containsNonDate="0" containsDate="1" containsString="0" minDate="2021-02-01T00:00:00" maxDate="2025-12-02T00:00:00"/>
    </cacheField>
    <cacheField name="End Date" numFmtId="14">
      <sharedItems containsSemiMixedTypes="0" containsNonDate="0" containsDate="1" containsString="0" minDate="2021-06-01T00:00:00" maxDate="2026-03-02T00:00:00"/>
    </cacheField>
    <cacheField name="# of Days" numFmtId="0">
      <sharedItems containsSemiMixedTypes="0" containsString="0" containsNumber="1" containsInteger="1" minValue="90" maxValue="120"/>
    </cacheField>
  </cacheFields>
  <extLst>
    <ext xmlns:x14="http://schemas.microsoft.com/office/spreadsheetml/2009/9/main" uri="{725AE2AE-9491-48be-B2B4-4EB974FC3084}">
      <x14:pivotCacheDefinition pivotCacheId="158000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Associations Now Is A Casual Game To Teach You How .Io Algorithmically Creates Content For You. It Is The World First Game For Content Marketing Education. Find Out How Your Topic Is Used In The Wild."/>
    <x v="0"/>
    <x v="0"/>
    <s v="North"/>
    <x v="0"/>
    <n v="3648615"/>
    <n v="8443980"/>
    <n v="4795365"/>
    <n v="0.56790340573994702"/>
    <x v="0"/>
    <x v="0"/>
    <n v="0.77"/>
    <x v="0"/>
    <s v="Implement"/>
    <d v="2021-02-01T00:00:00"/>
    <d v="2021-06-01T00:00:00"/>
    <n v="120"/>
  </r>
  <r>
    <x v="1"/>
    <s v="Is A Fully Managed Content Marketing Software Deal For Saas Companies Who Want To Focus On Their Customers And The Big Idea In 2018."/>
    <x v="0"/>
    <x v="1"/>
    <s v="West"/>
    <x v="1"/>
    <n v="4018835"/>
    <n v="9012225"/>
    <n v="4993390"/>
    <n v="0.55406850139671404"/>
    <x v="0"/>
    <x v="1"/>
    <n v="0.8"/>
    <x v="1"/>
    <s v="Develop"/>
    <d v="2021-03-01T00:00:00"/>
    <d v="2021-06-01T00:00:00"/>
    <n v="92"/>
  </r>
  <r>
    <x v="2"/>
    <s v="Is A Solution For Founders Who Want To Win At Content Marketing. We Use Proprietary Ai To Analyze The Competition For Your Topic, And To Help You Create Optimized Content Faster With State Of The Art Ai Generation."/>
    <x v="1"/>
    <x v="2"/>
    <s v="East"/>
    <x v="1"/>
    <n v="5785601"/>
    <n v="8630148"/>
    <n v="2844547"/>
    <n v="0.32960581904273201"/>
    <x v="0"/>
    <x v="2"/>
    <n v="1"/>
    <x v="2"/>
    <s v="Explore"/>
    <d v="2021-03-01T00:00:00"/>
    <d v="2021-06-01T00:00:00"/>
    <n v="92"/>
  </r>
  <r>
    <x v="3"/>
    <s v="Utilize And Utilizes (Verb Form) The Open, Inclusive, And Uncontrollable Content Marketplace To Make Your Brand The Top Content Site For Your Topic."/>
    <x v="2"/>
    <x v="1"/>
    <s v="East"/>
    <x v="2"/>
    <n v="5285864"/>
    <n v="8719006"/>
    <n v="3433142"/>
    <n v="0.39375382927824598"/>
    <x v="0"/>
    <x v="1"/>
    <n v="0.75"/>
    <x v="3"/>
    <s v="Measure"/>
    <d v="2021-03-01T00:00:00"/>
    <d v="2021-06-01T00:00:00"/>
    <n v="92"/>
  </r>
  <r>
    <x v="4"/>
    <s v="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
    <x v="2"/>
    <x v="3"/>
    <s v="West"/>
    <x v="2"/>
    <n v="3326031"/>
    <n v="8504224"/>
    <n v="5178193"/>
    <n v="0.60889659068246604"/>
    <x v="1"/>
    <x v="0"/>
    <n v="0.77"/>
    <x v="4"/>
    <s v="Plan"/>
    <d v="2021-03-01T00:00:00"/>
    <d v="2021-06-01T00:00:00"/>
    <n v="92"/>
  </r>
  <r>
    <x v="5"/>
    <s v="Most Content Marketers Know The Golden Rule: You Must Put Quality Content First. Is A Solution For Founders Who Want To Win At Content Marketing, And It Helps You Create Content Faster With State Of The Art Ai Generation. Our Proprietary Ai Analyzes The Content Of Your Competitors And Helps You Generate Optimized Content Faster."/>
    <x v="0"/>
    <x v="3"/>
    <s v="North"/>
    <x v="3"/>
    <n v="4285483"/>
    <n v="9078339"/>
    <n v="4792856"/>
    <n v="0.52794415366070802"/>
    <x v="0"/>
    <x v="2"/>
    <n v="1"/>
    <x v="0"/>
    <s v="Implement"/>
    <d v="2021-03-01T00:00:00"/>
    <d v="2021-06-01T00:00:00"/>
    <n v="92"/>
  </r>
  <r>
    <x v="6"/>
    <s v="While Traditional Marketing Approaches Have Never Been More Expensive, Is A Solution For Founders Who Want To Win At Content Marketing. Our Team Of Experienced Marketers Has Created A Proprietary Algorithm, Which Is Continuously Learned And Improved."/>
    <x v="3"/>
    <x v="1"/>
    <s v="North"/>
    <x v="3"/>
    <n v="4557606"/>
    <n v="9014448"/>
    <n v="4456842"/>
    <n v="0.49441097225254399"/>
    <x v="0"/>
    <x v="2"/>
    <n v="1"/>
    <x v="3"/>
    <s v="Measure"/>
    <d v="2021-04-01T00:00:00"/>
    <d v="2021-07-01T00:00:00"/>
    <n v="91"/>
  </r>
  <r>
    <x v="7"/>
    <s v="Associations Now Helps It Departments And Association Leaders Stay Ahead Of The Cyber-Threat Tidal Wave With Customized Security Solutions And Cybersecurity Strategies. Our Customers Include Is The Boards Of Governors Of The Most Famous And Influential Associations In The World.​​"/>
    <x v="1"/>
    <x v="0"/>
    <s v="West"/>
    <x v="3"/>
    <n v="3190009"/>
    <n v="8674613"/>
    <n v="5484604"/>
    <n v="0.63225921433036802"/>
    <x v="0"/>
    <x v="2"/>
    <n v="1"/>
    <x v="2"/>
    <s v="Explore"/>
    <d v="2021-04-01T00:00:00"/>
    <d v="2021-07-01T00:00:00"/>
    <n v="91"/>
  </r>
  <r>
    <x v="8"/>
    <s v="Associations Now Provides A Solution For Founders Who Want To Win At Content Marketing. We Use Proprietary Ai To Analyze The Competition For Your Topic, And To Help You Create Optimized Content Faster With State Of The Art Ai Generation. Our Easy-To-Use Platform Makes It Easy Setup, Test, And Publish Content For Your Business."/>
    <x v="0"/>
    <x v="0"/>
    <s v="South"/>
    <x v="0"/>
    <n v="3508173"/>
    <n v="8762992"/>
    <n v="5254819"/>
    <n v="0.59966036714400694"/>
    <x v="0"/>
    <x v="3"/>
    <n v="0.75"/>
    <x v="3"/>
    <s v="Measure"/>
    <d v="2021-05-01T00:00:00"/>
    <d v="2021-08-01T00:00:00"/>
    <n v="92"/>
  </r>
  <r>
    <x v="9"/>
    <s v="Was Founded By A Group Of Marketers Who Were Tired Of Relying On Content Creation Scripts And Templates, And Wanted To Run A Business With The Perfect Balance Of Creativity And Efficiency. We Believe That Automation Is The Key To Optimizing The Way We Create And Consume Content And We Want To Give Founders And Marketers The Same Tools We Use To Scale Our Own Content Marketing Efforts."/>
    <x v="3"/>
    <x v="3"/>
    <s v="North"/>
    <x v="1"/>
    <n v="3442649"/>
    <n v="9070797"/>
    <n v="5628148"/>
    <n v="0.62046896209892"/>
    <x v="2"/>
    <x v="2"/>
    <n v="1"/>
    <x v="1"/>
    <s v="Develop"/>
    <d v="2021-05-01T00:00:00"/>
    <d v="2021-08-01T00:00:00"/>
    <n v="92"/>
  </r>
  <r>
    <x v="10"/>
    <s v="Every Year, Entrepreneurs And Startups Write Thousands Of Blog Posts And Press Releases. Those Who Succeed See Their Search Traffic And Revenue Skyrocket, While Those Who Fail Either Give Up Or Waste Tons Of Time And Money. Enables You To Run Ahead Of The Competition By Optimizing Content, And Generating Content For You At Scale."/>
    <x v="1"/>
    <x v="4"/>
    <s v="West"/>
    <x v="1"/>
    <n v="2534102"/>
    <n v="9072551"/>
    <n v="6538449"/>
    <n v="0.72068473354407203"/>
    <x v="1"/>
    <x v="0"/>
    <n v="0.93"/>
    <x v="4"/>
    <s v="Plan"/>
    <d v="2021-05-01T00:00:00"/>
    <d v="2021-08-01T00:00:00"/>
    <n v="92"/>
  </r>
  <r>
    <x v="11"/>
    <s v="You Are Leading Upstart On A Journey To Build Your Company. That Where The Journey Ends. Let Get You Over The Hump. We Are Just Two Industry Veterans Busy Building Our Own Company. We Know What It Like."/>
    <x v="1"/>
    <x v="5"/>
    <s v="South"/>
    <x v="4"/>
    <n v="3475275"/>
    <n v="8994585"/>
    <n v="5519310"/>
    <n v="0.61362586489537896"/>
    <x v="2"/>
    <x v="3"/>
    <n v="0.9"/>
    <x v="0"/>
    <s v="Implement"/>
    <d v="2021-05-01T00:00:00"/>
    <d v="2021-08-01T00:00:00"/>
    <n v="92"/>
  </r>
  <r>
    <x v="12"/>
    <s v="In A Space Where A Huge Space For Play Is Created, Market Leaders Can Easily Die Out. To Maintain A Competitive Edge, You Need Marketing Trends That Help You Grow Your Audience, Grow Your Brand, And Grow Your Bottom Line. Associations Now Is The Marketing Tool Of Choice For Founders Who Want To Win."/>
    <x v="2"/>
    <x v="0"/>
    <s v="South"/>
    <x v="3"/>
    <n v="5130016"/>
    <n v="9165877"/>
    <n v="4035861"/>
    <n v="0.440313676476348"/>
    <x v="2"/>
    <x v="1"/>
    <n v="0.73"/>
    <x v="0"/>
    <s v="Implement"/>
    <d v="2021-05-01T00:00:00"/>
    <d v="2021-08-01T00:00:00"/>
    <n v="92"/>
  </r>
  <r>
    <x v="13"/>
    <s v="We Do All The Content For You, And We'Re Obsessively Committed To Making Sure You Win. We'Re Like A Startup In A Big Company."/>
    <x v="2"/>
    <x v="6"/>
    <s v="North"/>
    <x v="1"/>
    <n v="4170710"/>
    <n v="8848636"/>
    <n v="4677926"/>
    <n v="0.52866068849481396"/>
    <x v="0"/>
    <x v="1"/>
    <n v="0.72"/>
    <x v="3"/>
    <s v="Measure"/>
    <d v="2021-06-01T00:00:00"/>
    <d v="2021-09-01T00:00:00"/>
    <n v="92"/>
  </r>
  <r>
    <x v="14"/>
    <s v="Is A Solution For Founders Who Want To Win At Content Marketing. We Use Proprietary Ai To Analyze The Competition For Your Topic, And To Help You Create Optimized Content Faster With State Of The Art Ai Generation. Technology \N \N Ai-Powered Content Management System For Cmos"/>
    <x v="3"/>
    <x v="1"/>
    <s v="South"/>
    <x v="4"/>
    <n v="5953512"/>
    <n v="8586905"/>
    <n v="2633393"/>
    <n v="0.30667545524260498"/>
    <x v="1"/>
    <x v="1"/>
    <n v="0.89"/>
    <x v="1"/>
    <s v="Develop"/>
    <d v="2021-06-01T00:00:00"/>
    <d v="2021-09-01T00:00:00"/>
    <n v="92"/>
  </r>
  <r>
    <x v="15"/>
    <s v="Allows Founders To Focus On What’S Important, Namely Their Core Business. Ai Takes The Work Out Of Determining Who Should Win The Content Marketing Battle, While ’S Proprietary Technology Help Founders Speed Their Content Production By Identifying Actionable Insights From Content Analysis."/>
    <x v="2"/>
    <x v="2"/>
    <s v="South"/>
    <x v="1"/>
    <n v="3478794"/>
    <n v="8846264"/>
    <n v="5367470"/>
    <n v="0.60674992290530805"/>
    <x v="1"/>
    <x v="1"/>
    <n v="0.82"/>
    <x v="1"/>
    <s v="Develop"/>
    <d v="2021-07-01T00:00:00"/>
    <d v="2021-10-01T00:00:00"/>
    <n v="92"/>
  </r>
  <r>
    <x v="16"/>
    <s v="Is A Platform That Helps You Generate Scalable Content That Converts. ’S Ai Engine Allows You To Create Content That Will Outperform Competitors, Build Brand Awareness, And Maximize Conversions."/>
    <x v="1"/>
    <x v="2"/>
    <s v="South"/>
    <x v="3"/>
    <n v="3472986"/>
    <n v="9125362"/>
    <n v="5652376"/>
    <n v="0.61941389284063497"/>
    <x v="1"/>
    <x v="2"/>
    <n v="1"/>
    <x v="0"/>
    <s v="Implement"/>
    <d v="2021-07-01T00:00:00"/>
    <d v="2021-10-01T00:00:00"/>
    <n v="92"/>
  </r>
  <r>
    <x v="17"/>
    <s v="Outside Offers A Solution For Founders Who Want To Win At Content Marketing—We Help You Create Optimized Content Faster And More Effectively With State Of The Art Ai Generation."/>
    <x v="1"/>
    <x v="2"/>
    <s v="South"/>
    <x v="0"/>
    <n v="4413449"/>
    <n v="8547257"/>
    <n v="4133808"/>
    <n v="0.48364147702590399"/>
    <x v="0"/>
    <x v="2"/>
    <n v="1"/>
    <x v="0"/>
    <s v="Implement"/>
    <d v="2021-08-01T00:00:00"/>
    <d v="2021-11-01T00:00:00"/>
    <n v="92"/>
  </r>
  <r>
    <x v="18"/>
    <s v="Is Superior At What It Does. One Examination Of Our Databases Shows Us That, On Average, Competitors Create Content An Average Of 10 Days Before Us. With Our Ai At Work, That Gap Shrs To 2 Days."/>
    <x v="0"/>
    <x v="5"/>
    <s v="South"/>
    <x v="0"/>
    <n v="3440225"/>
    <n v="8761979"/>
    <n v="5321754"/>
    <n v="0.60736895169458904"/>
    <x v="0"/>
    <x v="0"/>
    <n v="0.91"/>
    <x v="4"/>
    <s v="Plan"/>
    <d v="2021-09-01T00:00:00"/>
    <d v="2021-12-01T00:00:00"/>
    <n v="91"/>
  </r>
  <r>
    <x v="19"/>
    <s v="’S Online Content Marketing Solution Gives Content Creators The Power To Create Optimized Content Faster. With Our Sophisticated Ai Technology, It Is Easy To Reach An Audience Of Relevant, Interested People Without Spending Endless Hours On Content Development."/>
    <x v="2"/>
    <x v="4"/>
    <s v="East"/>
    <x v="0"/>
    <n v="5505123"/>
    <n v="9088011"/>
    <n v="3582888"/>
    <n v="0.39424336084100198"/>
    <x v="0"/>
    <x v="2"/>
    <n v="1"/>
    <x v="4"/>
    <s v="Plan"/>
    <d v="2021-10-01T00:00:00"/>
    <d v="2022-01-01T00:00:00"/>
    <n v="92"/>
  </r>
  <r>
    <x v="20"/>
    <s v="How Do Asos, Walmart, And Lululemon Do It? They Are All Wildly Successful Brands On The Internet Because They Are Constantly Pushing Out Content For Their Target Audience. However, With The Rise Of Ad Blockers, This Has Become Harder And Harder For The Average Internet Marketer To Achieve. Was Created To Provide An Answer! Uses Ai To Analyze The Competition For Your Topic And To Help You Create The Perfect Content Faster."/>
    <x v="0"/>
    <x v="5"/>
    <s v="East"/>
    <x v="3"/>
    <n v="2900355"/>
    <n v="8979944"/>
    <n v="6079589"/>
    <n v="0.67701858719831698"/>
    <x v="0"/>
    <x v="0"/>
    <n v="0.84"/>
    <x v="2"/>
    <s v="Explore"/>
    <d v="2021-10-01T00:00:00"/>
    <d v="2022-01-01T00:00:00"/>
    <n v="92"/>
  </r>
  <r>
    <x v="21"/>
    <s v="Helps Founders And Marketers Generate Better Topics And Content For Their Organization. We’Re A Software As A Service That Helps Organizations Compete Against Other Organizations By Leveraging Ai And Unique Algorithms To Provide Unique Points Of Differentiation And Competitive Edge."/>
    <x v="0"/>
    <x v="6"/>
    <s v="North"/>
    <x v="0"/>
    <n v="2548471"/>
    <n v="9025609"/>
    <n v="6477138"/>
    <n v="0.71763999526236999"/>
    <x v="2"/>
    <x v="1"/>
    <n v="0.78"/>
    <x v="3"/>
    <s v="Measure"/>
    <d v="2021-11-01T00:00:00"/>
    <d v="2022-03-01T00:00:00"/>
    <n v="120"/>
  </r>
  <r>
    <x v="22"/>
    <s v="If You Are Making Less Than $50,000 With Your Startup Company, You’Re In Luck. Companies Who Are Making Less Than That Are Eligible For The Associations Now Program. Associations Now Is An Algorithm That Helps Startups Find Niche Or Narrow Topics That Are Related To Your Industry Or Target Audience. It Is Like Word Of Mouth Marketing, But You Pay For It!"/>
    <x v="3"/>
    <x v="2"/>
    <s v="East"/>
    <x v="0"/>
    <n v="5869643"/>
    <n v="8802862"/>
    <n v="2933219"/>
    <n v="0.333211971288429"/>
    <x v="0"/>
    <x v="2"/>
    <n v="1"/>
    <x v="4"/>
    <s v="Plan"/>
    <d v="2021-12-01T00:00:00"/>
    <d v="2022-03-01T00:00:00"/>
    <n v="90"/>
  </r>
  <r>
    <x v="23"/>
    <s v="Our Content Automation Is 100% Customizable--Creating High Quality Content, With Optimized Structure, That Is Shared Across All Social Media Channel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
    <x v="1"/>
    <x v="6"/>
    <s v="East"/>
    <x v="4"/>
    <n v="5974815"/>
    <n v="8973631"/>
    <n v="2998816"/>
    <n v="0.33418089065619"/>
    <x v="2"/>
    <x v="1"/>
    <n v="0.86"/>
    <x v="3"/>
    <s v="Measure"/>
    <d v="2022-01-01T00:00:00"/>
    <d v="2022-05-01T00:00:00"/>
    <n v="120"/>
  </r>
  <r>
    <x v="24"/>
    <s v="Attention, Founder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
    <x v="0"/>
    <x v="1"/>
    <s v="West"/>
    <x v="2"/>
    <n v="3814857"/>
    <n v="8529903"/>
    <n v="4715046"/>
    <n v="0.55276666100423399"/>
    <x v="2"/>
    <x v="1"/>
    <n v="0.84"/>
    <x v="3"/>
    <s v="Measure"/>
    <d v="2022-02-01T00:00:00"/>
    <d v="2022-06-01T00:00:00"/>
    <n v="120"/>
  </r>
  <r>
    <x v="25"/>
    <s v="Registered As An Llc, Company Is Working To Match Your Brand With The Perfect Audience."/>
    <x v="2"/>
    <x v="3"/>
    <s v="South"/>
    <x v="3"/>
    <n v="2871386"/>
    <n v="8694563"/>
    <n v="5823177"/>
    <n v="0.66974924444161299"/>
    <x v="2"/>
    <x v="0"/>
    <n v="0.86"/>
    <x v="1"/>
    <s v="Develop"/>
    <d v="2022-03-01T00:00:00"/>
    <d v="2022-06-01T00:00:00"/>
    <n v="92"/>
  </r>
  <r>
    <x v="26"/>
    <s v="We Promised Our Founders A High-Quality Product, A Profitable Business, And A Successful Startup Dealing With A Hot Issue Or Pain Point. We Also Promised That Today’S Top Brand Content Marketers Would Have A Tough Time Beating Our Products. That’S Why We Created Incker, A Unique Ai Solution That Can Generate Content Your Audience Will Never Get Enough Of."/>
    <x v="0"/>
    <x v="4"/>
    <s v="North"/>
    <x v="3"/>
    <n v="3201907"/>
    <n v="8800186"/>
    <n v="5598279"/>
    <n v="0.63615462218639496"/>
    <x v="0"/>
    <x v="1"/>
    <n v="0.77"/>
    <x v="0"/>
    <s v="Implement"/>
    <d v="2022-03-01T00:00:00"/>
    <d v="2022-06-01T00:00:00"/>
    <n v="92"/>
  </r>
  <r>
    <x v="27"/>
    <s v="Is For Founders With Content Marketing On Their Minds. Imagine Being Able To Find Your Targeted Customer On Instagram In Seconds, Share Your Content On The Same Platform Automatically, And Then Use These Insights To Create New Metrics Based On Your Audience’S Engagement."/>
    <x v="0"/>
    <x v="4"/>
    <s v="West"/>
    <x v="0"/>
    <n v="5609775"/>
    <n v="9084256"/>
    <n v="3474481"/>
    <n v="0.38247281890779"/>
    <x v="0"/>
    <x v="2"/>
    <n v="1"/>
    <x v="4"/>
    <s v="Plan"/>
    <d v="2022-04-01T00:00:00"/>
    <d v="2022-07-01T00:00:00"/>
    <n v="91"/>
  </r>
  <r>
    <x v="28"/>
    <s v="’S Marketing Solution Is Smart Marketing Software That Helps Founders Find Their Audience And Reach The Influencers That Could Launch Their Brand."/>
    <x v="2"/>
    <x v="0"/>
    <s v="South"/>
    <x v="1"/>
    <n v="5044306"/>
    <n v="8752182"/>
    <n v="3707876"/>
    <n v="0.42365161053552097"/>
    <x v="2"/>
    <x v="2"/>
    <n v="1"/>
    <x v="2"/>
    <s v="Explore"/>
    <d v="2022-04-01T00:00:00"/>
    <d v="2022-07-01T00:00:00"/>
    <n v="91"/>
  </r>
  <r>
    <x v="29"/>
    <s v="Intelligently Creates Seed Content For You With Immediate Impact, So You Can Spend Less Time On Content That Works. Uses Deep Understanding Of The Editorial Calendars Of The Most Influential Publishers In The World To Push The Right Content To The Right People. We Use Ai To Analyze Your Competitors, So You Can Begin To Dominate With Content Marketing."/>
    <x v="2"/>
    <x v="0"/>
    <s v="North"/>
    <x v="1"/>
    <n v="2931685"/>
    <n v="8971678"/>
    <n v="6039993"/>
    <n v="0.67322890990960604"/>
    <x v="1"/>
    <x v="3"/>
    <n v="0.77"/>
    <x v="2"/>
    <s v="Explore"/>
    <d v="2022-04-01T00:00:00"/>
    <d v="2022-07-01T00:00:00"/>
    <n v="91"/>
  </r>
  <r>
    <x v="30"/>
    <s v="Is The Solution For Founders Who Want To Win At Content Marketing. We Use Proprietary Ai To Analyze The Competition For Your Topic, And To Help You Create Optimized Content Faster With State Of The Art Ai Generation."/>
    <x v="1"/>
    <x v="5"/>
    <s v="North"/>
    <x v="2"/>
    <n v="3730999"/>
    <n v="8715081"/>
    <n v="4984082"/>
    <n v="0.57189164392161096"/>
    <x v="1"/>
    <x v="0"/>
    <n v="0.77"/>
    <x v="2"/>
    <s v="Explore"/>
    <d v="2022-04-01T00:00:00"/>
    <d v="2022-07-01T00:00:00"/>
    <n v="91"/>
  </r>
  <r>
    <x v="31"/>
    <s v="Is A Solution For Brands And Bloggers To Win At Content Marketing. We Use Proprietary Ai To Analyze The Competition For Your Topic, And To Help Create Optimized Content Faster, With State Of The Art Ai Generation. Unlike Machine Learning Which Takes Days For Results, Delivers Content In Less Than 2 Hours."/>
    <x v="0"/>
    <x v="4"/>
    <s v="North"/>
    <x v="0"/>
    <n v="4502248"/>
    <n v="9011638"/>
    <n v="4509390"/>
    <n v="0.50039626536263404"/>
    <x v="1"/>
    <x v="0"/>
    <n v="0.77"/>
    <x v="3"/>
    <s v="Measure"/>
    <d v="2022-05-01T00:00:00"/>
    <d v="2022-08-01T00:00:00"/>
    <n v="92"/>
  </r>
  <r>
    <x v="32"/>
    <s v="Rebranding Is An Art, And Associations Now Is Your Main Tool. Engage New Customers And Keep Existing Ones With Custom-Tailored And Personalized Content And Experiences And An Easy-To-Use Interface."/>
    <x v="0"/>
    <x v="1"/>
    <s v="West"/>
    <x v="1"/>
    <n v="5913478"/>
    <n v="9096409"/>
    <n v="3182931"/>
    <n v="0.34991071751501102"/>
    <x v="1"/>
    <x v="1"/>
    <n v="0.74"/>
    <x v="2"/>
    <s v="Explore"/>
    <d v="2022-06-01T00:00:00"/>
    <d v="2022-09-01T00:00:00"/>
    <n v="92"/>
  </r>
  <r>
    <x v="33"/>
    <s v="Is A Start-Up That Is Changing The Way We Th About Content Marketing. From Your Ideation Phase To Content Creation To Post-Launch Optimization, We Help You Compete In A Competitive Market By Optimizing The Content In Realtime And Inefficiencies And Inefficiencies And Inefficiencies And Inefficiency Inefficiency Inefficiency Inefficiencies."/>
    <x v="1"/>
    <x v="3"/>
    <s v="East"/>
    <x v="2"/>
    <n v="2450782"/>
    <n v="8470209"/>
    <n v="6019427"/>
    <n v="0.71065861538953801"/>
    <x v="1"/>
    <x v="3"/>
    <n v="0.91"/>
    <x v="3"/>
    <s v="Measure"/>
    <d v="2022-06-01T00:00:00"/>
    <d v="2022-09-01T00:00:00"/>
    <n v="92"/>
  </r>
  <r>
    <x v="34"/>
    <s v="Is Built For Entrepreneurs And Creators Who Want To Beat Their Goals And Win At Content Marketing. With State Of The Art Ai Capabilities, We’Ve Developed A Proprietary Engine That Helps You Create Your Optimized Objective Content Faster Than Ever Before, And It’S Without Any Employees. Simply Plug In The Topic Of Your Choosing And Let Our Ai Do The Rest."/>
    <x v="2"/>
    <x v="6"/>
    <s v="North"/>
    <x v="4"/>
    <n v="3718103"/>
    <n v="9127150"/>
    <n v="5409047"/>
    <n v="0.59263263998071702"/>
    <x v="2"/>
    <x v="1"/>
    <n v="0.87"/>
    <x v="2"/>
    <s v="Explore"/>
    <d v="2022-06-01T00:00:00"/>
    <d v="2022-09-01T00:00:00"/>
    <n v="92"/>
  </r>
  <r>
    <x v="35"/>
    <s v="A New Method For Creating Content Is On The Horizon. Instead Of Grinding Away At A Text Editor, Is A Brand New Solution For Founders Who Want To Win At Content Marketing. By Using A Proprietary Ai, Analyzes The Competition For Your Topic Online Based On The Density Of Articles (Seo), Average Length (Ltv), Content Analysis (Average Article Quality), And Other Popular Ranking Factors To Act As Your Content Marketing Coach. This Means You Can Create Optimized Content Faster With State-"/>
    <x v="3"/>
    <x v="0"/>
    <s v="North"/>
    <x v="0"/>
    <n v="5859707"/>
    <n v="8697391"/>
    <n v="2837684"/>
    <n v="0.32626841773584803"/>
    <x v="1"/>
    <x v="0"/>
    <n v="0.8"/>
    <x v="0"/>
    <s v="Implement"/>
    <d v="2022-07-01T00:00:00"/>
    <d v="2022-10-01T00:00:00"/>
    <n v="92"/>
  </r>
  <r>
    <x v="36"/>
    <s v="5-15% Of Your First Product Sale Is The Payback."/>
    <x v="0"/>
    <x v="0"/>
    <s v="South"/>
    <x v="1"/>
    <n v="2631019"/>
    <n v="8584025"/>
    <n v="5953006"/>
    <n v="0.69349821325077698"/>
    <x v="2"/>
    <x v="2"/>
    <n v="1"/>
    <x v="4"/>
    <s v="Plan"/>
    <d v="2022-07-01T00:00:00"/>
    <d v="2022-10-01T00:00:00"/>
    <n v="92"/>
  </r>
  <r>
    <x v="37"/>
    <s v="Quickly Identify Who Your Competition Is On Any Given Topic-Using Ai Learn How To Create Optimal Content Faster With State Of The Art Ai Generation-Compete On Topics Across Industries-Discover What Content Works"/>
    <x v="3"/>
    <x v="5"/>
    <s v="West"/>
    <x v="1"/>
    <n v="4172827"/>
    <n v="8942009"/>
    <n v="4769182"/>
    <n v="0.53334569446306801"/>
    <x v="0"/>
    <x v="0"/>
    <n v="0.75"/>
    <x v="2"/>
    <s v="Explore"/>
    <d v="2022-07-01T00:00:00"/>
    <d v="2022-10-01T00:00:00"/>
    <n v="92"/>
  </r>
  <r>
    <x v="38"/>
    <s v="&quot;15 Five&quot; Is The World Most Sophisticated Content Marketing Ai Engine. We Bundle Our Ai With Our Service To Help Companies Climb Up The Middle."/>
    <x v="0"/>
    <x v="4"/>
    <s v="East"/>
    <x v="4"/>
    <n v="4249668"/>
    <n v="8548973"/>
    <n v="4299305"/>
    <n v="0.502903097249225"/>
    <x v="2"/>
    <x v="0"/>
    <n v="0.89"/>
    <x v="2"/>
    <s v="Explore"/>
    <d v="2022-08-01T00:00:00"/>
    <d v="2022-11-01T00:00:00"/>
    <n v="92"/>
  </r>
  <r>
    <x v="39"/>
    <s v="Completely Transform How Your Content Marketing Is Done. No Waiting, No Stressing, No More Out-Of-Date Content. We Make Content Strategy Accessible To Everyone. Our Artificial Intelligence (Ai) Platform Tells You What Content To Create, When To Create It, And How To Get Results. You Get Better Results, Happier Founders, And Get Positive Roi At The Same Time."/>
    <x v="2"/>
    <x v="4"/>
    <s v="North"/>
    <x v="4"/>
    <n v="3156318"/>
    <n v="9111026"/>
    <n v="5954708"/>
    <n v="0.65357161751047599"/>
    <x v="1"/>
    <x v="2"/>
    <n v="1"/>
    <x v="4"/>
    <s v="Plan"/>
    <d v="2022-08-01T00:00:00"/>
    <d v="2022-11-01T00:00:00"/>
    <n v="92"/>
  </r>
  <r>
    <x v="40"/>
    <s v="Hipaa-Compliant, Compliance Analytics. Automated Data Collection. Robust Web-To-Print."/>
    <x v="2"/>
    <x v="0"/>
    <s v="East"/>
    <x v="3"/>
    <n v="3978102"/>
    <n v="8488880"/>
    <n v="4510778"/>
    <n v="0.53137492814128595"/>
    <x v="1"/>
    <x v="0"/>
    <n v="0.79"/>
    <x v="3"/>
    <s v="Measure"/>
    <d v="2022-08-01T00:00:00"/>
    <d v="2022-11-01T00:00:00"/>
    <n v="92"/>
  </r>
  <r>
    <x v="41"/>
    <s v="Is The Only Ai-Enabled Content Marketing Tool That Helps Founders Win At Content Marketing. Built By Marketers For Marketers, Our Proprietary Ai Technology Analyzes The Competition For Specific Topics, And Our Content Generation Engine Provides State Of The Art Ai-Generated Content For Maximum Impact."/>
    <x v="3"/>
    <x v="5"/>
    <s v="West"/>
    <x v="0"/>
    <n v="2745999"/>
    <n v="8567877"/>
    <n v="5821878"/>
    <n v="0.67950065109478097"/>
    <x v="2"/>
    <x v="1"/>
    <n v="0.88"/>
    <x v="0"/>
    <s v="Implement"/>
    <d v="2022-09-01T00:00:00"/>
    <d v="2022-12-01T00:00:00"/>
    <n v="91"/>
  </r>
  <r>
    <x v="42"/>
    <s v="Associations Now Is A Fully-Nightly, Optimized Content Marketing Platform That Won'T Just Create The Perfect Page For Your Associations, It'Ll Beat Anything Else Out There."/>
    <x v="1"/>
    <x v="2"/>
    <s v="West"/>
    <x v="1"/>
    <n v="3787473"/>
    <n v="8726782"/>
    <n v="4939309"/>
    <n v="0.56599431497200203"/>
    <x v="1"/>
    <x v="1"/>
    <n v="0.77"/>
    <x v="2"/>
    <s v="Explore"/>
    <d v="2022-09-01T00:00:00"/>
    <d v="2022-12-01T00:00:00"/>
    <n v="91"/>
  </r>
  <r>
    <x v="43"/>
    <s v="Want To Win At Content Marketing? Is Here To Help. We Give You The Capability To Output Highly-Optimized, Contextual Content Through Ai-Generated Content In Minutes. You Can Build In Content In Minutes Without Having To Even Write Anything. Our In-House Ai Takes Care Of The Optimizing Of All Your Content For Your Industry And Audience."/>
    <x v="3"/>
    <x v="5"/>
    <s v="West"/>
    <x v="4"/>
    <n v="4497364"/>
    <n v="9022111"/>
    <n v="4524747"/>
    <n v="0.50151754949589999"/>
    <x v="0"/>
    <x v="2"/>
    <n v="1"/>
    <x v="1"/>
    <s v="Develop"/>
    <d v="2022-10-01T00:00:00"/>
    <d v="2023-01-01T00:00:00"/>
    <n v="92"/>
  </r>
  <r>
    <x v="44"/>
    <s v="Gets You Up And Running Quickly By Creating A Compelling Content Plan For You Including A Depth Of Content, How To Optimize It, And A Detailed Budget."/>
    <x v="0"/>
    <x v="4"/>
    <s v="South"/>
    <x v="3"/>
    <n v="5570834"/>
    <n v="8429375"/>
    <n v="2858541"/>
    <n v="0.339116601171498"/>
    <x v="2"/>
    <x v="0"/>
    <n v="0.75"/>
    <x v="0"/>
    <s v="Implement"/>
    <d v="2022-10-01T00:00:00"/>
    <d v="2023-01-01T00:00:00"/>
    <n v="92"/>
  </r>
  <r>
    <x v="45"/>
    <s v="Content Is A Cornerstone Of Modern Building A Communications Strategy. It Informs And Engages Audiences, And Serves Consumers Well. However, A Seldom-Addressed Challenge For Marketers Is Building A Consistent Brand Based On Consistent Content That Stands Out With Consumers."/>
    <x v="0"/>
    <x v="3"/>
    <s v="West"/>
    <x v="0"/>
    <n v="5072095"/>
    <n v="8665889"/>
    <n v="3593794"/>
    <n v="0.41470575032752"/>
    <x v="2"/>
    <x v="3"/>
    <n v="0.8"/>
    <x v="0"/>
    <s v="Implement"/>
    <d v="2022-11-01T00:00:00"/>
    <d v="2023-03-01T00:00:00"/>
    <n v="120"/>
  </r>
  <r>
    <x v="46"/>
    <s v="Is A Completely Different Way Of Creating Content\N\Nai Generates As-Human-Ly As Possible. In Seconds, Your Topics Become Insanely Crisp, Resonating With Your Target Audience. Allowing You To Spend Hours More Writing And Refining That Perfect Copy, Rather Than Squinting At A Spreadsheet And Grasping At Straws. Our App Empowers You To Share And Sell Your Content And Goes Behind The Scenes To Help You Understand Your Products And Services, And More Importantly Your Products And Services"/>
    <x v="1"/>
    <x v="5"/>
    <s v="East"/>
    <x v="4"/>
    <n v="3472531"/>
    <n v="9084736"/>
    <n v="5612205"/>
    <n v="0.61776203513233596"/>
    <x v="2"/>
    <x v="1"/>
    <n v="0.83"/>
    <x v="4"/>
    <s v="Plan"/>
    <d v="2022-11-01T00:00:00"/>
    <d v="2023-03-01T00:00:00"/>
    <n v="120"/>
  </r>
  <r>
    <x v="47"/>
    <s v="Lead With Content Optimization Plans In Place In Advance Of Your Next Pr Push. Helps Your Media Team Create Content In Advance Of Your Next Pr Push. The Ai Helps You Optimize For Future Content In Order To Win In The Game Of Content Marketing."/>
    <x v="1"/>
    <x v="2"/>
    <s v="South"/>
    <x v="4"/>
    <n v="4802423"/>
    <n v="8780231"/>
    <n v="3977808"/>
    <n v="0.453041383535353"/>
    <x v="0"/>
    <x v="0"/>
    <n v="0.77"/>
    <x v="3"/>
    <s v="Measure"/>
    <d v="2022-11-01T00:00:00"/>
    <d v="2023-03-01T00:00:00"/>
    <n v="120"/>
  </r>
  <r>
    <x v="48"/>
    <s v="Works With You To Win. You Can Get Started With 10 Days Free Trial.\N-Works With Any Size Company, No Matter Your Size\N-All Features Are Accessible From Our Wordpress Plugin"/>
    <x v="1"/>
    <x v="1"/>
    <s v="North"/>
    <x v="0"/>
    <n v="4646988"/>
    <n v="9006076"/>
    <n v="4359088"/>
    <n v="0.48401634629776602"/>
    <x v="1"/>
    <x v="2"/>
    <n v="1"/>
    <x v="1"/>
    <s v="Develop"/>
    <d v="2022-12-01T00:00:00"/>
    <d v="2023-03-01T00:00:00"/>
    <n v="90"/>
  </r>
  <r>
    <x v="49"/>
    <s v="Is The World First Content Marketing Platform Built For Founders And Other Small-To-Medium-Business Organizations. Using Proprietary Ai, We Use Ai Technology To Power Content Marketing For Our Entrepreneurs And Smbs. Get Your Roi With Smart Content Marketing And Your Business Will Never Be The Same"/>
    <x v="1"/>
    <x v="1"/>
    <s v="East"/>
    <x v="3"/>
    <n v="5896885"/>
    <n v="8539690"/>
    <n v="2642805"/>
    <n v="0.30947317759778198"/>
    <x v="1"/>
    <x v="1"/>
    <n v="0.88"/>
    <x v="4"/>
    <s v="Plan"/>
    <d v="2022-12-01T00:00:00"/>
    <d v="2023-03-01T00:00:00"/>
    <n v="90"/>
  </r>
  <r>
    <x v="50"/>
    <s v="Join Up With The Leader Of The Pack. All Founders Need To Win At Content Marketing"/>
    <x v="3"/>
    <x v="3"/>
    <s v="North"/>
    <x v="4"/>
    <n v="5412530"/>
    <n v="8527421"/>
    <n v="3114891"/>
    <n v="0.36527937344714201"/>
    <x v="1"/>
    <x v="0"/>
    <n v="0.8"/>
    <x v="1"/>
    <s v="Develop"/>
    <d v="2023-01-01T00:00:00"/>
    <d v="2023-05-01T00:00:00"/>
    <n v="120"/>
  </r>
  <r>
    <x v="51"/>
    <s v="Get Connected To The Right People &amp; Knowledge"/>
    <x v="1"/>
    <x v="1"/>
    <s v="North"/>
    <x v="3"/>
    <n v="5543765"/>
    <n v="8769988"/>
    <n v="3226223"/>
    <n v="0.36787085683583598"/>
    <x v="1"/>
    <x v="3"/>
    <n v="0.77"/>
    <x v="1"/>
    <s v="Develop"/>
    <d v="2023-02-01T00:00:00"/>
    <d v="2023-06-01T00:00:00"/>
    <n v="120"/>
  </r>
  <r>
    <x v="52"/>
    <s v="Allows You To Track And Optimize Your Content And Build A Personal Content Plan Tailored To You And Your Business Strategy. You’Ll Know How Well Your Content Is Performing And Understand How Different Versions, Versions Changes And Versions Versions Compare Against Your Content Targets."/>
    <x v="3"/>
    <x v="6"/>
    <s v="West"/>
    <x v="4"/>
    <n v="4505069"/>
    <n v="8478594"/>
    <n v="3973525"/>
    <n v="0.46865376499924399"/>
    <x v="0"/>
    <x v="2"/>
    <n v="1"/>
    <x v="2"/>
    <s v="Explore"/>
    <d v="2023-05-01T00:00:00"/>
    <d v="2023-08-01T00:00:00"/>
    <n v="92"/>
  </r>
  <r>
    <x v="53"/>
    <s v="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
    <x v="0"/>
    <x v="1"/>
    <s v="North"/>
    <x v="2"/>
    <n v="5643858"/>
    <n v="8573039"/>
    <n v="2929181"/>
    <n v="0.34167358856060298"/>
    <x v="0"/>
    <x v="1"/>
    <n v="0.87"/>
    <x v="3"/>
    <s v="Measure"/>
    <d v="2023-07-01T00:00:00"/>
    <d v="2023-10-01T00:00:00"/>
    <n v="92"/>
  </r>
  <r>
    <x v="54"/>
    <s v="It Just Not In The Script. Using Award-Winning Ai Technology, Helps Content Marketers Win With Content That Drives Results. Experts In Your Market Segment Align Your Content Strategy To Your Audience’S Needs."/>
    <x v="3"/>
    <x v="4"/>
    <s v="East"/>
    <x v="4"/>
    <n v="3107456"/>
    <n v="9040473"/>
    <n v="5933017"/>
    <n v="0.656272852095239"/>
    <x v="2"/>
    <x v="1"/>
    <n v="0.82"/>
    <x v="1"/>
    <s v="Develop"/>
    <d v="2023-07-01T00:00:00"/>
    <d v="2023-10-01T00:00:00"/>
    <n v="92"/>
  </r>
  <r>
    <x v="55"/>
    <s v="Four-Minute Solution For Founders Of All Sizes."/>
    <x v="2"/>
    <x v="5"/>
    <s v="South"/>
    <x v="3"/>
    <n v="4013283"/>
    <n v="8830540"/>
    <n v="4817257"/>
    <n v="0.54552235763611301"/>
    <x v="2"/>
    <x v="3"/>
    <n v="0.79"/>
    <x v="0"/>
    <s v="Implement"/>
    <d v="2023-07-01T00:00:00"/>
    <d v="2023-10-01T00:00:00"/>
    <n v="92"/>
  </r>
  <r>
    <x v="56"/>
    <s v="Is A Solution For Founders Who Want To Win At Content Marketing. We Use Proprietary Ai To Analyze The Competition For Your Topic, And To Help You Create Optimized Content Faster With State Of The Art Ai Generation. -Ai Analysis Of The Whole Competitive Landscape To Cookie-Cut Your Kpis For Content Marketing -Ai-Generated Optimized Content To Help You Build Rankings Faster -Industry-Specific Knowledgebase That’S Constantly Updated With Over 1,000+ White Papers -Ai-Generated Content To"/>
    <x v="1"/>
    <x v="4"/>
    <s v="West"/>
    <x v="0"/>
    <n v="5949337"/>
    <n v="9012834"/>
    <n v="3063497"/>
    <n v="0.33990385266166001"/>
    <x v="1"/>
    <x v="1"/>
    <n v="0.87"/>
    <x v="0"/>
    <s v="Implement"/>
    <d v="2023-08-01T00:00:00"/>
    <d v="2023-11-01T00:00:00"/>
    <n v="92"/>
  </r>
  <r>
    <x v="57"/>
    <s v="From The Wordpress Blog To The Tinder Blog, The Internet Is Flooded With Content. Growing Your Brand Online Has Never Been Easier. But, Today, Not All Content Is Good Content. Is The Solution For Founders Who Want To Win At Content Marketing. We Use Proprietary Algorithms And Ai To Analyze The Competition For Your Topic, And To Help You Create Optimized Content Faster With State Of The Art Ai Generation. The Result: You Eek Out A Marginal Edge In The Content Marketing"/>
    <x v="2"/>
    <x v="3"/>
    <s v="North"/>
    <x v="4"/>
    <n v="4612925"/>
    <n v="8910680"/>
    <n v="4297755"/>
    <n v="0.48231504217410998"/>
    <x v="0"/>
    <x v="1"/>
    <n v="0.9"/>
    <x v="0"/>
    <s v="Implement"/>
    <d v="2023-08-01T00:00:00"/>
    <d v="2023-11-01T00:00:00"/>
    <n v="92"/>
  </r>
  <r>
    <x v="58"/>
    <s v="Is A New Content Marketing Platform That Replicates All Of The Work Of Our Competitor Top-Performing Content, Without Their Busy Workflow Of Copywriter, Editor, And Visual Designer."/>
    <x v="0"/>
    <x v="6"/>
    <s v="East"/>
    <x v="2"/>
    <n v="2745287"/>
    <n v="8957341"/>
    <n v="6212054"/>
    <n v="0.69351540819982205"/>
    <x v="0"/>
    <x v="3"/>
    <n v="0.78"/>
    <x v="1"/>
    <s v="Develop"/>
    <d v="2023-09-01T00:00:00"/>
    <d v="2023-12-01T00:00:00"/>
    <n v="91"/>
  </r>
  <r>
    <x v="59"/>
    <s v="When Founders Want To Win At Content Marketing, They Struggle With The Lack Of Content. Offers The Solution By Employing Ai To Analyze The Competition For Your Cause And To Help You Create Optimized Content."/>
    <x v="2"/>
    <x v="4"/>
    <s v="North"/>
    <x v="4"/>
    <n v="2806512"/>
    <n v="9016356"/>
    <n v="6209844"/>
    <n v="0.68873101283933302"/>
    <x v="2"/>
    <x v="0"/>
    <n v="0.8"/>
    <x v="1"/>
    <s v="Develop"/>
    <d v="2023-09-01T00:00:00"/>
    <d v="2023-12-01T00:00:00"/>
    <n v="91"/>
  </r>
  <r>
    <x v="60"/>
    <s v="Is An Instant Answer For Content Marketing. It Was Built By Founders Who Want To Win At Content Marketing And Who Understand The Importance Of Interrupting Through Content. Builds, Executes And Manages Long-Term Strategy, And Generates Personalized Content For Your Target Audience."/>
    <x v="0"/>
    <x v="3"/>
    <s v="East"/>
    <x v="3"/>
    <n v="2511189"/>
    <n v="8776602"/>
    <n v="6265413"/>
    <n v="0.71387685120049904"/>
    <x v="0"/>
    <x v="3"/>
    <n v="0.91"/>
    <x v="3"/>
    <s v="Measure"/>
    <d v="2023-09-01T00:00:00"/>
    <d v="2023-12-01T00:00:00"/>
    <n v="91"/>
  </r>
  <r>
    <x v="61"/>
    <s v="The App Is The Perfect App For Marketers Who Want To Win At Content Marketing. With , You Can Use Ai To Analyze The Competition, Track Competitors’ Content, Generate Optimized Content, And Engage In Direct Competitor Outreach."/>
    <x v="0"/>
    <x v="0"/>
    <s v="South"/>
    <x v="3"/>
    <n v="2578748"/>
    <n v="9069084"/>
    <n v="6490336"/>
    <n v="0.71565507608045098"/>
    <x v="2"/>
    <x v="3"/>
    <n v="0.91"/>
    <x v="3"/>
    <s v="Measure"/>
    <d v="2023-09-01T00:00:00"/>
    <d v="2023-12-01T00:00:00"/>
    <n v="91"/>
  </r>
  <r>
    <x v="62"/>
    <s v="It All Starts With A Simple Tagline: &quot;Create The Content That Matters.&quot; It An Exciting, Lucrative Tagline That The Core Of The Company Business."/>
    <x v="0"/>
    <x v="1"/>
    <s v="North"/>
    <x v="0"/>
    <n v="5156291"/>
    <n v="8519274"/>
    <n v="3362983"/>
    <n v="0.394749951697762"/>
    <x v="0"/>
    <x v="2"/>
    <n v="1"/>
    <x v="3"/>
    <s v="Measure"/>
    <d v="2023-11-01T00:00:00"/>
    <d v="2024-02-01T00:00:00"/>
    <n v="92"/>
  </r>
  <r>
    <x v="63"/>
    <s v="Is An Ai-Powered Marketing Platform That Helps Businesses Create Optimized Content Faster. It Uses Ai To Analyze The Competition To Find The Right Channels For Your Business, And Helps You Build Better Content For Any Market Using State Of The Art Ai Generation Technology."/>
    <x v="3"/>
    <x v="6"/>
    <s v="North"/>
    <x v="1"/>
    <n v="3014053"/>
    <n v="8904627"/>
    <n v="5890574"/>
    <n v="0.66151833198628096"/>
    <x v="2"/>
    <x v="2"/>
    <n v="1"/>
    <x v="4"/>
    <s v="Plan"/>
    <d v="2023-11-01T00:00:00"/>
    <d v="2024-02-01T00:00:00"/>
    <n v="92"/>
  </r>
  <r>
    <x v="64"/>
    <s v="Is A Solution For Founders Who Want To Win At Content Marketing And Standing Out In A Crowded And Competitive Marketplace. Now, You Can Create Content That Is Perfectly Targeted And Optimized With State-Of-The-Art Ai Generation. Ai Wireframes Your Content And Reveals Where Your Competition Is. That Keeps You Rolling, Wireframes Your Content And Reveals Where Your Competition Is. That Keeps You Rolling, And The Ai Generates Well-Crafted Content Without Ever Needing To Touch A Keyboard. The Software Works Like Magic"/>
    <x v="2"/>
    <x v="1"/>
    <s v="North"/>
    <x v="1"/>
    <n v="4569504"/>
    <n v="8678737"/>
    <n v="4109233"/>
    <n v="0.47348283511759798"/>
    <x v="2"/>
    <x v="0"/>
    <n v="0.73"/>
    <x v="0"/>
    <s v="Implement"/>
    <d v="2023-11-01T00:00:00"/>
    <d v="2024-02-01T00:00:00"/>
    <n v="92"/>
  </r>
  <r>
    <x v="65"/>
    <s v="Founded By Former Founders Factory Co-Founders, Is A Solution For Founders Who Want To Win At Content Marketing. We Have Used Our Proprietary Ai To Analyze The Competition For Your Topic, And Optimize Content Faster With State Of The Art Ai Generation."/>
    <x v="1"/>
    <x v="4"/>
    <s v="North"/>
    <x v="3"/>
    <n v="3261249"/>
    <n v="8696481"/>
    <n v="5435232"/>
    <n v="0.62499210887714196"/>
    <x v="0"/>
    <x v="2"/>
    <n v="1"/>
    <x v="1"/>
    <s v="Develop"/>
    <d v="2023-11-01T00:00:00"/>
    <d v="2024-02-01T00:00:00"/>
    <n v="92"/>
  </r>
  <r>
    <x v="66"/>
    <s v="Is Your End-To-End Solution For Winning At Content Marketing. ’S Proprietary Ai Will Analyze The Competition For Your Topic, And Help You Create Optimized Content Faster With State-Of-The-Art Ai Generation."/>
    <x v="3"/>
    <x v="2"/>
    <s v="East"/>
    <x v="2"/>
    <n v="2429395"/>
    <n v="8913514"/>
    <n v="6484119"/>
    <n v="0.72744811978754997"/>
    <x v="2"/>
    <x v="0"/>
    <n v="0.74"/>
    <x v="2"/>
    <s v="Explore"/>
    <d v="2023-12-01T00:00:00"/>
    <d v="2024-03-01T00:00:00"/>
    <n v="91"/>
  </r>
  <r>
    <x v="67"/>
    <s v="We'Re A Small Group Of Entrepreneurs Of Mixed Backgrounds That Had A Goal: To Change The Way The World Looked At The Pr And Content Marketing Industry. Our Passion For Winning Convinced Us That A New Platform Was Needed To Bridge The Gap Between Understanding How To Create Content On A Topic And Actually Creating The Content On The Topic. Learn How To Use Our State Of The Art Ai To Reduce Your Wait Time From Months To Hours, For A Better Return On Your Content Campaign."/>
    <x v="1"/>
    <x v="6"/>
    <s v="East"/>
    <x v="1"/>
    <n v="4603061"/>
    <n v="8654153"/>
    <n v="4051092"/>
    <n v="0.46810958854090001"/>
    <x v="1"/>
    <x v="2"/>
    <n v="1"/>
    <x v="4"/>
    <s v="Plan"/>
    <d v="2024-02-01T00:00:00"/>
    <d v="2024-05-01T00:00:00"/>
    <n v="90"/>
  </r>
  <r>
    <x v="68"/>
    <s v="Is A Solution For Founders Who Want To Win At Content Marketing. We Use Proprietary Ai To Analyze The Competition For Your Topic, And To Help You Create Optimized Content Faster With State Of The Art Ai Generation."/>
    <x v="2"/>
    <x v="5"/>
    <s v="South"/>
    <x v="1"/>
    <n v="4505046"/>
    <n v="9026066"/>
    <n v="4521020"/>
    <n v="0.50088488163060196"/>
    <x v="0"/>
    <x v="1"/>
    <n v="0.78"/>
    <x v="0"/>
    <s v="Implement"/>
    <d v="2024-03-01T00:00:00"/>
    <d v="2024-06-01T00:00:00"/>
    <n v="92"/>
  </r>
  <r>
    <x v="69"/>
    <s v="Is A Global Content Marketing Software Company Offering A Saas Platform For Fast, Scalable, And Reliable Content Marketing. The Platform Is Specifically Designed For Top Ceos, Design Agencies, And Developers Who Want To Compete Effectively In Today’S Customer-Focused World."/>
    <x v="3"/>
    <x v="3"/>
    <s v="North"/>
    <x v="3"/>
    <n v="2706279"/>
    <n v="8547124"/>
    <n v="5840845"/>
    <n v="0.68336963404298301"/>
    <x v="1"/>
    <x v="0"/>
    <n v="0.86"/>
    <x v="0"/>
    <s v="Implement"/>
    <d v="2024-04-01T00:00:00"/>
    <d v="2024-07-01T00:00:00"/>
    <n v="91"/>
  </r>
  <r>
    <x v="70"/>
    <s v="Uses Continuous Continuous Learning Algorithms To Constantly Improve The Recommendations; We Constantly See Product Changes And Improvements. The More You Use Our Platform, The More We Learn Which Leads To Our Clients Benefiting More And More."/>
    <x v="1"/>
    <x v="0"/>
    <s v="North"/>
    <x v="4"/>
    <n v="4426475"/>
    <n v="8515880"/>
    <n v="4089405"/>
    <n v="0.48020932657576199"/>
    <x v="0"/>
    <x v="1"/>
    <n v="0.83"/>
    <x v="4"/>
    <s v="Plan"/>
    <d v="2024-07-01T00:00:00"/>
    <d v="2024-10-01T00:00:00"/>
    <n v="92"/>
  </r>
  <r>
    <x v="71"/>
    <s v="Works With A Variety Of Industries From Startups To Established Businesses. It Is Perfect For High-Volume Emailers, Bloggers, Tradeshows, And Content Marketers Who Would Like To Optimize Their Content With Competitive Analysis And Ai Generation."/>
    <x v="1"/>
    <x v="3"/>
    <s v="North"/>
    <x v="4"/>
    <n v="5418933"/>
    <n v="8846243"/>
    <n v="3427310"/>
    <n v="0.38743113884617503"/>
    <x v="1"/>
    <x v="3"/>
    <n v="0.91"/>
    <x v="0"/>
    <s v="Implement"/>
    <d v="2024-08-01T00:00:00"/>
    <d v="2024-11-01T00:00:00"/>
    <n v="92"/>
  </r>
  <r>
    <x v="72"/>
    <s v="Is A Solution For Founders Who Want To Win At Content Marketing. We Use Proprietary Ai To Analyze The Competition For Your Topic, And To Help You Create Optimized Content Faster With State Of The Art Ai Generation. With , You No Longer Have To Sit And Wait For Your Content To Be Used."/>
    <x v="0"/>
    <x v="6"/>
    <s v="North"/>
    <x v="1"/>
    <n v="2418301"/>
    <n v="9138940"/>
    <n v="6720639"/>
    <n v="0.73538495711756502"/>
    <x v="0"/>
    <x v="1"/>
    <n v="0.75"/>
    <x v="0"/>
    <s v="Implement"/>
    <d v="2024-09-01T00:00:00"/>
    <d v="2024-12-01T00:00:00"/>
    <n v="91"/>
  </r>
  <r>
    <x v="73"/>
    <s v="Instantly Win At Content Marketing. With 15 Five, You Can Now Generate Content With Artificial Intelligence Instead Of Human Labor. Analyzes The Competition For Your Business Topic, Helps You Structure Your Content Faster, Create Content Faster, And Increase Your Chances Of Success."/>
    <x v="0"/>
    <x v="0"/>
    <s v="South"/>
    <x v="3"/>
    <n v="3242647"/>
    <n v="8531617"/>
    <n v="5288970"/>
    <n v="0.61992585930662403"/>
    <x v="2"/>
    <x v="2"/>
    <n v="1"/>
    <x v="4"/>
    <s v="Plan"/>
    <d v="2024-09-01T00:00:00"/>
    <d v="2024-12-01T00:00:00"/>
    <n v="91"/>
  </r>
  <r>
    <x v="74"/>
    <s v="In A Saturated Market Of Founders Turning To Content Marketing, Finding A Way To Stand Out From The Crowd Is A Competitive Advantage. ’S Ai Takes A Deep Dive Into A Topic’S Domain And Produces A Content Strategy In Minutes In A Standalone Ai Tool. Rapid, Accurate, And Tailored Content Is A Step Towards Building A Meaningful Audience That Can Amplify Your Voice."/>
    <x v="2"/>
    <x v="4"/>
    <s v="South"/>
    <x v="0"/>
    <n v="4009744"/>
    <n v="8725076"/>
    <n v="4715332"/>
    <n v="0.54043449019813705"/>
    <x v="0"/>
    <x v="1"/>
    <n v="0.8"/>
    <x v="0"/>
    <s v="Implement"/>
    <d v="2024-10-01T00:00:00"/>
    <d v="2025-01-01T00:00:00"/>
    <n v="92"/>
  </r>
  <r>
    <x v="75"/>
    <s v="Is A Solution For Founders Who Want To Win At Content Marketing. We Use Proprietary Ai To Analyze The Competition For Your Topic, And To Help You Create Optimized Content Faster With State Of The Art Ai Generation."/>
    <x v="1"/>
    <x v="4"/>
    <s v="South"/>
    <x v="4"/>
    <n v="5461756"/>
    <n v="8804458"/>
    <n v="3342702"/>
    <n v="0.379660167610545"/>
    <x v="2"/>
    <x v="1"/>
    <n v="0.84"/>
    <x v="1"/>
    <s v="Develop"/>
    <d v="2024-10-01T00:00:00"/>
    <d v="2025-01-01T00:00:00"/>
    <n v="92"/>
  </r>
  <r>
    <x v="76"/>
    <s v="Is A Solution For Founders Who Want To Win At Content Marketing. We Use Proprietary Ai To Analyze The Competition For Your Topic, And To Help You Create Optimized Content Faster With State Of The Art Ai Generation."/>
    <x v="0"/>
    <x v="2"/>
    <s v="North"/>
    <x v="3"/>
    <n v="4258440"/>
    <n v="8577445"/>
    <n v="4319005"/>
    <n v="0.50353048023041802"/>
    <x v="1"/>
    <x v="0"/>
    <n v="0.85"/>
    <x v="2"/>
    <s v="Explore"/>
    <d v="2024-10-01T00:00:00"/>
    <d v="2025-01-01T00:00:00"/>
    <n v="92"/>
  </r>
  <r>
    <x v="77"/>
    <s v="Most Small And Medium-Sized Business Owners Find Themselves With Limited Resources, Working Day-To-Day, Yet Still Struggling To Keep Up With The Flow Of Content On Competitive Topics. With No Help From Remote Agency Staffing, This Is Where Comes In. Founded By Entrepreneurs With Years Of Experience Leveraging Content To Grow Their Businesses, Is A Business Development Company For Organizations That Want To Win At Content Marketing. With Our Proprietary Ai Technology, Is The Go-To Tool For Content"/>
    <x v="1"/>
    <x v="5"/>
    <s v="North"/>
    <x v="2"/>
    <n v="3526630"/>
    <n v="9146561"/>
    <n v="5619931"/>
    <n v="0.61443104134985804"/>
    <x v="1"/>
    <x v="2"/>
    <n v="1"/>
    <x v="4"/>
    <s v="Plan"/>
    <d v="2024-11-01T00:00:00"/>
    <d v="2025-03-01T00:00:00"/>
    <n v="120"/>
  </r>
  <r>
    <x v="78"/>
    <s v="You Work Hard To Build Your Company - Now Come Reap The Rewards. Has Made It Easy For You To Win The Battle For Attention Across The Web By Creating Optimized Content For Your Topic."/>
    <x v="2"/>
    <x v="5"/>
    <s v="North"/>
    <x v="2"/>
    <n v="5732006"/>
    <n v="9081480"/>
    <n v="3349474"/>
    <n v="0.368824684963244"/>
    <x v="0"/>
    <x v="2"/>
    <n v="1"/>
    <x v="1"/>
    <s v="Develop"/>
    <d v="2024-11-01T00:00:00"/>
    <d v="2025-03-01T00:00:00"/>
    <n v="120"/>
  </r>
  <r>
    <x v="79"/>
    <s v="Is A Software-As-A-Service Startup That Uses Proprietary Ai To Generate Content For You. Our Solutions Have Helped Thousands Of Founders Increase Their Private Company Content Marketing Efficiency By 30-60% While Generating 80-100% Roi On Their Marketing Spend."/>
    <x v="2"/>
    <x v="4"/>
    <s v="East"/>
    <x v="2"/>
    <n v="2781408"/>
    <n v="9073188"/>
    <n v="6291780"/>
    <n v="0.69344755118046697"/>
    <x v="2"/>
    <x v="1"/>
    <n v="0.73"/>
    <x v="3"/>
    <s v="Measure"/>
    <d v="2024-11-01T00:00:00"/>
    <d v="2025-03-01T00:00:00"/>
    <n v="120"/>
  </r>
  <r>
    <x v="80"/>
    <s v="Is The Only Ai Platform That Uses Ai For Content. We Are Building A Product To Help Founders Win With Content Marketing. Right Now, Founders Are Using Quick Tricks To Create Low Quality Content Fast. But, Big Brands Are Crushing Them With Ai-Based Content Generation That Looks Customized For The Audience, Is Optimized For The Content Strategy, And Is Written By An Ai. We Are Creating A Product That Can Compete With These Ai-Powered Businesses By Leveraging Our Ai To Analyze The Competition, Create Optimized"/>
    <x v="0"/>
    <x v="4"/>
    <s v="West"/>
    <x v="0"/>
    <n v="3652611"/>
    <n v="9115922"/>
    <n v="5463311"/>
    <n v="0.59931524205669995"/>
    <x v="2"/>
    <x v="2"/>
    <n v="1"/>
    <x v="3"/>
    <s v="Measure"/>
    <d v="2024-12-01T00:00:00"/>
    <d v="2025-03-01T00:00:00"/>
    <n v="90"/>
  </r>
  <r>
    <x v="81"/>
    <s v="We’Re A Content Marketing Software That Is Part Machine Learning, Part Data Analytics, And Part Human Strategic Insight. We Help You Keep Track Of The Competition, And Generate Content That Changes The Way They Th About Your Topic. Our Ai Engine Is Designed To Understand The Preferences Of The People Most Likely To Buy, And To Help You Place Better Outreach."/>
    <x v="2"/>
    <x v="4"/>
    <s v="West"/>
    <x v="4"/>
    <n v="4434679"/>
    <n v="9097786"/>
    <n v="4663107"/>
    <n v="0.51255404336835397"/>
    <x v="0"/>
    <x v="3"/>
    <n v="0.86"/>
    <x v="3"/>
    <s v="Measure"/>
    <d v="2024-12-01T00:00:00"/>
    <d v="2025-03-01T00:00:00"/>
    <n v="90"/>
  </r>
  <r>
    <x v="82"/>
    <s v="The Current Reality Of Content Marketing Is That Content Is Now Abundant, And Your Competitors Are Working Hard To Make Their Content As Good As Your Best Material. But What Works For Your Competitors May Not Work For You. We Use Proprietary Ai To Analyze The Competition For Your Topic And Help You Create Optimized Content Faster With State Of The Art Ai Generation."/>
    <x v="0"/>
    <x v="5"/>
    <s v="North"/>
    <x v="3"/>
    <n v="3678091"/>
    <n v="8985903"/>
    <n v="5307812"/>
    <n v="0.59068209394203397"/>
    <x v="1"/>
    <x v="3"/>
    <n v="0.89"/>
    <x v="1"/>
    <s v="Develop"/>
    <d v="2024-12-01T00:00:00"/>
    <d v="2025-03-01T00:00:00"/>
    <n v="90"/>
  </r>
  <r>
    <x v="83"/>
    <s v="Satellites Are Now Outdated. Desperate For An Edge, The Diy Founders Are Turning To Ai To Optimize Their Content Marketing. With Ai Capacity To Learn And Analyze Competitors, Now Is The Time To Enter The Game. Join Now To Win With The Ai."/>
    <x v="2"/>
    <x v="1"/>
    <s v="West"/>
    <x v="1"/>
    <n v="4286305"/>
    <n v="8685423"/>
    <n v="4399118"/>
    <n v="0.50649438720485995"/>
    <x v="0"/>
    <x v="3"/>
    <n v="0.81"/>
    <x v="0"/>
    <s v="Implement"/>
    <d v="2025-01-01T00:00:00"/>
    <d v="2025-05-01T00:00:00"/>
    <n v="120"/>
  </r>
  <r>
    <x v="84"/>
    <s v="Ai Helps You Create Effective Content That Draws Traffic, Converts Your Visitors Into Leads, And Helps You Win At Content Marketing."/>
    <x v="1"/>
    <x v="6"/>
    <s v="West"/>
    <x v="4"/>
    <n v="2906572"/>
    <n v="8599058"/>
    <n v="5692486"/>
    <n v="0.66198948768574395"/>
    <x v="0"/>
    <x v="2"/>
    <n v="1"/>
    <x v="3"/>
    <s v="Measure"/>
    <d v="2025-01-01T00:00:00"/>
    <d v="2025-05-01T00:00:00"/>
    <n v="120"/>
  </r>
  <r>
    <x v="85"/>
    <s v="Get The Edge. The Promise Of The Future Is That Anyone Can Create Any Content They Want By Routing Their Personal Skills And Experience To An Area Of Expertise. What Do You Th The Most Important Skill In The Future Is? How About The One Most In Demand? Quite Possibly Both Are “Content Marketing. ”"/>
    <x v="3"/>
    <x v="1"/>
    <s v="West"/>
    <x v="4"/>
    <n v="5150366"/>
    <n v="8877742"/>
    <n v="3727376"/>
    <n v="0.41985631030953602"/>
    <x v="2"/>
    <x v="3"/>
    <n v="0.72"/>
    <x v="4"/>
    <s v="Plan"/>
    <d v="2025-04-01T00:00:00"/>
    <d v="2025-07-01T00:00:00"/>
    <n v="91"/>
  </r>
  <r>
    <x v="86"/>
    <s v="Is A Solution For Founders Who Want To Win At Content Marketing. With Industry Leading Ai, We Find The Content That Matches Your Audience, And We Help You Create Optimized Content And Scale With State Of The Art Ai Generation."/>
    <x v="3"/>
    <x v="6"/>
    <s v="North"/>
    <x v="4"/>
    <n v="5620822"/>
    <n v="8757403"/>
    <n v="3136581"/>
    <n v="0.358163373319693"/>
    <x v="0"/>
    <x v="2"/>
    <n v="1"/>
    <x v="3"/>
    <s v="Measure"/>
    <d v="2025-04-01T00:00:00"/>
    <d v="2025-07-01T00:00:00"/>
    <n v="91"/>
  </r>
  <r>
    <x v="87"/>
    <s v="Helps You Generate The Content You Need To Succeed With Enterprise-Level Quality. Our Proprietary Ai Algorithm Delivers Customers To Your Website With Industry-Leading Efficiency. No Copy Pasting Seo Articles, No Seo Articles That Get Copied Pasted, No Guessing What To Write Or Where To Promote—15Five Captures Your Audience."/>
    <x v="2"/>
    <x v="3"/>
    <s v="North"/>
    <x v="2"/>
    <n v="3685580"/>
    <n v="8890269"/>
    <n v="5204689"/>
    <n v="0.58543661614738496"/>
    <x v="2"/>
    <x v="3"/>
    <n v="0.92"/>
    <x v="0"/>
    <s v="Implement"/>
    <d v="2025-05-01T00:00:00"/>
    <d v="2025-08-01T00:00:00"/>
    <n v="92"/>
  </r>
  <r>
    <x v="88"/>
    <s v="Is A Startup That Has Taken A Big Shift In The World Of Content Marketing. We Use Proprietary Ai To Analyze And Understand The Competition And Recommend Optimized And Devious Content Strategies To Win The Game. The Three Main Capabilities Of Are Content Generation, Social Media Optimization, And Content Optimization. With Our Ai Driven Content Generation And Optimization, We Help Our Entrepreneur-Founders Get Their Job Done More Efficiently And Effectively"/>
    <x v="3"/>
    <x v="1"/>
    <s v="West"/>
    <x v="1"/>
    <n v="2681420"/>
    <n v="9089277"/>
    <n v="6407857"/>
    <n v="0.70499083700496801"/>
    <x v="1"/>
    <x v="2"/>
    <n v="1"/>
    <x v="1"/>
    <s v="Develop"/>
    <d v="2025-06-01T00:00:00"/>
    <d v="2025-09-01T00:00:00"/>
    <n v="92"/>
  </r>
  <r>
    <x v="89"/>
    <s v="In Today’S World, Content Marketers Must Continuously Search For Compelling Topics, Create Content That Is Optimized For Search, And Manage Their Messaging Across Platforms. In-Focus Metrics And Data Tracking Are Tightly Controlled By The Competitive Landscape, And The The Demands Of Your Customers Mean That Your Content Marketing Strategy Is Constantly Need To Improve. Associations Now Is A Customizable, On-Demand Solution That Blends The Latest In Content Marketing Technology With Modern Tools For Entrepreneurs."/>
    <x v="3"/>
    <x v="5"/>
    <s v="South"/>
    <x v="3"/>
    <n v="4805056"/>
    <n v="8895516"/>
    <n v="4090460"/>
    <n v="0.45983392082033198"/>
    <x v="0"/>
    <x v="1"/>
    <n v="0.79"/>
    <x v="3"/>
    <s v="Measure"/>
    <d v="2025-06-01T00:00:00"/>
    <d v="2025-09-01T00:00:00"/>
    <n v="92"/>
  </r>
  <r>
    <x v="90"/>
    <s v="Is A Solution For Founders Looking To Win At Content Marketing. We Help Entrepreneurs And Startups Stay One Step Ahead By Accurately Analyzing Their Legal And Competitive Landscape, And Working With Our Proprietary Ai Engine, We Provide Custom Generated Content That Will Influence Customers."/>
    <x v="3"/>
    <x v="4"/>
    <s v="West"/>
    <x v="3"/>
    <n v="2693471"/>
    <n v="9103716"/>
    <n v="6410245"/>
    <n v="0.70413499278756098"/>
    <x v="2"/>
    <x v="2"/>
    <n v="1"/>
    <x v="1"/>
    <s v="Develop"/>
    <d v="2025-06-01T00:00:00"/>
    <d v="2025-09-01T00:00:00"/>
    <n v="92"/>
  </r>
  <r>
    <x v="91"/>
    <s v="Content Automation Tool Is Powered By Ai Technology That Analyzes Your Competitors, Identify Your Topic, And Creates Content Optimized For Your Audience."/>
    <x v="1"/>
    <x v="0"/>
    <s v="East"/>
    <x v="2"/>
    <n v="5880610"/>
    <n v="8626940"/>
    <n v="2746330"/>
    <n v="0.318343468251779"/>
    <x v="0"/>
    <x v="2"/>
    <n v="1"/>
    <x v="3"/>
    <s v="Measure"/>
    <d v="2025-07-01T00:00:00"/>
    <d v="2025-10-01T00:00:00"/>
    <n v="92"/>
  </r>
  <r>
    <x v="92"/>
    <s v="Reach New Audiences And Connect With Their Most Influential Audience In Minutes With This Breakthrough Automation Technology."/>
    <x v="2"/>
    <x v="6"/>
    <s v="East"/>
    <x v="4"/>
    <n v="3932724"/>
    <n v="9006043"/>
    <n v="5073319"/>
    <n v="0.56332387042788901"/>
    <x v="0"/>
    <x v="0"/>
    <n v="0.81"/>
    <x v="3"/>
    <s v="Measure"/>
    <d v="2025-07-01T00:00:00"/>
    <d v="2025-10-01T00:00:00"/>
    <n v="92"/>
  </r>
  <r>
    <x v="93"/>
    <s v="In Marketing, If You Want To Win, You Need To Make Sure You Know Your Competition. Our Ai Analyzes The Science Of Content Marketing, Helping You Create Optimized Content Faster, Be Ahead Of Your Competitors, And Win At Marketing."/>
    <x v="3"/>
    <x v="0"/>
    <s v="West"/>
    <x v="0"/>
    <n v="4908311"/>
    <n v="9069817"/>
    <n v="4161506"/>
    <n v="0.45883020572520899"/>
    <x v="1"/>
    <x v="0"/>
    <n v="0.74"/>
    <x v="4"/>
    <s v="Plan"/>
    <d v="2025-08-01T00:00:00"/>
    <d v="2025-11-01T00:00:00"/>
    <n v="92"/>
  </r>
  <r>
    <x v="94"/>
    <s v="Was Built To Help Founders Create Optimized Content Faster With State Of The Art Ai Generation Through A Proprietary Ai Platform. Through A Quick Analysis Of Your Content, 20,000 Quantifiable Metrics Are Computed With A Machine Learning Algorithm To Give You A Detailed Analysis Of The Competition And Help With Content Generation."/>
    <x v="1"/>
    <x v="3"/>
    <s v="South"/>
    <x v="4"/>
    <n v="5259436"/>
    <n v="8817917"/>
    <n v="3558481"/>
    <n v="0.40355120149123602"/>
    <x v="1"/>
    <x v="3"/>
    <n v="0.8"/>
    <x v="1"/>
    <s v="Develop"/>
    <d v="2025-08-01T00:00:00"/>
    <d v="2025-11-01T00:00:00"/>
    <n v="92"/>
  </r>
  <r>
    <x v="95"/>
    <s v="In This Ecosystem, Association Content Is Simplified, Made Easier, And Addressed As A Holistic Activity."/>
    <x v="0"/>
    <x v="5"/>
    <s v="North"/>
    <x v="3"/>
    <n v="4790417"/>
    <n v="8872443"/>
    <n v="4082026"/>
    <n v="0.46007914618329998"/>
    <x v="1"/>
    <x v="0"/>
    <n v="0.73"/>
    <x v="0"/>
    <s v="Implement"/>
    <d v="2025-09-01T00:00:00"/>
    <d v="2025-12-01T00:00:00"/>
    <n v="91"/>
  </r>
  <r>
    <x v="96"/>
    <s v="Was Founded To Help Founders And Entrepreneurs Build Winning Marketing Strategies In The Age Of Artificial Intelligence. We Use Ai To Analyze The Competition And Offer Personalized Content Marketing Suggestions, State Of The Art Ai Generation, And Content Marketing Optimization."/>
    <x v="3"/>
    <x v="2"/>
    <s v="East"/>
    <x v="1"/>
    <n v="4606575"/>
    <n v="8658343"/>
    <n v="4051768"/>
    <n v="0.46796113297890801"/>
    <x v="0"/>
    <x v="0"/>
    <n v="0.77"/>
    <x v="0"/>
    <s v="Implement"/>
    <d v="2025-11-01T00:00:00"/>
    <d v="2026-03-01T00:00:00"/>
    <n v="120"/>
  </r>
  <r>
    <x v="97"/>
    <s v="With 15 Five, We Take The Guesswork Out Of Content Marketing. We Analyze Trends That Are Relevant To Your Business, Like Like-Minded Competitors, And Build Out The Content That Will Capture Their Deepest Needs And Wants. Upload Your Logo, Change Colors On The Fly, And Optimize Everything With State Of The Art Ai Content Generation."/>
    <x v="2"/>
    <x v="0"/>
    <s v="West"/>
    <x v="4"/>
    <n v="4283481"/>
    <n v="8895152"/>
    <n v="4611671"/>
    <n v="0.51844768925814899"/>
    <x v="2"/>
    <x v="2"/>
    <n v="1"/>
    <x v="4"/>
    <s v="Plan"/>
    <d v="2025-11-01T00:00:00"/>
    <d v="2026-03-01T00:00:00"/>
    <n v="120"/>
  </r>
  <r>
    <x v="98"/>
    <s v="Welcome To The Future Of Content Creation. The Promise Of The Future Is That Anyone Can Create Any Content They Want By Routing Their Personal Skills And Experience To An Area Of Expertise. What Do You Th The Most Important Skill In The Future Is? How About The One Most In Demand? Quite Possibly Both Are “Content Marketing. ”"/>
    <x v="1"/>
    <x v="3"/>
    <s v="West"/>
    <x v="2"/>
    <n v="5054482"/>
    <n v="8422578"/>
    <n v="3368096"/>
    <n v="0.39988896511258198"/>
    <x v="0"/>
    <x v="0"/>
    <n v="0.83"/>
    <x v="4"/>
    <s v="Plan"/>
    <d v="2025-12-01T00:00:00"/>
    <d v="2026-03-01T00:00:00"/>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ED0FA3-5A76-8248-9867-4FD2493F6174}" name="PivotTable5"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3:D107" firstHeaderRow="1" firstDataRow="1" firstDataCol="1"/>
  <pivotFields count="18">
    <pivotField axis="axisRow" showAll="0" defaultSubtotal="0">
      <items count="99">
        <item x="76"/>
        <item x="98"/>
        <item x="69"/>
        <item x="10"/>
        <item x="1"/>
        <item x="21"/>
        <item x="87"/>
        <item x="19"/>
        <item x="33"/>
        <item x="83"/>
        <item x="64"/>
        <item x="29"/>
        <item x="55"/>
        <item x="28"/>
        <item x="50"/>
        <item x="26"/>
        <item x="56"/>
        <item x="34"/>
        <item x="63"/>
        <item x="95"/>
        <item x="8"/>
        <item x="25"/>
        <item x="46"/>
        <item x="24"/>
        <item x="81"/>
        <item x="39"/>
        <item x="70"/>
        <item x="90"/>
        <item x="6"/>
        <item x="78"/>
        <item x="27"/>
        <item x="15"/>
        <item x="86"/>
        <item x="75"/>
        <item x="79"/>
        <item x="77"/>
        <item x="54"/>
        <item x="17"/>
        <item x="32"/>
        <item x="97"/>
        <item x="37"/>
        <item x="58"/>
        <item x="45"/>
        <item x="7"/>
        <item x="52"/>
        <item x="65"/>
        <item x="41"/>
        <item x="60"/>
        <item x="59"/>
        <item x="31"/>
        <item x="14"/>
        <item x="73"/>
        <item x="62"/>
        <item x="67"/>
        <item x="3"/>
        <item x="96"/>
        <item x="0"/>
        <item x="48"/>
        <item x="12"/>
        <item x="43"/>
        <item x="42"/>
        <item x="89"/>
        <item x="82"/>
        <item x="2"/>
        <item x="68"/>
        <item x="88"/>
        <item x="92"/>
        <item x="72"/>
        <item x="20"/>
        <item x="22"/>
        <item x="66"/>
        <item x="94"/>
        <item x="91"/>
        <item x="13"/>
        <item x="53"/>
        <item x="5"/>
        <item x="49"/>
        <item x="57"/>
        <item x="40"/>
        <item x="4"/>
        <item x="93"/>
        <item x="85"/>
        <item x="44"/>
        <item x="16"/>
        <item x="47"/>
        <item x="71"/>
        <item x="30"/>
        <item x="84"/>
        <item x="36"/>
        <item x="23"/>
        <item x="18"/>
        <item x="9"/>
        <item x="61"/>
        <item x="74"/>
        <item x="80"/>
        <item x="38"/>
        <item x="51"/>
        <item x="35"/>
        <item x="11"/>
      </items>
    </pivotField>
    <pivotField showAll="0"/>
    <pivotField showAll="0"/>
    <pivotField showAll="0"/>
    <pivotField showAll="0"/>
    <pivotField axis="axisRow" showAll="0">
      <items count="6">
        <item x="0"/>
        <item x="1"/>
        <item x="2"/>
        <item x="4"/>
        <item x="3"/>
        <item t="default"/>
      </items>
    </pivotField>
    <pivotField numFmtId="164" showAll="0"/>
    <pivotField numFmtId="164" showAll="0"/>
    <pivotField numFmtId="164" showAll="0"/>
    <pivotField numFmtId="10" showAll="0"/>
    <pivotField showAll="0"/>
    <pivotField showAll="0"/>
    <pivotField numFmtId="9" showAll="0"/>
    <pivotField showAll="0"/>
    <pivotField showAll="0"/>
    <pivotField numFmtId="14" showAll="0"/>
    <pivotField numFmtId="14" showAll="0"/>
    <pivotField showAll="0"/>
  </pivotFields>
  <rowFields count="2">
    <field x="5"/>
    <field x="0"/>
  </rowFields>
  <rowItems count="104">
    <i>
      <x/>
    </i>
    <i r="1">
      <x v="5"/>
    </i>
    <i r="1">
      <x v="7"/>
    </i>
    <i r="1">
      <x v="16"/>
    </i>
    <i r="1">
      <x v="20"/>
    </i>
    <i r="1">
      <x v="30"/>
    </i>
    <i r="1">
      <x v="37"/>
    </i>
    <i r="1">
      <x v="42"/>
    </i>
    <i r="1">
      <x v="46"/>
    </i>
    <i r="1">
      <x v="49"/>
    </i>
    <i r="1">
      <x v="52"/>
    </i>
    <i r="1">
      <x v="56"/>
    </i>
    <i r="1">
      <x v="57"/>
    </i>
    <i r="1">
      <x v="69"/>
    </i>
    <i r="1">
      <x v="80"/>
    </i>
    <i r="1">
      <x v="90"/>
    </i>
    <i r="1">
      <x v="93"/>
    </i>
    <i r="1">
      <x v="94"/>
    </i>
    <i r="1">
      <x v="97"/>
    </i>
    <i>
      <x v="1"/>
    </i>
    <i r="1">
      <x v="3"/>
    </i>
    <i r="1">
      <x v="4"/>
    </i>
    <i r="1">
      <x v="9"/>
    </i>
    <i r="1">
      <x v="10"/>
    </i>
    <i r="1">
      <x v="11"/>
    </i>
    <i r="1">
      <x v="13"/>
    </i>
    <i r="1">
      <x v="18"/>
    </i>
    <i r="1">
      <x v="31"/>
    </i>
    <i r="1">
      <x v="38"/>
    </i>
    <i r="1">
      <x v="40"/>
    </i>
    <i r="1">
      <x v="53"/>
    </i>
    <i r="1">
      <x v="55"/>
    </i>
    <i r="1">
      <x v="60"/>
    </i>
    <i r="1">
      <x v="63"/>
    </i>
    <i r="1">
      <x v="64"/>
    </i>
    <i r="1">
      <x v="65"/>
    </i>
    <i r="1">
      <x v="67"/>
    </i>
    <i r="1">
      <x v="73"/>
    </i>
    <i r="1">
      <x v="88"/>
    </i>
    <i r="1">
      <x v="91"/>
    </i>
    <i>
      <x v="2"/>
    </i>
    <i r="1">
      <x v="1"/>
    </i>
    <i r="1">
      <x v="6"/>
    </i>
    <i r="1">
      <x v="8"/>
    </i>
    <i r="1">
      <x v="23"/>
    </i>
    <i r="1">
      <x v="29"/>
    </i>
    <i r="1">
      <x v="34"/>
    </i>
    <i r="1">
      <x v="35"/>
    </i>
    <i r="1">
      <x v="41"/>
    </i>
    <i r="1">
      <x v="54"/>
    </i>
    <i r="1">
      <x v="70"/>
    </i>
    <i r="1">
      <x v="72"/>
    </i>
    <i r="1">
      <x v="74"/>
    </i>
    <i r="1">
      <x v="79"/>
    </i>
    <i r="1">
      <x v="86"/>
    </i>
    <i>
      <x v="3"/>
    </i>
    <i r="1">
      <x v="14"/>
    </i>
    <i r="1">
      <x v="17"/>
    </i>
    <i r="1">
      <x v="22"/>
    </i>
    <i r="1">
      <x v="24"/>
    </i>
    <i r="1">
      <x v="25"/>
    </i>
    <i r="1">
      <x v="26"/>
    </i>
    <i r="1">
      <x v="32"/>
    </i>
    <i r="1">
      <x v="33"/>
    </i>
    <i r="1">
      <x v="36"/>
    </i>
    <i r="1">
      <x v="39"/>
    </i>
    <i r="1">
      <x v="44"/>
    </i>
    <i r="1">
      <x v="48"/>
    </i>
    <i r="1">
      <x v="50"/>
    </i>
    <i r="1">
      <x v="59"/>
    </i>
    <i r="1">
      <x v="66"/>
    </i>
    <i r="1">
      <x v="71"/>
    </i>
    <i r="1">
      <x v="77"/>
    </i>
    <i r="1">
      <x v="81"/>
    </i>
    <i r="1">
      <x v="84"/>
    </i>
    <i r="1">
      <x v="85"/>
    </i>
    <i r="1">
      <x v="87"/>
    </i>
    <i r="1">
      <x v="89"/>
    </i>
    <i r="1">
      <x v="95"/>
    </i>
    <i r="1">
      <x v="98"/>
    </i>
    <i>
      <x v="4"/>
    </i>
    <i r="1">
      <x/>
    </i>
    <i r="1">
      <x v="2"/>
    </i>
    <i r="1">
      <x v="12"/>
    </i>
    <i r="1">
      <x v="15"/>
    </i>
    <i r="1">
      <x v="19"/>
    </i>
    <i r="1">
      <x v="21"/>
    </i>
    <i r="1">
      <x v="27"/>
    </i>
    <i r="1">
      <x v="28"/>
    </i>
    <i r="1">
      <x v="43"/>
    </i>
    <i r="1">
      <x v="45"/>
    </i>
    <i r="1">
      <x v="47"/>
    </i>
    <i r="1">
      <x v="51"/>
    </i>
    <i r="1">
      <x v="58"/>
    </i>
    <i r="1">
      <x v="61"/>
    </i>
    <i r="1">
      <x v="62"/>
    </i>
    <i r="1">
      <x v="68"/>
    </i>
    <i r="1">
      <x v="75"/>
    </i>
    <i r="1">
      <x v="76"/>
    </i>
    <i r="1">
      <x v="78"/>
    </i>
    <i r="1">
      <x v="82"/>
    </i>
    <i r="1">
      <x v="83"/>
    </i>
    <i r="1">
      <x v="92"/>
    </i>
    <i r="1">
      <x v="9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0FA9B7-2ED9-0346-81D1-A7D7FB4AC01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8">
    <pivotField showAll="0"/>
    <pivotField showAll="0"/>
    <pivotField showAll="0"/>
    <pivotField showAll="0"/>
    <pivotField showAll="0"/>
    <pivotField axis="axisRow" showAll="0">
      <items count="6">
        <item x="0"/>
        <item x="1"/>
        <item x="2"/>
        <item x="4"/>
        <item x="3"/>
        <item t="default"/>
      </items>
    </pivotField>
    <pivotField numFmtId="164" showAll="0"/>
    <pivotField dataField="1" numFmtId="164" showAll="0"/>
    <pivotField numFmtId="164" showAll="0"/>
    <pivotField numFmtId="10" showAll="0"/>
    <pivotField showAll="0"/>
    <pivotField showAll="0"/>
    <pivotField numFmtId="9" showAll="0"/>
    <pivotField showAll="0"/>
    <pivotField showAll="0"/>
    <pivotField numFmtId="14" showAll="0"/>
    <pivotField numFmtId="14" showAll="0"/>
    <pivotField showAll="0"/>
  </pivotFields>
  <rowFields count="1">
    <field x="5"/>
  </rowFields>
  <rowItems count="6">
    <i>
      <x/>
    </i>
    <i>
      <x v="1"/>
    </i>
    <i>
      <x v="2"/>
    </i>
    <i>
      <x v="3"/>
    </i>
    <i>
      <x v="4"/>
    </i>
    <i t="grand">
      <x/>
    </i>
  </rowItems>
  <colItems count="1">
    <i/>
  </colItems>
  <dataFields count="1">
    <dataField name="Sum of Revenue"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B7E373-527D-2E40-AD26-5980B896E6F6}"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2:B60" firstHeaderRow="1" firstDataRow="1" firstDataCol="1"/>
  <pivotFields count="18">
    <pivotField showAll="0"/>
    <pivotField showAll="0"/>
    <pivotField showAll="0"/>
    <pivotField axis="axisRow" dataField="1" showAll="0">
      <items count="8">
        <item x="4"/>
        <item x="1"/>
        <item x="6"/>
        <item x="2"/>
        <item x="5"/>
        <item x="3"/>
        <item x="0"/>
        <item t="default"/>
      </items>
    </pivotField>
    <pivotField showAll="0"/>
    <pivotField showAll="0">
      <items count="6">
        <item x="0"/>
        <item x="1"/>
        <item x="2"/>
        <item x="4"/>
        <item x="3"/>
        <item t="default"/>
      </items>
    </pivotField>
    <pivotField numFmtId="164" showAll="0"/>
    <pivotField numFmtId="164" showAll="0"/>
    <pivotField numFmtId="164" showAll="0"/>
    <pivotField numFmtId="10" showAll="0"/>
    <pivotField showAll="0"/>
    <pivotField showAll="0"/>
    <pivotField numFmtId="9" showAll="0"/>
    <pivotField showAll="0"/>
    <pivotField showAll="0"/>
    <pivotField numFmtId="14" showAll="0"/>
    <pivotField numFmtId="14" showAll="0"/>
    <pivotField showAll="0"/>
  </pivotFields>
  <rowFields count="1">
    <field x="3"/>
  </rowFields>
  <rowItems count="8">
    <i>
      <x/>
    </i>
    <i>
      <x v="1"/>
    </i>
    <i>
      <x v="2"/>
    </i>
    <i>
      <x v="3"/>
    </i>
    <i>
      <x v="4"/>
    </i>
    <i>
      <x v="5"/>
    </i>
    <i>
      <x v="6"/>
    </i>
    <i t="grand">
      <x/>
    </i>
  </rowItems>
  <colItems count="1">
    <i/>
  </colItems>
  <dataFields count="1">
    <dataField name="Count of Project Manager" fld="3"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4EF53-B154-C64B-A07C-A745E96E14C8}"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B48" firstHeaderRow="1" firstDataRow="1" firstDataCol="1"/>
  <pivotFields count="18">
    <pivotField showAll="0"/>
    <pivotField showAll="0"/>
    <pivotField showAll="0"/>
    <pivotField showAll="0"/>
    <pivotField showAll="0"/>
    <pivotField showAll="0">
      <items count="6">
        <item x="0"/>
        <item x="1"/>
        <item x="2"/>
        <item x="4"/>
        <item x="3"/>
        <item t="default"/>
      </items>
    </pivotField>
    <pivotField numFmtId="164" showAll="0"/>
    <pivotField numFmtId="164" showAll="0"/>
    <pivotField numFmtId="164" showAll="0"/>
    <pivotField numFmtId="10" showAll="0"/>
    <pivotField axis="axisRow" dataField="1" showAll="0">
      <items count="4">
        <item x="0"/>
        <item x="2"/>
        <item x="1"/>
        <item t="default"/>
      </items>
    </pivotField>
    <pivotField showAll="0"/>
    <pivotField numFmtId="9" showAll="0"/>
    <pivotField showAll="0"/>
    <pivotField showAll="0"/>
    <pivotField numFmtId="14" showAll="0"/>
    <pivotField numFmtId="14" showAll="0"/>
    <pivotField showAll="0"/>
  </pivotFields>
  <rowFields count="1">
    <field x="10"/>
  </rowFields>
  <rowItems count="4">
    <i>
      <x/>
    </i>
    <i>
      <x v="1"/>
    </i>
    <i>
      <x v="2"/>
    </i>
    <i t="grand">
      <x/>
    </i>
  </rowItems>
  <colItems count="1">
    <i/>
  </colItems>
  <dataFields count="1">
    <dataField name="Count of Complexity" fld="10" subtotal="count"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538C0C-1BDE-7C4C-B1F8-4788A7AB7B3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B39" firstHeaderRow="1" firstDataRow="1" firstDataCol="1"/>
  <pivotFields count="18">
    <pivotField showAll="0"/>
    <pivotField showAll="0"/>
    <pivotField showAll="0"/>
    <pivotField showAll="0"/>
    <pivotField showAll="0"/>
    <pivotField axis="axisRow" showAll="0">
      <items count="6">
        <item x="0"/>
        <item x="1"/>
        <item x="2"/>
        <item x="4"/>
        <item x="3"/>
        <item t="default"/>
      </items>
    </pivotField>
    <pivotField numFmtId="164" showAll="0"/>
    <pivotField numFmtId="164" showAll="0"/>
    <pivotField numFmtId="164" showAll="0"/>
    <pivotField dataField="1" numFmtId="10" showAll="0"/>
    <pivotField showAll="0"/>
    <pivotField showAll="0"/>
    <pivotField numFmtId="9" showAll="0"/>
    <pivotField showAll="0"/>
    <pivotField showAll="0"/>
    <pivotField numFmtId="14" showAll="0"/>
    <pivotField numFmtId="14" showAll="0"/>
    <pivotField showAll="0"/>
  </pivotFields>
  <rowFields count="1">
    <field x="5"/>
  </rowFields>
  <rowItems count="6">
    <i>
      <x/>
    </i>
    <i>
      <x v="1"/>
    </i>
    <i>
      <x v="2"/>
    </i>
    <i>
      <x v="3"/>
    </i>
    <i>
      <x v="4"/>
    </i>
    <i t="grand">
      <x/>
    </i>
  </rowItems>
  <colItems count="1">
    <i/>
  </colItems>
  <dataFields count="1">
    <dataField name="Average of Profit Margin" fld="9"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0B8605-F002-AB45-9A11-0A3504C758D9}"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84:B89" firstHeaderRow="1" firstDataRow="1" firstDataCol="1"/>
  <pivotFields count="18">
    <pivotField showAll="0"/>
    <pivotField showAll="0"/>
    <pivotField axis="axisRow" dataField="1" showAll="0">
      <items count="6">
        <item x="3"/>
        <item x="0"/>
        <item x="2"/>
        <item x="1"/>
        <item m="1" x="4"/>
        <item t="default"/>
      </items>
    </pivotField>
    <pivotField showAll="0"/>
    <pivotField showAll="0"/>
    <pivotField showAll="0">
      <items count="6">
        <item x="0"/>
        <item x="1"/>
        <item x="2"/>
        <item x="4"/>
        <item x="3"/>
        <item t="default"/>
      </items>
    </pivotField>
    <pivotField numFmtId="164" showAll="0"/>
    <pivotField numFmtId="164" showAll="0"/>
    <pivotField numFmtId="164" showAll="0"/>
    <pivotField numFmtId="10" showAll="0"/>
    <pivotField showAll="0"/>
    <pivotField showAll="0"/>
    <pivotField numFmtId="9" showAll="0"/>
    <pivotField showAll="0" sortType="descending"/>
    <pivotField showAll="0"/>
    <pivotField numFmtId="14" showAll="0"/>
    <pivotField numFmtId="14" showAll="0"/>
    <pivotField showAll="0"/>
  </pivotFields>
  <rowFields count="1">
    <field x="2"/>
  </rowFields>
  <rowItems count="5">
    <i>
      <x/>
    </i>
    <i>
      <x v="1"/>
    </i>
    <i>
      <x v="2"/>
    </i>
    <i>
      <x v="3"/>
    </i>
    <i t="grand">
      <x/>
    </i>
  </rowItems>
  <colItems count="1">
    <i/>
  </colItems>
  <dataFields count="1">
    <dataField name="Count of Project Type" fld="2" subtotal="count" baseField="0" baseItem="0"/>
  </dataFields>
  <chartFormats count="3">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D27AD4-4460-FF48-B7BB-B5C7B964A481}"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4:B80" firstHeaderRow="1" firstDataRow="1" firstDataCol="1"/>
  <pivotFields count="18">
    <pivotField showAll="0"/>
    <pivotField showAll="0"/>
    <pivotField showAll="0"/>
    <pivotField showAll="0"/>
    <pivotField showAll="0"/>
    <pivotField showAll="0">
      <items count="6">
        <item x="0"/>
        <item x="1"/>
        <item x="2"/>
        <item x="4"/>
        <item x="3"/>
        <item t="default"/>
      </items>
    </pivotField>
    <pivotField numFmtId="164" showAll="0"/>
    <pivotField numFmtId="164" showAll="0"/>
    <pivotField numFmtId="164" showAll="0"/>
    <pivotField numFmtId="10" showAll="0"/>
    <pivotField showAll="0"/>
    <pivotField showAll="0"/>
    <pivotField numFmtId="9" showAll="0"/>
    <pivotField axis="axisRow" dataField="1" showAll="0" sortType="descending">
      <items count="6">
        <item x="3"/>
        <item x="0"/>
        <item x="4"/>
        <item x="1"/>
        <item x="2"/>
        <item t="default"/>
      </items>
    </pivotField>
    <pivotField showAll="0"/>
    <pivotField numFmtId="14" showAll="0"/>
    <pivotField numFmtId="14" showAll="0"/>
    <pivotField showAll="0"/>
  </pivotFields>
  <rowFields count="1">
    <field x="13"/>
  </rowFields>
  <rowItems count="6">
    <i>
      <x/>
    </i>
    <i>
      <x v="1"/>
    </i>
    <i>
      <x v="2"/>
    </i>
    <i>
      <x v="3"/>
    </i>
    <i>
      <x v="4"/>
    </i>
    <i t="grand">
      <x/>
    </i>
  </rowItems>
  <colItems count="1">
    <i/>
  </colItems>
  <dataFields count="1">
    <dataField name="Count of Phase Number" fld="13" subtotal="count" baseField="0" baseItem="0"/>
  </dataFields>
  <chartFormats count="3">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BA422F-C008-4844-9AD3-BF754B1EEFF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B29" firstHeaderRow="1" firstDataRow="1" firstDataCol="1"/>
  <pivotFields count="18">
    <pivotField showAll="0"/>
    <pivotField showAll="0"/>
    <pivotField showAll="0"/>
    <pivotField showAll="0"/>
    <pivotField showAll="0"/>
    <pivotField axis="axisRow" showAll="0">
      <items count="6">
        <item x="0"/>
        <item x="1"/>
        <item x="2"/>
        <item x="4"/>
        <item x="3"/>
        <item t="default"/>
      </items>
    </pivotField>
    <pivotField dataField="1" numFmtId="164" showAll="0"/>
    <pivotField numFmtId="164" showAll="0"/>
    <pivotField numFmtId="164" showAll="0"/>
    <pivotField numFmtId="10" showAll="0"/>
    <pivotField showAll="0"/>
    <pivotField showAll="0"/>
    <pivotField numFmtId="9" showAll="0"/>
    <pivotField showAll="0"/>
    <pivotField showAll="0"/>
    <pivotField numFmtId="14" showAll="0"/>
    <pivotField numFmtId="14" showAll="0"/>
    <pivotField showAll="0"/>
  </pivotFields>
  <rowFields count="1">
    <field x="5"/>
  </rowFields>
  <rowItems count="6">
    <i>
      <x/>
    </i>
    <i>
      <x v="1"/>
    </i>
    <i>
      <x v="2"/>
    </i>
    <i>
      <x v="3"/>
    </i>
    <i>
      <x v="4"/>
    </i>
    <i t="grand">
      <x/>
    </i>
  </rowItems>
  <colItems count="1">
    <i/>
  </colItems>
  <dataFields count="1">
    <dataField name="Sum of Expenses"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FCF727-9DEB-6A4A-B9A6-7C5559ACBFFC}"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5:B70" firstHeaderRow="1" firstDataRow="1" firstDataCol="1"/>
  <pivotFields count="18">
    <pivotField showAll="0"/>
    <pivotField showAll="0"/>
    <pivotField showAll="0"/>
    <pivotField showAll="0"/>
    <pivotField showAll="0"/>
    <pivotField showAll="0">
      <items count="6">
        <item x="0"/>
        <item x="1"/>
        <item x="2"/>
        <item x="4"/>
        <item x="3"/>
        <item t="default"/>
      </items>
    </pivotField>
    <pivotField numFmtId="164" showAll="0"/>
    <pivotField numFmtId="164" showAll="0"/>
    <pivotField numFmtId="164" showAll="0"/>
    <pivotField numFmtId="10" showAll="0"/>
    <pivotField showAll="0"/>
    <pivotField axis="axisRow" dataField="1" showAll="0">
      <items count="5">
        <item x="1"/>
        <item x="2"/>
        <item x="0"/>
        <item x="3"/>
        <item t="default"/>
      </items>
    </pivotField>
    <pivotField numFmtId="9" showAll="0"/>
    <pivotField showAll="0"/>
    <pivotField showAll="0"/>
    <pivotField numFmtId="14" showAll="0"/>
    <pivotField numFmtId="14" showAll="0"/>
    <pivotField showAll="0"/>
  </pivotFields>
  <rowFields count="1">
    <field x="11"/>
  </rowFields>
  <rowItems count="5">
    <i>
      <x/>
    </i>
    <i>
      <x v="1"/>
    </i>
    <i>
      <x v="2"/>
    </i>
    <i>
      <x v="3"/>
    </i>
    <i t="grand">
      <x/>
    </i>
  </rowItems>
  <colItems count="1">
    <i/>
  </colItems>
  <dataFields count="1">
    <dataField name="Count of Status" fld="11" subtotal="count"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ED08C8-DAEC-6440-83B4-BD7477130FD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9" firstHeaderRow="1" firstDataRow="1" firstDataCol="1"/>
  <pivotFields count="18">
    <pivotField showAll="0"/>
    <pivotField showAll="0"/>
    <pivotField showAll="0"/>
    <pivotField showAll="0"/>
    <pivotField showAll="0"/>
    <pivotField axis="axisRow" showAll="0">
      <items count="6">
        <item x="0"/>
        <item x="1"/>
        <item x="2"/>
        <item x="4"/>
        <item x="3"/>
        <item t="default"/>
      </items>
    </pivotField>
    <pivotField numFmtId="164" showAll="0"/>
    <pivotField numFmtId="164" showAll="0"/>
    <pivotField dataField="1" numFmtId="164" showAll="0"/>
    <pivotField numFmtId="10" showAll="0"/>
    <pivotField showAll="0"/>
    <pivotField showAll="0"/>
    <pivotField numFmtId="9" showAll="0"/>
    <pivotField showAll="0"/>
    <pivotField showAll="0"/>
    <pivotField numFmtId="14" showAll="0"/>
    <pivotField numFmtId="14" showAll="0"/>
    <pivotField showAll="0"/>
  </pivotFields>
  <rowFields count="1">
    <field x="5"/>
  </rowFields>
  <rowItems count="6">
    <i>
      <x/>
    </i>
    <i>
      <x v="1"/>
    </i>
    <i>
      <x v="2"/>
    </i>
    <i>
      <x v="3"/>
    </i>
    <i>
      <x v="4"/>
    </i>
    <i t="grand">
      <x/>
    </i>
  </rowItems>
  <colItems count="1">
    <i/>
  </colItems>
  <dataFields count="1">
    <dataField name="Sum of Profit"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680A15-AE67-7243-A9BA-D62025BD52D6}" autoFormatId="16" applyNumberFormats="0" applyBorderFormats="0" applyFontFormats="0" applyPatternFormats="0" applyAlignmentFormats="0" applyWidthHeightFormats="0">
  <queryTableRefresh nextId="32">
    <queryTableFields count="18">
      <queryTableField id="1" name="Project Name" tableColumnId="1"/>
      <queryTableField id="2" name="Project Description" tableColumnId="2"/>
      <queryTableField id="3" name="Project Type" tableColumnId="3"/>
      <queryTableField id="4" name="Project Manager" tableColumnId="4"/>
      <queryTableField id="5" name="Region" tableColumnId="5"/>
      <queryTableField id="6" name="Department" tableColumnId="6"/>
      <queryTableField id="18" name="Expenses" tableColumnId="17"/>
      <queryTableField id="19" name="Revenue" tableColumnId="18"/>
      <queryTableField id="20" name="Profit" tableColumnId="19"/>
      <queryTableField id="21" name="Profit Margin" tableColumnId="20"/>
      <queryTableField id="9" name="Complexity" tableColumnId="9"/>
      <queryTableField id="10" name="Status" tableColumnId="10"/>
      <queryTableField id="11" name="Completion%" tableColumnId="11"/>
      <queryTableField id="22" name="Phase Number" tableColumnId="21"/>
      <queryTableField id="23" name="Phase Name" tableColumnId="22"/>
      <queryTableField id="13" name="Start Date" tableColumnId="13"/>
      <queryTableField id="14" name="End Date" tableColumnId="14"/>
      <queryTableField id="15" name="Number of Days" tableColumnId="15"/>
    </queryTableFields>
    <queryTableDeletedFields count="1">
      <deletedField name="Index"/>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D99CA7-4ACF-764B-817C-A5D16402509F}" sourceName="Department">
  <pivotTables>
    <pivotTable tabId="5" name="PivotTable1"/>
    <pivotTable tabId="5" name="PivotTable2"/>
    <pivotTable tabId="5" name="PivotTable3"/>
    <pivotTable tabId="5" name="PivotTable4"/>
    <pivotTable tabId="5" name="PivotTable6"/>
    <pivotTable tabId="5" name="PivotTable7"/>
    <pivotTable tabId="5" name="PivotTable8"/>
    <pivotTable tabId="5" name="PivotTable9"/>
    <pivotTable tabId="5" name="PivotTable10"/>
    <pivotTable tabId="5" name="PivotTable5"/>
  </pivotTables>
  <data>
    <tabular pivotCacheId="15800045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552ABCC-09DC-6648-B809-8BF0978F75F8}" cache="Slicer_Department" caption="Department"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B1764-B442-2A4A-9AC3-813B7C86F7F3}" name="Project_Management_Dataset" displayName="Project_Management_Dataset" ref="A1:R100" tableType="queryTable" totalsRowShown="0" headerRowDxfId="26" dataDxfId="25">
  <autoFilter ref="A1:R100" xr:uid="{6CAB1764-B442-2A4A-9AC3-813B7C86F7F3}"/>
  <sortState xmlns:xlrd2="http://schemas.microsoft.com/office/spreadsheetml/2017/richdata2" ref="A2:R100">
    <sortCondition ref="P1:P100"/>
  </sortState>
  <tableColumns count="18">
    <tableColumn id="1" xr3:uid="{09DCFAF5-BBB8-9B4D-B718-7BDF2D50B07C}" uniqueName="1" name="Project Name" queryTableFieldId="1" dataDxfId="24"/>
    <tableColumn id="2" xr3:uid="{665F4AF7-F923-8245-A559-5543C6C18B2C}" uniqueName="2" name="Project Description" queryTableFieldId="2" dataDxfId="23"/>
    <tableColumn id="3" xr3:uid="{B712A76A-D75B-1448-BEF4-02359307DF4C}" uniqueName="3" name="Project Type" queryTableFieldId="3" dataDxfId="22"/>
    <tableColumn id="4" xr3:uid="{1E54E61B-33C9-FF45-931C-DD63C5CEE2A6}" uniqueName="4" name="Project Manager" queryTableFieldId="4" dataDxfId="21"/>
    <tableColumn id="5" xr3:uid="{3D457F2C-BF27-D443-814D-F22E25851D73}" uniqueName="5" name="Region" queryTableFieldId="5" dataDxfId="20"/>
    <tableColumn id="6" xr3:uid="{F058295B-E242-6A4B-9D66-43ED6E9E82E4}" uniqueName="6" name="Department" queryTableFieldId="6" dataDxfId="19"/>
    <tableColumn id="17" xr3:uid="{97A3CE2E-6235-2248-B185-EDC949BFAD9C}" uniqueName="17" name="Expenses" queryTableFieldId="18" dataDxfId="18" dataCellStyle="Currency"/>
    <tableColumn id="18" xr3:uid="{CB56F1ED-888C-DE44-8B7B-73585D0318CD}" uniqueName="18" name="Revenue" queryTableFieldId="19" dataDxfId="17" dataCellStyle="Currency"/>
    <tableColumn id="19" xr3:uid="{8C8EE58F-20A8-254D-8817-4119031BF987}" uniqueName="19" name="Profit" queryTableFieldId="20" dataDxfId="16" dataCellStyle="Currency"/>
    <tableColumn id="20" xr3:uid="{77C5E302-EAB8-B24F-A32B-A59625A9A1B0}" uniqueName="20" name="Profit Margin" queryTableFieldId="21" dataDxfId="15" dataCellStyle="Per cent"/>
    <tableColumn id="9" xr3:uid="{5592D1D0-9453-B14B-8653-D9E3A209605F}" uniqueName="9" name="Complexity" queryTableFieldId="9" dataDxfId="14"/>
    <tableColumn id="10" xr3:uid="{E35D01ED-639C-BC4A-8783-848A86B7CFC1}" uniqueName="10" name="Status" queryTableFieldId="10" dataDxfId="13"/>
    <tableColumn id="11" xr3:uid="{56F780AA-E983-9745-98DB-E03495BE3C0D}" uniqueName="11" name="Completion" queryTableFieldId="11" dataDxfId="12" dataCellStyle="Per cent"/>
    <tableColumn id="21" xr3:uid="{589B70BF-16FF-9D4D-A2C1-6493C2F92E72}" uniqueName="21" name="Phase Number" queryTableFieldId="22" dataDxfId="11" dataCellStyle="Per cent"/>
    <tableColumn id="22" xr3:uid="{A9FA4384-E243-454C-A702-D76CC83DA740}" uniqueName="22" name="Phase Name" queryTableFieldId="23" dataDxfId="10"/>
    <tableColumn id="13" xr3:uid="{24E1AD05-DEE9-AB4D-A93E-95BC80A8F681}" uniqueName="13" name="Start Date" queryTableFieldId="13" dataDxfId="9"/>
    <tableColumn id="14" xr3:uid="{E7CE2982-56C3-E249-A9C2-3F866FFFD48D}" uniqueName="14" name="End Date" queryTableFieldId="14" dataDxfId="8"/>
    <tableColumn id="15" xr3:uid="{C45AF9FA-2FF9-B64A-AA94-7A431EAAE35C}" uniqueName="15" name="# of Days" queryTableFieldId="15"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5E20E-E9DC-BA43-BF47-3C579217974B}">
  <dimension ref="A1:R100"/>
  <sheetViews>
    <sheetView workbookViewId="0">
      <selection activeCell="B30" sqref="B30"/>
    </sheetView>
  </sheetViews>
  <sheetFormatPr baseColWidth="10" defaultRowHeight="16" x14ac:dyDescent="0.2"/>
  <cols>
    <col min="1" max="1" width="24.33203125" bestFit="1" customWidth="1"/>
    <col min="2" max="2" width="80.6640625" bestFit="1" customWidth="1"/>
    <col min="3" max="3" width="25.33203125" bestFit="1" customWidth="1"/>
    <col min="4" max="4" width="17.1640625" bestFit="1" customWidth="1"/>
    <col min="5" max="5" width="9.33203125" bestFit="1" customWidth="1"/>
    <col min="6" max="6" width="17.33203125" bestFit="1" customWidth="1"/>
    <col min="7" max="9" width="14" style="3" bestFit="1" customWidth="1"/>
    <col min="10" max="10" width="14.33203125" style="6" bestFit="1" customWidth="1"/>
    <col min="11" max="11" width="13" style="5" bestFit="1" customWidth="1"/>
    <col min="12" max="12" width="10.83203125" bestFit="1" customWidth="1"/>
    <col min="13" max="13" width="14.83203125" bestFit="1" customWidth="1"/>
    <col min="14" max="14" width="15.83203125" bestFit="1" customWidth="1"/>
    <col min="15" max="15" width="14.1640625" bestFit="1" customWidth="1"/>
    <col min="16" max="16" width="12" bestFit="1" customWidth="1"/>
    <col min="17" max="17" width="11" bestFit="1" customWidth="1"/>
    <col min="18" max="18" width="16.83203125" bestFit="1" customWidth="1"/>
    <col min="19" max="19" width="12" bestFit="1" customWidth="1"/>
    <col min="20" max="20" width="11" bestFit="1" customWidth="1"/>
    <col min="21" max="21" width="16.83203125" customWidth="1"/>
  </cols>
  <sheetData>
    <row r="1" spans="1:18" x14ac:dyDescent="0.2">
      <c r="A1" s="1" t="s">
        <v>0</v>
      </c>
      <c r="B1" s="1" t="s">
        <v>1</v>
      </c>
      <c r="C1" s="1" t="s">
        <v>2</v>
      </c>
      <c r="D1" s="1" t="s">
        <v>3</v>
      </c>
      <c r="E1" s="1" t="s">
        <v>4</v>
      </c>
      <c r="F1" s="1" t="s">
        <v>5</v>
      </c>
      <c r="G1" s="3" t="s">
        <v>231</v>
      </c>
      <c r="H1" s="3" t="s">
        <v>232</v>
      </c>
      <c r="I1" s="3" t="s">
        <v>233</v>
      </c>
      <c r="J1" s="6" t="s">
        <v>234</v>
      </c>
      <c r="K1" s="1" t="s">
        <v>6</v>
      </c>
      <c r="L1" s="1" t="s">
        <v>7</v>
      </c>
      <c r="M1" s="4" t="s">
        <v>276</v>
      </c>
      <c r="N1" t="s">
        <v>235</v>
      </c>
      <c r="O1" t="s">
        <v>236</v>
      </c>
      <c r="P1" s="1" t="s">
        <v>8</v>
      </c>
      <c r="Q1" s="1" t="s">
        <v>9</v>
      </c>
      <c r="R1" s="1" t="s">
        <v>247</v>
      </c>
    </row>
    <row r="2" spans="1:18" x14ac:dyDescent="0.2">
      <c r="A2" s="1" t="s">
        <v>10</v>
      </c>
      <c r="B2" s="1" t="s">
        <v>11</v>
      </c>
      <c r="C2" s="1" t="s">
        <v>12</v>
      </c>
      <c r="D2" s="1" t="s">
        <v>13</v>
      </c>
      <c r="E2" s="1" t="s">
        <v>14</v>
      </c>
      <c r="F2" s="1" t="s">
        <v>15</v>
      </c>
      <c r="G2" s="3">
        <v>3648615</v>
      </c>
      <c r="H2" s="3">
        <v>8443980</v>
      </c>
      <c r="I2" s="3">
        <v>4795365</v>
      </c>
      <c r="J2" s="6">
        <v>0.56790340573994702</v>
      </c>
      <c r="K2" s="1" t="s">
        <v>16</v>
      </c>
      <c r="L2" s="1" t="s">
        <v>17</v>
      </c>
      <c r="M2" s="4">
        <v>0.77</v>
      </c>
      <c r="N2" t="s">
        <v>237</v>
      </c>
      <c r="O2" t="s">
        <v>238</v>
      </c>
      <c r="P2" s="2">
        <v>44228</v>
      </c>
      <c r="Q2" s="2">
        <v>44348</v>
      </c>
      <c r="R2" s="1">
        <v>120</v>
      </c>
    </row>
    <row r="3" spans="1:18" x14ac:dyDescent="0.2">
      <c r="A3" s="1" t="s">
        <v>18</v>
      </c>
      <c r="B3" s="1" t="s">
        <v>19</v>
      </c>
      <c r="C3" s="1" t="s">
        <v>12</v>
      </c>
      <c r="D3" s="1" t="s">
        <v>20</v>
      </c>
      <c r="E3" s="1" t="s">
        <v>21</v>
      </c>
      <c r="F3" s="1" t="s">
        <v>22</v>
      </c>
      <c r="G3" s="3">
        <v>4018835</v>
      </c>
      <c r="H3" s="3">
        <v>9012225</v>
      </c>
      <c r="I3" s="3">
        <v>4993390</v>
      </c>
      <c r="J3" s="6">
        <v>0.55406850139671404</v>
      </c>
      <c r="K3" s="1" t="s">
        <v>16</v>
      </c>
      <c r="L3" s="1" t="s">
        <v>23</v>
      </c>
      <c r="M3" s="4">
        <v>0.8</v>
      </c>
      <c r="N3" t="s">
        <v>239</v>
      </c>
      <c r="O3" t="s">
        <v>240</v>
      </c>
      <c r="P3" s="2">
        <v>44256</v>
      </c>
      <c r="Q3" s="2">
        <v>44348</v>
      </c>
      <c r="R3" s="1">
        <v>92</v>
      </c>
    </row>
    <row r="4" spans="1:18" x14ac:dyDescent="0.2">
      <c r="A4" s="1" t="s">
        <v>34</v>
      </c>
      <c r="B4" s="1" t="s">
        <v>35</v>
      </c>
      <c r="C4" s="1" t="s">
        <v>36</v>
      </c>
      <c r="D4" s="1" t="s">
        <v>37</v>
      </c>
      <c r="E4" s="1" t="s">
        <v>32</v>
      </c>
      <c r="F4" s="1" t="s">
        <v>22</v>
      </c>
      <c r="G4" s="3">
        <v>5785601</v>
      </c>
      <c r="H4" s="3">
        <v>8630148</v>
      </c>
      <c r="I4" s="3">
        <v>2844547</v>
      </c>
      <c r="J4" s="6">
        <v>0.32960581904273201</v>
      </c>
      <c r="K4" s="1" t="s">
        <v>16</v>
      </c>
      <c r="L4" s="1" t="s">
        <v>28</v>
      </c>
      <c r="M4" s="4">
        <v>1</v>
      </c>
      <c r="N4" t="s">
        <v>243</v>
      </c>
      <c r="O4" t="s">
        <v>244</v>
      </c>
      <c r="P4" s="2">
        <v>44256</v>
      </c>
      <c r="Q4" s="2">
        <v>44348</v>
      </c>
      <c r="R4" s="1">
        <v>92</v>
      </c>
    </row>
    <row r="5" spans="1:18" x14ac:dyDescent="0.2">
      <c r="A5" s="1" t="s">
        <v>29</v>
      </c>
      <c r="B5" s="1" t="s">
        <v>30</v>
      </c>
      <c r="C5" s="1" t="s">
        <v>31</v>
      </c>
      <c r="D5" s="1" t="s">
        <v>20</v>
      </c>
      <c r="E5" s="1" t="s">
        <v>32</v>
      </c>
      <c r="F5" s="1" t="s">
        <v>33</v>
      </c>
      <c r="G5" s="3">
        <v>5285864</v>
      </c>
      <c r="H5" s="3">
        <v>8719006</v>
      </c>
      <c r="I5" s="3">
        <v>3433142</v>
      </c>
      <c r="J5" s="6">
        <v>0.39375382927824598</v>
      </c>
      <c r="K5" s="1" t="s">
        <v>16</v>
      </c>
      <c r="L5" s="1" t="s">
        <v>23</v>
      </c>
      <c r="M5" s="4">
        <v>0.75</v>
      </c>
      <c r="N5" t="s">
        <v>241</v>
      </c>
      <c r="O5" t="s">
        <v>242</v>
      </c>
      <c r="P5" s="2">
        <v>44256</v>
      </c>
      <c r="Q5" s="2">
        <v>44348</v>
      </c>
      <c r="R5" s="1">
        <v>92</v>
      </c>
    </row>
    <row r="6" spans="1:18" x14ac:dyDescent="0.2">
      <c r="A6" s="1" t="s">
        <v>38</v>
      </c>
      <c r="B6" s="1" t="s">
        <v>39</v>
      </c>
      <c r="C6" s="1" t="s">
        <v>31</v>
      </c>
      <c r="D6" s="1" t="s">
        <v>26</v>
      </c>
      <c r="E6" s="1" t="s">
        <v>21</v>
      </c>
      <c r="F6" s="1" t="s">
        <v>33</v>
      </c>
      <c r="G6" s="3">
        <v>3326031</v>
      </c>
      <c r="H6" s="3">
        <v>8504224</v>
      </c>
      <c r="I6" s="3">
        <v>5178193</v>
      </c>
      <c r="J6" s="6">
        <v>0.60889659068246604</v>
      </c>
      <c r="K6" s="1" t="s">
        <v>40</v>
      </c>
      <c r="L6" s="1" t="s">
        <v>17</v>
      </c>
      <c r="M6" s="4">
        <v>0.77</v>
      </c>
      <c r="N6" t="s">
        <v>245</v>
      </c>
      <c r="O6" t="s">
        <v>246</v>
      </c>
      <c r="P6" s="2">
        <v>44256</v>
      </c>
      <c r="Q6" s="2">
        <v>44348</v>
      </c>
      <c r="R6" s="1">
        <v>92</v>
      </c>
    </row>
    <row r="7" spans="1:18" x14ac:dyDescent="0.2">
      <c r="A7" s="1" t="s">
        <v>24</v>
      </c>
      <c r="B7" s="1" t="s">
        <v>25</v>
      </c>
      <c r="C7" s="1" t="s">
        <v>12</v>
      </c>
      <c r="D7" s="1" t="s">
        <v>26</v>
      </c>
      <c r="E7" s="1" t="s">
        <v>14</v>
      </c>
      <c r="F7" s="1" t="s">
        <v>27</v>
      </c>
      <c r="G7" s="3">
        <v>4285483</v>
      </c>
      <c r="H7" s="3">
        <v>9078339</v>
      </c>
      <c r="I7" s="3">
        <v>4792856</v>
      </c>
      <c r="J7" s="6">
        <v>0.52794415366070802</v>
      </c>
      <c r="K7" s="1" t="s">
        <v>16</v>
      </c>
      <c r="L7" s="1" t="s">
        <v>28</v>
      </c>
      <c r="M7" s="4">
        <v>1</v>
      </c>
      <c r="N7" t="s">
        <v>237</v>
      </c>
      <c r="O7" t="s">
        <v>238</v>
      </c>
      <c r="P7" s="2">
        <v>44256</v>
      </c>
      <c r="Q7" s="2">
        <v>44348</v>
      </c>
      <c r="R7" s="1">
        <v>92</v>
      </c>
    </row>
    <row r="8" spans="1:18" x14ac:dyDescent="0.2">
      <c r="A8" s="1" t="s">
        <v>41</v>
      </c>
      <c r="B8" s="1" t="s">
        <v>42</v>
      </c>
      <c r="C8" s="1" t="s">
        <v>43</v>
      </c>
      <c r="D8" s="1" t="s">
        <v>20</v>
      </c>
      <c r="E8" s="1" t="s">
        <v>14</v>
      </c>
      <c r="F8" s="1" t="s">
        <v>27</v>
      </c>
      <c r="G8" s="3">
        <v>4557606</v>
      </c>
      <c r="H8" s="3">
        <v>9014448</v>
      </c>
      <c r="I8" s="3">
        <v>4456842</v>
      </c>
      <c r="J8" s="6">
        <v>0.49441097225254399</v>
      </c>
      <c r="K8" s="1" t="s">
        <v>16</v>
      </c>
      <c r="L8" s="1" t="s">
        <v>28</v>
      </c>
      <c r="M8" s="4">
        <v>1</v>
      </c>
      <c r="N8" t="s">
        <v>241</v>
      </c>
      <c r="O8" t="s">
        <v>242</v>
      </c>
      <c r="P8" s="2">
        <v>44287</v>
      </c>
      <c r="Q8" s="2">
        <v>44378</v>
      </c>
      <c r="R8" s="1">
        <v>91</v>
      </c>
    </row>
    <row r="9" spans="1:18" x14ac:dyDescent="0.2">
      <c r="A9" s="1" t="s">
        <v>44</v>
      </c>
      <c r="B9" s="1" t="s">
        <v>45</v>
      </c>
      <c r="C9" s="1" t="s">
        <v>36</v>
      </c>
      <c r="D9" s="1" t="s">
        <v>13</v>
      </c>
      <c r="E9" s="1" t="s">
        <v>21</v>
      </c>
      <c r="F9" s="1" t="s">
        <v>27</v>
      </c>
      <c r="G9" s="3">
        <v>3190009</v>
      </c>
      <c r="H9" s="3">
        <v>8674613</v>
      </c>
      <c r="I9" s="3">
        <v>5484604</v>
      </c>
      <c r="J9" s="6">
        <v>0.63225921433036802</v>
      </c>
      <c r="K9" s="1" t="s">
        <v>16</v>
      </c>
      <c r="L9" s="1" t="s">
        <v>28</v>
      </c>
      <c r="M9" s="4">
        <v>1</v>
      </c>
      <c r="N9" t="s">
        <v>243</v>
      </c>
      <c r="O9" t="s">
        <v>244</v>
      </c>
      <c r="P9" s="2">
        <v>44287</v>
      </c>
      <c r="Q9" s="2">
        <v>44378</v>
      </c>
      <c r="R9" s="1">
        <v>91</v>
      </c>
    </row>
    <row r="10" spans="1:18" x14ac:dyDescent="0.2">
      <c r="A10" s="1" t="s">
        <v>55</v>
      </c>
      <c r="B10" s="1" t="s">
        <v>56</v>
      </c>
      <c r="C10" s="1" t="s">
        <v>12</v>
      </c>
      <c r="D10" s="1" t="s">
        <v>13</v>
      </c>
      <c r="E10" s="1" t="s">
        <v>52</v>
      </c>
      <c r="F10" s="1" t="s">
        <v>15</v>
      </c>
      <c r="G10" s="3">
        <v>3508173</v>
      </c>
      <c r="H10" s="3">
        <v>8762992</v>
      </c>
      <c r="I10" s="3">
        <v>5254819</v>
      </c>
      <c r="J10" s="6">
        <v>0.59966036714400694</v>
      </c>
      <c r="K10" s="1" t="s">
        <v>16</v>
      </c>
      <c r="L10" s="1" t="s">
        <v>54</v>
      </c>
      <c r="M10" s="4">
        <v>0.75</v>
      </c>
      <c r="N10" t="s">
        <v>241</v>
      </c>
      <c r="O10" t="s">
        <v>242</v>
      </c>
      <c r="P10" s="2">
        <v>44317</v>
      </c>
      <c r="Q10" s="2">
        <v>44409</v>
      </c>
      <c r="R10" s="1">
        <v>92</v>
      </c>
    </row>
    <row r="11" spans="1:18" x14ac:dyDescent="0.2">
      <c r="A11" s="1" t="s">
        <v>46</v>
      </c>
      <c r="B11" s="1" t="s">
        <v>47</v>
      </c>
      <c r="C11" s="1" t="s">
        <v>43</v>
      </c>
      <c r="D11" s="1" t="s">
        <v>26</v>
      </c>
      <c r="E11" s="1" t="s">
        <v>14</v>
      </c>
      <c r="F11" s="1" t="s">
        <v>22</v>
      </c>
      <c r="G11" s="3">
        <v>3442649</v>
      </c>
      <c r="H11" s="3">
        <v>9070797</v>
      </c>
      <c r="I11" s="3">
        <v>5628148</v>
      </c>
      <c r="J11" s="6">
        <v>0.62046896209892</v>
      </c>
      <c r="K11" s="1" t="s">
        <v>48</v>
      </c>
      <c r="L11" s="1" t="s">
        <v>28</v>
      </c>
      <c r="M11" s="4">
        <v>1</v>
      </c>
      <c r="N11" t="s">
        <v>239</v>
      </c>
      <c r="O11" t="s">
        <v>240</v>
      </c>
      <c r="P11" s="2">
        <v>44317</v>
      </c>
      <c r="Q11" s="2">
        <v>44409</v>
      </c>
      <c r="R11" s="1">
        <v>92</v>
      </c>
    </row>
    <row r="12" spans="1:18" x14ac:dyDescent="0.2">
      <c r="A12" s="1" t="s">
        <v>57</v>
      </c>
      <c r="B12" s="1" t="s">
        <v>58</v>
      </c>
      <c r="C12" s="1" t="s">
        <v>36</v>
      </c>
      <c r="D12" s="1" t="s">
        <v>59</v>
      </c>
      <c r="E12" s="1" t="s">
        <v>21</v>
      </c>
      <c r="F12" s="1" t="s">
        <v>22</v>
      </c>
      <c r="G12" s="3">
        <v>2534102</v>
      </c>
      <c r="H12" s="3">
        <v>9072551</v>
      </c>
      <c r="I12" s="3">
        <v>6538449</v>
      </c>
      <c r="J12" s="6">
        <v>0.72068473354407203</v>
      </c>
      <c r="K12" s="1" t="s">
        <v>40</v>
      </c>
      <c r="L12" s="1" t="s">
        <v>17</v>
      </c>
      <c r="M12" s="4">
        <v>0.93</v>
      </c>
      <c r="N12" t="s">
        <v>245</v>
      </c>
      <c r="O12" t="s">
        <v>246</v>
      </c>
      <c r="P12" s="2">
        <v>44317</v>
      </c>
      <c r="Q12" s="2">
        <v>44409</v>
      </c>
      <c r="R12" s="1">
        <v>92</v>
      </c>
    </row>
    <row r="13" spans="1:18" x14ac:dyDescent="0.2">
      <c r="A13" s="1" t="s">
        <v>49</v>
      </c>
      <c r="B13" s="1" t="s">
        <v>50</v>
      </c>
      <c r="C13" s="1" t="s">
        <v>36</v>
      </c>
      <c r="D13" s="1" t="s">
        <v>51</v>
      </c>
      <c r="E13" s="1" t="s">
        <v>52</v>
      </c>
      <c r="F13" s="1" t="s">
        <v>53</v>
      </c>
      <c r="G13" s="3">
        <v>3475275</v>
      </c>
      <c r="H13" s="3">
        <v>8994585</v>
      </c>
      <c r="I13" s="3">
        <v>5519310</v>
      </c>
      <c r="J13" s="6">
        <v>0.61362586489537896</v>
      </c>
      <c r="K13" s="1" t="s">
        <v>48</v>
      </c>
      <c r="L13" s="1" t="s">
        <v>54</v>
      </c>
      <c r="M13" s="4">
        <v>0.9</v>
      </c>
      <c r="N13" t="s">
        <v>237</v>
      </c>
      <c r="O13" t="s">
        <v>238</v>
      </c>
      <c r="P13" s="2">
        <v>44317</v>
      </c>
      <c r="Q13" s="2">
        <v>44409</v>
      </c>
      <c r="R13" s="1">
        <v>92</v>
      </c>
    </row>
    <row r="14" spans="1:18" x14ac:dyDescent="0.2">
      <c r="A14" s="1" t="s">
        <v>60</v>
      </c>
      <c r="B14" s="1" t="s">
        <v>61</v>
      </c>
      <c r="C14" s="1" t="s">
        <v>31</v>
      </c>
      <c r="D14" s="1" t="s">
        <v>13</v>
      </c>
      <c r="E14" s="1" t="s">
        <v>52</v>
      </c>
      <c r="F14" s="1" t="s">
        <v>27</v>
      </c>
      <c r="G14" s="3">
        <v>5130016</v>
      </c>
      <c r="H14" s="3">
        <v>9165877</v>
      </c>
      <c r="I14" s="3">
        <v>4035861</v>
      </c>
      <c r="J14" s="6">
        <v>0.440313676476348</v>
      </c>
      <c r="K14" s="1" t="s">
        <v>48</v>
      </c>
      <c r="L14" s="1" t="s">
        <v>23</v>
      </c>
      <c r="M14" s="4">
        <v>0.73</v>
      </c>
      <c r="N14" t="s">
        <v>237</v>
      </c>
      <c r="O14" t="s">
        <v>238</v>
      </c>
      <c r="P14" s="2">
        <v>44317</v>
      </c>
      <c r="Q14" s="2">
        <v>44409</v>
      </c>
      <c r="R14" s="1">
        <v>92</v>
      </c>
    </row>
    <row r="15" spans="1:18" x14ac:dyDescent="0.2">
      <c r="A15" s="1" t="s">
        <v>64</v>
      </c>
      <c r="B15" s="1" t="s">
        <v>65</v>
      </c>
      <c r="C15" s="1" t="s">
        <v>31</v>
      </c>
      <c r="D15" s="1" t="s">
        <v>66</v>
      </c>
      <c r="E15" s="1" t="s">
        <v>14</v>
      </c>
      <c r="F15" s="1" t="s">
        <v>22</v>
      </c>
      <c r="G15" s="3">
        <v>4170710</v>
      </c>
      <c r="H15" s="3">
        <v>8848636</v>
      </c>
      <c r="I15" s="3">
        <v>4677926</v>
      </c>
      <c r="J15" s="6">
        <v>0.52866068849481396</v>
      </c>
      <c r="K15" s="1" t="s">
        <v>16</v>
      </c>
      <c r="L15" s="1" t="s">
        <v>23</v>
      </c>
      <c r="M15" s="4">
        <v>0.72</v>
      </c>
      <c r="N15" t="s">
        <v>241</v>
      </c>
      <c r="O15" t="s">
        <v>242</v>
      </c>
      <c r="P15" s="2">
        <v>44348</v>
      </c>
      <c r="Q15" s="2">
        <v>44440</v>
      </c>
      <c r="R15" s="1">
        <v>92</v>
      </c>
    </row>
    <row r="16" spans="1:18" x14ac:dyDescent="0.2">
      <c r="A16" s="1" t="s">
        <v>62</v>
      </c>
      <c r="B16" s="1" t="s">
        <v>63</v>
      </c>
      <c r="C16" s="1" t="s">
        <v>43</v>
      </c>
      <c r="D16" s="1" t="s">
        <v>20</v>
      </c>
      <c r="E16" s="1" t="s">
        <v>52</v>
      </c>
      <c r="F16" s="1" t="s">
        <v>53</v>
      </c>
      <c r="G16" s="3">
        <v>5953512</v>
      </c>
      <c r="H16" s="3">
        <v>8586905</v>
      </c>
      <c r="I16" s="3">
        <v>2633393</v>
      </c>
      <c r="J16" s="6">
        <v>0.30667545524260498</v>
      </c>
      <c r="K16" s="1" t="s">
        <v>40</v>
      </c>
      <c r="L16" s="1" t="s">
        <v>23</v>
      </c>
      <c r="M16" s="4">
        <v>0.89</v>
      </c>
      <c r="N16" t="s">
        <v>239</v>
      </c>
      <c r="O16" t="s">
        <v>240</v>
      </c>
      <c r="P16" s="2">
        <v>44348</v>
      </c>
      <c r="Q16" s="2">
        <v>44440</v>
      </c>
      <c r="R16" s="1">
        <v>92</v>
      </c>
    </row>
    <row r="17" spans="1:18" x14ac:dyDescent="0.2">
      <c r="A17" s="1" t="s">
        <v>69</v>
      </c>
      <c r="B17" s="1" t="s">
        <v>70</v>
      </c>
      <c r="C17" s="1" t="s">
        <v>31</v>
      </c>
      <c r="D17" s="1" t="s">
        <v>37</v>
      </c>
      <c r="E17" s="1" t="s">
        <v>52</v>
      </c>
      <c r="F17" s="1" t="s">
        <v>22</v>
      </c>
      <c r="G17" s="3">
        <v>3478794</v>
      </c>
      <c r="H17" s="3">
        <v>8846264</v>
      </c>
      <c r="I17" s="3">
        <v>5367470</v>
      </c>
      <c r="J17" s="6">
        <v>0.60674992290530805</v>
      </c>
      <c r="K17" s="1" t="s">
        <v>40</v>
      </c>
      <c r="L17" s="1" t="s">
        <v>23</v>
      </c>
      <c r="M17" s="4">
        <v>0.82</v>
      </c>
      <c r="N17" t="s">
        <v>239</v>
      </c>
      <c r="O17" t="s">
        <v>240</v>
      </c>
      <c r="P17" s="2">
        <v>44378</v>
      </c>
      <c r="Q17" s="2">
        <v>44470</v>
      </c>
      <c r="R17" s="1">
        <v>92</v>
      </c>
    </row>
    <row r="18" spans="1:18" x14ac:dyDescent="0.2">
      <c r="A18" s="1" t="s">
        <v>67</v>
      </c>
      <c r="B18" s="1" t="s">
        <v>68</v>
      </c>
      <c r="C18" s="1" t="s">
        <v>36</v>
      </c>
      <c r="D18" s="1" t="s">
        <v>37</v>
      </c>
      <c r="E18" s="1" t="s">
        <v>52</v>
      </c>
      <c r="F18" s="1" t="s">
        <v>27</v>
      </c>
      <c r="G18" s="3">
        <v>3472986</v>
      </c>
      <c r="H18" s="3">
        <v>9125362</v>
      </c>
      <c r="I18" s="3">
        <v>5652376</v>
      </c>
      <c r="J18" s="6">
        <v>0.61941389284063497</v>
      </c>
      <c r="K18" s="1" t="s">
        <v>40</v>
      </c>
      <c r="L18" s="1" t="s">
        <v>28</v>
      </c>
      <c r="M18" s="4">
        <v>1</v>
      </c>
      <c r="N18" t="s">
        <v>237</v>
      </c>
      <c r="O18" t="s">
        <v>238</v>
      </c>
      <c r="P18" s="2">
        <v>44378</v>
      </c>
      <c r="Q18" s="2">
        <v>44470</v>
      </c>
      <c r="R18" s="1">
        <v>92</v>
      </c>
    </row>
    <row r="19" spans="1:18" x14ac:dyDescent="0.2">
      <c r="A19" s="1" t="s">
        <v>71</v>
      </c>
      <c r="B19" s="1" t="s">
        <v>72</v>
      </c>
      <c r="C19" s="1" t="s">
        <v>36</v>
      </c>
      <c r="D19" s="1" t="s">
        <v>37</v>
      </c>
      <c r="E19" s="1" t="s">
        <v>52</v>
      </c>
      <c r="F19" s="1" t="s">
        <v>15</v>
      </c>
      <c r="G19" s="3">
        <v>4413449</v>
      </c>
      <c r="H19" s="3">
        <v>8547257</v>
      </c>
      <c r="I19" s="3">
        <v>4133808</v>
      </c>
      <c r="J19" s="6">
        <v>0.48364147702590399</v>
      </c>
      <c r="K19" s="1" t="s">
        <v>16</v>
      </c>
      <c r="L19" s="1" t="s">
        <v>28</v>
      </c>
      <c r="M19" s="4">
        <v>1</v>
      </c>
      <c r="N19" t="s">
        <v>237</v>
      </c>
      <c r="O19" t="s">
        <v>238</v>
      </c>
      <c r="P19" s="2">
        <v>44409</v>
      </c>
      <c r="Q19" s="2">
        <v>44501</v>
      </c>
      <c r="R19" s="1">
        <v>92</v>
      </c>
    </row>
    <row r="20" spans="1:18" x14ac:dyDescent="0.2">
      <c r="A20" s="1" t="s">
        <v>73</v>
      </c>
      <c r="B20" s="1" t="s">
        <v>74</v>
      </c>
      <c r="C20" s="1" t="s">
        <v>12</v>
      </c>
      <c r="D20" s="1" t="s">
        <v>51</v>
      </c>
      <c r="E20" s="1" t="s">
        <v>52</v>
      </c>
      <c r="F20" s="1" t="s">
        <v>15</v>
      </c>
      <c r="G20" s="3">
        <v>3440225</v>
      </c>
      <c r="H20" s="3">
        <v>8761979</v>
      </c>
      <c r="I20" s="3">
        <v>5321754</v>
      </c>
      <c r="J20" s="6">
        <v>0.60736895169458904</v>
      </c>
      <c r="K20" s="1" t="s">
        <v>16</v>
      </c>
      <c r="L20" s="1" t="s">
        <v>17</v>
      </c>
      <c r="M20" s="4">
        <v>0.91</v>
      </c>
      <c r="N20" t="s">
        <v>245</v>
      </c>
      <c r="O20" t="s">
        <v>246</v>
      </c>
      <c r="P20" s="2">
        <v>44440</v>
      </c>
      <c r="Q20" s="2">
        <v>44531</v>
      </c>
      <c r="R20" s="1">
        <v>91</v>
      </c>
    </row>
    <row r="21" spans="1:18" x14ac:dyDescent="0.2">
      <c r="A21" s="1" t="s">
        <v>77</v>
      </c>
      <c r="B21" s="1" t="s">
        <v>78</v>
      </c>
      <c r="C21" s="1" t="s">
        <v>31</v>
      </c>
      <c r="D21" s="1" t="s">
        <v>59</v>
      </c>
      <c r="E21" s="1" t="s">
        <v>32</v>
      </c>
      <c r="F21" s="1" t="s">
        <v>15</v>
      </c>
      <c r="G21" s="3">
        <v>5505123</v>
      </c>
      <c r="H21" s="3">
        <v>9088011</v>
      </c>
      <c r="I21" s="3">
        <v>3582888</v>
      </c>
      <c r="J21" s="6">
        <v>0.39424336084100198</v>
      </c>
      <c r="K21" s="1" t="s">
        <v>16</v>
      </c>
      <c r="L21" s="1" t="s">
        <v>28</v>
      </c>
      <c r="M21" s="4">
        <v>1</v>
      </c>
      <c r="N21" t="s">
        <v>245</v>
      </c>
      <c r="O21" t="s">
        <v>246</v>
      </c>
      <c r="P21" s="2">
        <v>44470</v>
      </c>
      <c r="Q21" s="2">
        <v>44562</v>
      </c>
      <c r="R21" s="1">
        <v>92</v>
      </c>
    </row>
    <row r="22" spans="1:18" x14ac:dyDescent="0.2">
      <c r="A22" s="1" t="s">
        <v>75</v>
      </c>
      <c r="B22" s="1" t="s">
        <v>76</v>
      </c>
      <c r="C22" s="1" t="s">
        <v>12</v>
      </c>
      <c r="D22" s="1" t="s">
        <v>51</v>
      </c>
      <c r="E22" s="1" t="s">
        <v>32</v>
      </c>
      <c r="F22" s="1" t="s">
        <v>27</v>
      </c>
      <c r="G22" s="3">
        <v>2900355</v>
      </c>
      <c r="H22" s="3">
        <v>8979944</v>
      </c>
      <c r="I22" s="3">
        <v>6079589</v>
      </c>
      <c r="J22" s="6">
        <v>0.67701858719831698</v>
      </c>
      <c r="K22" s="1" t="s">
        <v>16</v>
      </c>
      <c r="L22" s="1" t="s">
        <v>17</v>
      </c>
      <c r="M22" s="4">
        <v>0.84</v>
      </c>
      <c r="N22" t="s">
        <v>243</v>
      </c>
      <c r="O22" t="s">
        <v>244</v>
      </c>
      <c r="P22" s="2">
        <v>44470</v>
      </c>
      <c r="Q22" s="2">
        <v>44562</v>
      </c>
      <c r="R22" s="1">
        <v>92</v>
      </c>
    </row>
    <row r="23" spans="1:18" x14ac:dyDescent="0.2">
      <c r="A23" s="1" t="s">
        <v>79</v>
      </c>
      <c r="B23" s="1" t="s">
        <v>80</v>
      </c>
      <c r="C23" s="1" t="s">
        <v>12</v>
      </c>
      <c r="D23" s="1" t="s">
        <v>66</v>
      </c>
      <c r="E23" s="1" t="s">
        <v>14</v>
      </c>
      <c r="F23" s="1" t="s">
        <v>15</v>
      </c>
      <c r="G23" s="3">
        <v>2548471</v>
      </c>
      <c r="H23" s="3">
        <v>9025609</v>
      </c>
      <c r="I23" s="3">
        <v>6477138</v>
      </c>
      <c r="J23" s="6">
        <v>0.71763999526236999</v>
      </c>
      <c r="K23" s="1" t="s">
        <v>48</v>
      </c>
      <c r="L23" s="1" t="s">
        <v>23</v>
      </c>
      <c r="M23" s="4">
        <v>0.78</v>
      </c>
      <c r="N23" t="s">
        <v>241</v>
      </c>
      <c r="O23" t="s">
        <v>242</v>
      </c>
      <c r="P23" s="2">
        <v>44501</v>
      </c>
      <c r="Q23" s="2">
        <v>44621</v>
      </c>
      <c r="R23" s="1">
        <v>120</v>
      </c>
    </row>
    <row r="24" spans="1:18" x14ac:dyDescent="0.2">
      <c r="A24" s="1" t="s">
        <v>81</v>
      </c>
      <c r="B24" s="1" t="s">
        <v>82</v>
      </c>
      <c r="C24" s="1" t="s">
        <v>43</v>
      </c>
      <c r="D24" s="1" t="s">
        <v>37</v>
      </c>
      <c r="E24" s="1" t="s">
        <v>32</v>
      </c>
      <c r="F24" s="1" t="s">
        <v>15</v>
      </c>
      <c r="G24" s="3">
        <v>5869643</v>
      </c>
      <c r="H24" s="3">
        <v>8802862</v>
      </c>
      <c r="I24" s="3">
        <v>2933219</v>
      </c>
      <c r="J24" s="6">
        <v>0.333211971288429</v>
      </c>
      <c r="K24" s="1" t="s">
        <v>16</v>
      </c>
      <c r="L24" s="1" t="s">
        <v>28</v>
      </c>
      <c r="M24" s="4">
        <v>1</v>
      </c>
      <c r="N24" t="s">
        <v>245</v>
      </c>
      <c r="O24" t="s">
        <v>246</v>
      </c>
      <c r="P24" s="2">
        <v>44531</v>
      </c>
      <c r="Q24" s="2">
        <v>44621</v>
      </c>
      <c r="R24" s="1">
        <v>90</v>
      </c>
    </row>
    <row r="25" spans="1:18" x14ac:dyDescent="0.2">
      <c r="A25" s="1" t="s">
        <v>83</v>
      </c>
      <c r="B25" s="1" t="s">
        <v>84</v>
      </c>
      <c r="C25" s="1" t="s">
        <v>36</v>
      </c>
      <c r="D25" s="1" t="s">
        <v>66</v>
      </c>
      <c r="E25" s="1" t="s">
        <v>32</v>
      </c>
      <c r="F25" s="1" t="s">
        <v>53</v>
      </c>
      <c r="G25" s="3">
        <v>5974815</v>
      </c>
      <c r="H25" s="3">
        <v>8973631</v>
      </c>
      <c r="I25" s="3">
        <v>2998816</v>
      </c>
      <c r="J25" s="6">
        <v>0.33418089065619</v>
      </c>
      <c r="K25" s="1" t="s">
        <v>48</v>
      </c>
      <c r="L25" s="1" t="s">
        <v>23</v>
      </c>
      <c r="M25" s="4">
        <v>0.86</v>
      </c>
      <c r="N25" t="s">
        <v>241</v>
      </c>
      <c r="O25" t="s">
        <v>242</v>
      </c>
      <c r="P25" s="2">
        <v>44562</v>
      </c>
      <c r="Q25" s="2">
        <v>44682</v>
      </c>
      <c r="R25" s="1">
        <v>120</v>
      </c>
    </row>
    <row r="26" spans="1:18" x14ac:dyDescent="0.2">
      <c r="A26" s="1" t="s">
        <v>85</v>
      </c>
      <c r="B26" s="1" t="s">
        <v>86</v>
      </c>
      <c r="C26" s="1" t="s">
        <v>12</v>
      </c>
      <c r="D26" s="1" t="s">
        <v>20</v>
      </c>
      <c r="E26" s="1" t="s">
        <v>21</v>
      </c>
      <c r="F26" s="1" t="s">
        <v>33</v>
      </c>
      <c r="G26" s="3">
        <v>3814857</v>
      </c>
      <c r="H26" s="3">
        <v>8529903</v>
      </c>
      <c r="I26" s="3">
        <v>4715046</v>
      </c>
      <c r="J26" s="6">
        <v>0.55276666100423399</v>
      </c>
      <c r="K26" s="1" t="s">
        <v>48</v>
      </c>
      <c r="L26" s="1" t="s">
        <v>23</v>
      </c>
      <c r="M26" s="4">
        <v>0.84</v>
      </c>
      <c r="N26" t="s">
        <v>241</v>
      </c>
      <c r="O26" t="s">
        <v>242</v>
      </c>
      <c r="P26" s="2">
        <v>44593</v>
      </c>
      <c r="Q26" s="2">
        <v>44713</v>
      </c>
      <c r="R26" s="1">
        <v>120</v>
      </c>
    </row>
    <row r="27" spans="1:18" x14ac:dyDescent="0.2">
      <c r="A27" s="1" t="s">
        <v>87</v>
      </c>
      <c r="B27" s="1" t="s">
        <v>88</v>
      </c>
      <c r="C27" s="1" t="s">
        <v>31</v>
      </c>
      <c r="D27" s="1" t="s">
        <v>26</v>
      </c>
      <c r="E27" s="1" t="s">
        <v>52</v>
      </c>
      <c r="F27" s="1" t="s">
        <v>27</v>
      </c>
      <c r="G27" s="3">
        <v>2871386</v>
      </c>
      <c r="H27" s="3">
        <v>8694563</v>
      </c>
      <c r="I27" s="3">
        <v>5823177</v>
      </c>
      <c r="J27" s="6">
        <v>0.66974924444161299</v>
      </c>
      <c r="K27" s="1" t="s">
        <v>48</v>
      </c>
      <c r="L27" s="1" t="s">
        <v>17</v>
      </c>
      <c r="M27" s="4">
        <v>0.86</v>
      </c>
      <c r="N27" t="s">
        <v>239</v>
      </c>
      <c r="O27" t="s">
        <v>240</v>
      </c>
      <c r="P27" s="2">
        <v>44621</v>
      </c>
      <c r="Q27" s="2">
        <v>44713</v>
      </c>
      <c r="R27" s="1">
        <v>92</v>
      </c>
    </row>
    <row r="28" spans="1:18" x14ac:dyDescent="0.2">
      <c r="A28" s="1" t="s">
        <v>89</v>
      </c>
      <c r="B28" s="1" t="s">
        <v>90</v>
      </c>
      <c r="C28" s="1" t="s">
        <v>12</v>
      </c>
      <c r="D28" s="1" t="s">
        <v>59</v>
      </c>
      <c r="E28" s="1" t="s">
        <v>14</v>
      </c>
      <c r="F28" s="1" t="s">
        <v>27</v>
      </c>
      <c r="G28" s="3">
        <v>3201907</v>
      </c>
      <c r="H28" s="3">
        <v>8800186</v>
      </c>
      <c r="I28" s="3">
        <v>5598279</v>
      </c>
      <c r="J28" s="6">
        <v>0.63615462218639496</v>
      </c>
      <c r="K28" s="1" t="s">
        <v>16</v>
      </c>
      <c r="L28" s="1" t="s">
        <v>23</v>
      </c>
      <c r="M28" s="4">
        <v>0.77</v>
      </c>
      <c r="N28" t="s">
        <v>237</v>
      </c>
      <c r="O28" t="s">
        <v>238</v>
      </c>
      <c r="P28" s="2">
        <v>44621</v>
      </c>
      <c r="Q28" s="2">
        <v>44713</v>
      </c>
      <c r="R28" s="1">
        <v>92</v>
      </c>
    </row>
    <row r="29" spans="1:18" x14ac:dyDescent="0.2">
      <c r="A29" s="1" t="s">
        <v>91</v>
      </c>
      <c r="B29" s="1" t="s">
        <v>92</v>
      </c>
      <c r="C29" s="1" t="s">
        <v>12</v>
      </c>
      <c r="D29" s="1" t="s">
        <v>59</v>
      </c>
      <c r="E29" s="1" t="s">
        <v>21</v>
      </c>
      <c r="F29" s="1" t="s">
        <v>15</v>
      </c>
      <c r="G29" s="3">
        <v>5609775</v>
      </c>
      <c r="H29" s="3">
        <v>9084256</v>
      </c>
      <c r="I29" s="3">
        <v>3474481</v>
      </c>
      <c r="J29" s="6">
        <v>0.38247281890779</v>
      </c>
      <c r="K29" s="1" t="s">
        <v>16</v>
      </c>
      <c r="L29" s="1" t="s">
        <v>28</v>
      </c>
      <c r="M29" s="4">
        <v>1</v>
      </c>
      <c r="N29" t="s">
        <v>245</v>
      </c>
      <c r="O29" t="s">
        <v>246</v>
      </c>
      <c r="P29" s="2">
        <v>44652</v>
      </c>
      <c r="Q29" s="2">
        <v>44743</v>
      </c>
      <c r="R29" s="1">
        <v>91</v>
      </c>
    </row>
    <row r="30" spans="1:18" x14ac:dyDescent="0.2">
      <c r="A30" s="1" t="s">
        <v>93</v>
      </c>
      <c r="B30" s="1" t="s">
        <v>94</v>
      </c>
      <c r="C30" s="1" t="s">
        <v>31</v>
      </c>
      <c r="D30" s="1" t="s">
        <v>13</v>
      </c>
      <c r="E30" s="1" t="s">
        <v>52</v>
      </c>
      <c r="F30" s="1" t="s">
        <v>22</v>
      </c>
      <c r="G30" s="3">
        <v>5044306</v>
      </c>
      <c r="H30" s="3">
        <v>8752182</v>
      </c>
      <c r="I30" s="3">
        <v>3707876</v>
      </c>
      <c r="J30" s="6">
        <v>0.42365161053552097</v>
      </c>
      <c r="K30" s="1" t="s">
        <v>48</v>
      </c>
      <c r="L30" s="1" t="s">
        <v>28</v>
      </c>
      <c r="M30" s="4">
        <v>1</v>
      </c>
      <c r="N30" t="s">
        <v>243</v>
      </c>
      <c r="O30" t="s">
        <v>244</v>
      </c>
      <c r="P30" s="2">
        <v>44652</v>
      </c>
      <c r="Q30" s="2">
        <v>44743</v>
      </c>
      <c r="R30" s="1">
        <v>91</v>
      </c>
    </row>
    <row r="31" spans="1:18" x14ac:dyDescent="0.2">
      <c r="A31" s="1" t="s">
        <v>95</v>
      </c>
      <c r="B31" s="1" t="s">
        <v>96</v>
      </c>
      <c r="C31" s="1" t="s">
        <v>31</v>
      </c>
      <c r="D31" s="1" t="s">
        <v>13</v>
      </c>
      <c r="E31" s="1" t="s">
        <v>14</v>
      </c>
      <c r="F31" s="1" t="s">
        <v>22</v>
      </c>
      <c r="G31" s="3">
        <v>2931685</v>
      </c>
      <c r="H31" s="3">
        <v>8971678</v>
      </c>
      <c r="I31" s="3">
        <v>6039993</v>
      </c>
      <c r="J31" s="6">
        <v>0.67322890990960604</v>
      </c>
      <c r="K31" s="1" t="s">
        <v>40</v>
      </c>
      <c r="L31" s="1" t="s">
        <v>54</v>
      </c>
      <c r="M31" s="4">
        <v>0.77</v>
      </c>
      <c r="N31" t="s">
        <v>243</v>
      </c>
      <c r="O31" t="s">
        <v>244</v>
      </c>
      <c r="P31" s="2">
        <v>44652</v>
      </c>
      <c r="Q31" s="2">
        <v>44743</v>
      </c>
      <c r="R31" s="1">
        <v>91</v>
      </c>
    </row>
    <row r="32" spans="1:18" x14ac:dyDescent="0.2">
      <c r="A32" s="1" t="s">
        <v>97</v>
      </c>
      <c r="B32" s="1" t="s">
        <v>98</v>
      </c>
      <c r="C32" s="1" t="s">
        <v>36</v>
      </c>
      <c r="D32" s="1" t="s">
        <v>51</v>
      </c>
      <c r="E32" s="1" t="s">
        <v>14</v>
      </c>
      <c r="F32" s="1" t="s">
        <v>33</v>
      </c>
      <c r="G32" s="3">
        <v>3730999</v>
      </c>
      <c r="H32" s="3">
        <v>8715081</v>
      </c>
      <c r="I32" s="3">
        <v>4984082</v>
      </c>
      <c r="J32" s="6">
        <v>0.57189164392161096</v>
      </c>
      <c r="K32" s="1" t="s">
        <v>40</v>
      </c>
      <c r="L32" s="1" t="s">
        <v>17</v>
      </c>
      <c r="M32" s="4">
        <v>0.77</v>
      </c>
      <c r="N32" t="s">
        <v>243</v>
      </c>
      <c r="O32" t="s">
        <v>244</v>
      </c>
      <c r="P32" s="2">
        <v>44652</v>
      </c>
      <c r="Q32" s="2">
        <v>44743</v>
      </c>
      <c r="R32" s="1">
        <v>91</v>
      </c>
    </row>
    <row r="33" spans="1:18" x14ac:dyDescent="0.2">
      <c r="A33" s="1" t="s">
        <v>99</v>
      </c>
      <c r="B33" s="1" t="s">
        <v>100</v>
      </c>
      <c r="C33" s="1" t="s">
        <v>12</v>
      </c>
      <c r="D33" s="1" t="s">
        <v>59</v>
      </c>
      <c r="E33" s="1" t="s">
        <v>14</v>
      </c>
      <c r="F33" s="1" t="s">
        <v>15</v>
      </c>
      <c r="G33" s="3">
        <v>4502248</v>
      </c>
      <c r="H33" s="3">
        <v>9011638</v>
      </c>
      <c r="I33" s="3">
        <v>4509390</v>
      </c>
      <c r="J33" s="6">
        <v>0.50039626536263404</v>
      </c>
      <c r="K33" s="1" t="s">
        <v>40</v>
      </c>
      <c r="L33" s="1" t="s">
        <v>17</v>
      </c>
      <c r="M33" s="4">
        <v>0.77</v>
      </c>
      <c r="N33" t="s">
        <v>241</v>
      </c>
      <c r="O33" t="s">
        <v>242</v>
      </c>
      <c r="P33" s="2">
        <v>44682</v>
      </c>
      <c r="Q33" s="2">
        <v>44774</v>
      </c>
      <c r="R33" s="1">
        <v>92</v>
      </c>
    </row>
    <row r="34" spans="1:18" x14ac:dyDescent="0.2">
      <c r="A34" s="1" t="s">
        <v>105</v>
      </c>
      <c r="B34" s="1" t="s">
        <v>106</v>
      </c>
      <c r="C34" s="1" t="s">
        <v>12</v>
      </c>
      <c r="D34" s="1" t="s">
        <v>20</v>
      </c>
      <c r="E34" s="1" t="s">
        <v>21</v>
      </c>
      <c r="F34" s="1" t="s">
        <v>22</v>
      </c>
      <c r="G34" s="3">
        <v>5913478</v>
      </c>
      <c r="H34" s="3">
        <v>9096409</v>
      </c>
      <c r="I34" s="3">
        <v>3182931</v>
      </c>
      <c r="J34" s="6">
        <v>0.34991071751501102</v>
      </c>
      <c r="K34" s="1" t="s">
        <v>40</v>
      </c>
      <c r="L34" s="1" t="s">
        <v>23</v>
      </c>
      <c r="M34" s="4">
        <v>0.74</v>
      </c>
      <c r="N34" t="s">
        <v>243</v>
      </c>
      <c r="O34" t="s">
        <v>244</v>
      </c>
      <c r="P34" s="2">
        <v>44713</v>
      </c>
      <c r="Q34" s="2">
        <v>44805</v>
      </c>
      <c r="R34" s="1">
        <v>92</v>
      </c>
    </row>
    <row r="35" spans="1:18" x14ac:dyDescent="0.2">
      <c r="A35" s="1" t="s">
        <v>101</v>
      </c>
      <c r="B35" s="1" t="s">
        <v>102</v>
      </c>
      <c r="C35" s="1" t="s">
        <v>36</v>
      </c>
      <c r="D35" s="1" t="s">
        <v>26</v>
      </c>
      <c r="E35" s="1" t="s">
        <v>32</v>
      </c>
      <c r="F35" s="1" t="s">
        <v>33</v>
      </c>
      <c r="G35" s="3">
        <v>2450782</v>
      </c>
      <c r="H35" s="3">
        <v>8470209</v>
      </c>
      <c r="I35" s="3">
        <v>6019427</v>
      </c>
      <c r="J35" s="6">
        <v>0.71065861538953801</v>
      </c>
      <c r="K35" s="1" t="s">
        <v>40</v>
      </c>
      <c r="L35" s="1" t="s">
        <v>54</v>
      </c>
      <c r="M35" s="4">
        <v>0.91</v>
      </c>
      <c r="N35" t="s">
        <v>241</v>
      </c>
      <c r="O35" t="s">
        <v>242</v>
      </c>
      <c r="P35" s="2">
        <v>44713</v>
      </c>
      <c r="Q35" s="2">
        <v>44805</v>
      </c>
      <c r="R35" s="1">
        <v>92</v>
      </c>
    </row>
    <row r="36" spans="1:18" x14ac:dyDescent="0.2">
      <c r="A36" s="1" t="s">
        <v>103</v>
      </c>
      <c r="B36" s="1" t="s">
        <v>104</v>
      </c>
      <c r="C36" s="1" t="s">
        <v>31</v>
      </c>
      <c r="D36" s="1" t="s">
        <v>66</v>
      </c>
      <c r="E36" s="1" t="s">
        <v>14</v>
      </c>
      <c r="F36" s="1" t="s">
        <v>53</v>
      </c>
      <c r="G36" s="3">
        <v>3718103</v>
      </c>
      <c r="H36" s="3">
        <v>9127150</v>
      </c>
      <c r="I36" s="3">
        <v>5409047</v>
      </c>
      <c r="J36" s="6">
        <v>0.59263263998071702</v>
      </c>
      <c r="K36" s="1" t="s">
        <v>48</v>
      </c>
      <c r="L36" s="1" t="s">
        <v>23</v>
      </c>
      <c r="M36" s="4">
        <v>0.87</v>
      </c>
      <c r="N36" t="s">
        <v>243</v>
      </c>
      <c r="O36" t="s">
        <v>244</v>
      </c>
      <c r="P36" s="2">
        <v>44713</v>
      </c>
      <c r="Q36" s="2">
        <v>44805</v>
      </c>
      <c r="R36" s="1">
        <v>92</v>
      </c>
    </row>
    <row r="37" spans="1:18" x14ac:dyDescent="0.2">
      <c r="A37" s="1" t="s">
        <v>109</v>
      </c>
      <c r="B37" s="1" t="s">
        <v>110</v>
      </c>
      <c r="C37" s="1" t="s">
        <v>43</v>
      </c>
      <c r="D37" s="1" t="s">
        <v>13</v>
      </c>
      <c r="E37" s="1" t="s">
        <v>14</v>
      </c>
      <c r="F37" s="1" t="s">
        <v>15</v>
      </c>
      <c r="G37" s="3">
        <v>5859707</v>
      </c>
      <c r="H37" s="3">
        <v>8697391</v>
      </c>
      <c r="I37" s="3">
        <v>2837684</v>
      </c>
      <c r="J37" s="6">
        <v>0.32626841773584803</v>
      </c>
      <c r="K37" s="1" t="s">
        <v>40</v>
      </c>
      <c r="L37" s="1" t="s">
        <v>17</v>
      </c>
      <c r="M37" s="4">
        <v>0.8</v>
      </c>
      <c r="N37" t="s">
        <v>237</v>
      </c>
      <c r="O37" t="s">
        <v>238</v>
      </c>
      <c r="P37" s="2">
        <v>44743</v>
      </c>
      <c r="Q37" s="2">
        <v>44835</v>
      </c>
      <c r="R37" s="1">
        <v>92</v>
      </c>
    </row>
    <row r="38" spans="1:18" x14ac:dyDescent="0.2">
      <c r="A38" s="1" t="s">
        <v>107</v>
      </c>
      <c r="B38" s="1" t="s">
        <v>108</v>
      </c>
      <c r="C38" s="1" t="s">
        <v>12</v>
      </c>
      <c r="D38" s="1" t="s">
        <v>13</v>
      </c>
      <c r="E38" s="1" t="s">
        <v>52</v>
      </c>
      <c r="F38" s="1" t="s">
        <v>22</v>
      </c>
      <c r="G38" s="3">
        <v>2631019</v>
      </c>
      <c r="H38" s="3">
        <v>8584025</v>
      </c>
      <c r="I38" s="3">
        <v>5953006</v>
      </c>
      <c r="J38" s="6">
        <v>0.69349821325077698</v>
      </c>
      <c r="K38" s="1" t="s">
        <v>48</v>
      </c>
      <c r="L38" s="1" t="s">
        <v>28</v>
      </c>
      <c r="M38" s="4">
        <v>1</v>
      </c>
      <c r="N38" t="s">
        <v>245</v>
      </c>
      <c r="O38" t="s">
        <v>246</v>
      </c>
      <c r="P38" s="2">
        <v>44743</v>
      </c>
      <c r="Q38" s="2">
        <v>44835</v>
      </c>
      <c r="R38" s="1">
        <v>92</v>
      </c>
    </row>
    <row r="39" spans="1:18" x14ac:dyDescent="0.2">
      <c r="A39" s="1" t="s">
        <v>111</v>
      </c>
      <c r="B39" s="1" t="s">
        <v>112</v>
      </c>
      <c r="C39" s="1" t="s">
        <v>43</v>
      </c>
      <c r="D39" s="1" t="s">
        <v>51</v>
      </c>
      <c r="E39" s="1" t="s">
        <v>21</v>
      </c>
      <c r="F39" s="1" t="s">
        <v>22</v>
      </c>
      <c r="G39" s="3">
        <v>4172827</v>
      </c>
      <c r="H39" s="3">
        <v>8942009</v>
      </c>
      <c r="I39" s="3">
        <v>4769182</v>
      </c>
      <c r="J39" s="6">
        <v>0.53334569446306801</v>
      </c>
      <c r="K39" s="1" t="s">
        <v>16</v>
      </c>
      <c r="L39" s="1" t="s">
        <v>17</v>
      </c>
      <c r="M39" s="4">
        <v>0.75</v>
      </c>
      <c r="N39" t="s">
        <v>243</v>
      </c>
      <c r="O39" t="s">
        <v>244</v>
      </c>
      <c r="P39" s="2">
        <v>44743</v>
      </c>
      <c r="Q39" s="2">
        <v>44835</v>
      </c>
      <c r="R39" s="1">
        <v>92</v>
      </c>
    </row>
    <row r="40" spans="1:18" x14ac:dyDescent="0.2">
      <c r="A40" s="1" t="s">
        <v>113</v>
      </c>
      <c r="B40" s="1" t="s">
        <v>114</v>
      </c>
      <c r="C40" s="1" t="s">
        <v>12</v>
      </c>
      <c r="D40" s="1" t="s">
        <v>59</v>
      </c>
      <c r="E40" s="1" t="s">
        <v>32</v>
      </c>
      <c r="F40" s="1" t="s">
        <v>53</v>
      </c>
      <c r="G40" s="3">
        <v>4249668</v>
      </c>
      <c r="H40" s="3">
        <v>8548973</v>
      </c>
      <c r="I40" s="3">
        <v>4299305</v>
      </c>
      <c r="J40" s="6">
        <v>0.502903097249225</v>
      </c>
      <c r="K40" s="1" t="s">
        <v>48</v>
      </c>
      <c r="L40" s="1" t="s">
        <v>17</v>
      </c>
      <c r="M40" s="4">
        <v>0.89</v>
      </c>
      <c r="N40" t="s">
        <v>243</v>
      </c>
      <c r="O40" t="s">
        <v>244</v>
      </c>
      <c r="P40" s="2">
        <v>44774</v>
      </c>
      <c r="Q40" s="2">
        <v>44866</v>
      </c>
      <c r="R40" s="1">
        <v>92</v>
      </c>
    </row>
    <row r="41" spans="1:18" x14ac:dyDescent="0.2">
      <c r="A41" s="1" t="s">
        <v>115</v>
      </c>
      <c r="B41" s="1" t="s">
        <v>116</v>
      </c>
      <c r="C41" s="1" t="s">
        <v>31</v>
      </c>
      <c r="D41" s="1" t="s">
        <v>59</v>
      </c>
      <c r="E41" s="1" t="s">
        <v>14</v>
      </c>
      <c r="F41" s="1" t="s">
        <v>53</v>
      </c>
      <c r="G41" s="3">
        <v>3156318</v>
      </c>
      <c r="H41" s="3">
        <v>9111026</v>
      </c>
      <c r="I41" s="3">
        <v>5954708</v>
      </c>
      <c r="J41" s="6">
        <v>0.65357161751047599</v>
      </c>
      <c r="K41" s="1" t="s">
        <v>40</v>
      </c>
      <c r="L41" s="1" t="s">
        <v>28</v>
      </c>
      <c r="M41" s="4">
        <v>1</v>
      </c>
      <c r="N41" t="s">
        <v>245</v>
      </c>
      <c r="O41" t="s">
        <v>246</v>
      </c>
      <c r="P41" s="2">
        <v>44774</v>
      </c>
      <c r="Q41" s="2">
        <v>44866</v>
      </c>
      <c r="R41" s="1">
        <v>92</v>
      </c>
    </row>
    <row r="42" spans="1:18" x14ac:dyDescent="0.2">
      <c r="A42" s="1" t="s">
        <v>117</v>
      </c>
      <c r="B42" s="1" t="s">
        <v>118</v>
      </c>
      <c r="C42" s="1" t="s">
        <v>31</v>
      </c>
      <c r="D42" s="1" t="s">
        <v>13</v>
      </c>
      <c r="E42" s="1" t="s">
        <v>32</v>
      </c>
      <c r="F42" s="1" t="s">
        <v>27</v>
      </c>
      <c r="G42" s="3">
        <v>3978102</v>
      </c>
      <c r="H42" s="3">
        <v>8488880</v>
      </c>
      <c r="I42" s="3">
        <v>4510778</v>
      </c>
      <c r="J42" s="6">
        <v>0.53137492814128595</v>
      </c>
      <c r="K42" s="1" t="s">
        <v>40</v>
      </c>
      <c r="L42" s="1" t="s">
        <v>17</v>
      </c>
      <c r="M42" s="4">
        <v>0.79</v>
      </c>
      <c r="N42" t="s">
        <v>241</v>
      </c>
      <c r="O42" t="s">
        <v>242</v>
      </c>
      <c r="P42" s="2">
        <v>44774</v>
      </c>
      <c r="Q42" s="2">
        <v>44866</v>
      </c>
      <c r="R42" s="1">
        <v>92</v>
      </c>
    </row>
    <row r="43" spans="1:18" x14ac:dyDescent="0.2">
      <c r="A43" s="1" t="s">
        <v>119</v>
      </c>
      <c r="B43" s="1" t="s">
        <v>120</v>
      </c>
      <c r="C43" s="1" t="s">
        <v>43</v>
      </c>
      <c r="D43" s="1" t="s">
        <v>51</v>
      </c>
      <c r="E43" s="1" t="s">
        <v>21</v>
      </c>
      <c r="F43" s="1" t="s">
        <v>15</v>
      </c>
      <c r="G43" s="3">
        <v>2745999</v>
      </c>
      <c r="H43" s="3">
        <v>8567877</v>
      </c>
      <c r="I43" s="3">
        <v>5821878</v>
      </c>
      <c r="J43" s="6">
        <v>0.67950065109478097</v>
      </c>
      <c r="K43" s="1" t="s">
        <v>48</v>
      </c>
      <c r="L43" s="1" t="s">
        <v>23</v>
      </c>
      <c r="M43" s="4">
        <v>0.88</v>
      </c>
      <c r="N43" t="s">
        <v>237</v>
      </c>
      <c r="O43" t="s">
        <v>238</v>
      </c>
      <c r="P43" s="2">
        <v>44805</v>
      </c>
      <c r="Q43" s="2">
        <v>44896</v>
      </c>
      <c r="R43" s="1">
        <v>91</v>
      </c>
    </row>
    <row r="44" spans="1:18" x14ac:dyDescent="0.2">
      <c r="A44" s="1" t="s">
        <v>121</v>
      </c>
      <c r="B44" s="1" t="s">
        <v>122</v>
      </c>
      <c r="C44" s="1" t="s">
        <v>36</v>
      </c>
      <c r="D44" s="1" t="s">
        <v>37</v>
      </c>
      <c r="E44" s="1" t="s">
        <v>21</v>
      </c>
      <c r="F44" s="1" t="s">
        <v>22</v>
      </c>
      <c r="G44" s="3">
        <v>3787473</v>
      </c>
      <c r="H44" s="3">
        <v>8726782</v>
      </c>
      <c r="I44" s="3">
        <v>4939309</v>
      </c>
      <c r="J44" s="6">
        <v>0.56599431497200203</v>
      </c>
      <c r="K44" s="1" t="s">
        <v>40</v>
      </c>
      <c r="L44" s="1" t="s">
        <v>23</v>
      </c>
      <c r="M44" s="4">
        <v>0.77</v>
      </c>
      <c r="N44" t="s">
        <v>243</v>
      </c>
      <c r="O44" t="s">
        <v>244</v>
      </c>
      <c r="P44" s="2">
        <v>44805</v>
      </c>
      <c r="Q44" s="2">
        <v>44896</v>
      </c>
      <c r="R44" s="1">
        <v>91</v>
      </c>
    </row>
    <row r="45" spans="1:18" x14ac:dyDescent="0.2">
      <c r="A45" s="1" t="s">
        <v>123</v>
      </c>
      <c r="B45" s="1" t="s">
        <v>124</v>
      </c>
      <c r="C45" s="1" t="s">
        <v>43</v>
      </c>
      <c r="D45" s="1" t="s">
        <v>51</v>
      </c>
      <c r="E45" s="1" t="s">
        <v>21</v>
      </c>
      <c r="F45" s="1" t="s">
        <v>53</v>
      </c>
      <c r="G45" s="3">
        <v>4497364</v>
      </c>
      <c r="H45" s="3">
        <v>9022111</v>
      </c>
      <c r="I45" s="3">
        <v>4524747</v>
      </c>
      <c r="J45" s="6">
        <v>0.50151754949589999</v>
      </c>
      <c r="K45" s="1" t="s">
        <v>16</v>
      </c>
      <c r="L45" s="1" t="s">
        <v>28</v>
      </c>
      <c r="M45" s="4">
        <v>1</v>
      </c>
      <c r="N45" t="s">
        <v>239</v>
      </c>
      <c r="O45" t="s">
        <v>240</v>
      </c>
      <c r="P45" s="2">
        <v>44835</v>
      </c>
      <c r="Q45" s="2">
        <v>44927</v>
      </c>
      <c r="R45" s="1">
        <v>92</v>
      </c>
    </row>
    <row r="46" spans="1:18" x14ac:dyDescent="0.2">
      <c r="A46" s="1" t="s">
        <v>125</v>
      </c>
      <c r="B46" s="1" t="s">
        <v>126</v>
      </c>
      <c r="C46" s="1" t="s">
        <v>12</v>
      </c>
      <c r="D46" s="1" t="s">
        <v>59</v>
      </c>
      <c r="E46" s="1" t="s">
        <v>52</v>
      </c>
      <c r="F46" s="1" t="s">
        <v>27</v>
      </c>
      <c r="G46" s="3">
        <v>5570834</v>
      </c>
      <c r="H46" s="3">
        <v>8429375</v>
      </c>
      <c r="I46" s="3">
        <v>2858541</v>
      </c>
      <c r="J46" s="6">
        <v>0.339116601171498</v>
      </c>
      <c r="K46" s="1" t="s">
        <v>48</v>
      </c>
      <c r="L46" s="1" t="s">
        <v>17</v>
      </c>
      <c r="M46" s="4">
        <v>0.75</v>
      </c>
      <c r="N46" t="s">
        <v>237</v>
      </c>
      <c r="O46" t="s">
        <v>238</v>
      </c>
      <c r="P46" s="2">
        <v>44835</v>
      </c>
      <c r="Q46" s="2">
        <v>44927</v>
      </c>
      <c r="R46" s="1">
        <v>92</v>
      </c>
    </row>
    <row r="47" spans="1:18" x14ac:dyDescent="0.2">
      <c r="A47" s="1" t="s">
        <v>131</v>
      </c>
      <c r="B47" s="1" t="s">
        <v>132</v>
      </c>
      <c r="C47" s="1" t="s">
        <v>12</v>
      </c>
      <c r="D47" s="1" t="s">
        <v>26</v>
      </c>
      <c r="E47" s="1" t="s">
        <v>21</v>
      </c>
      <c r="F47" s="1" t="s">
        <v>15</v>
      </c>
      <c r="G47" s="3">
        <v>5072095</v>
      </c>
      <c r="H47" s="3">
        <v>8665889</v>
      </c>
      <c r="I47" s="3">
        <v>3593794</v>
      </c>
      <c r="J47" s="6">
        <v>0.41470575032752</v>
      </c>
      <c r="K47" s="1" t="s">
        <v>48</v>
      </c>
      <c r="L47" s="1" t="s">
        <v>54</v>
      </c>
      <c r="M47" s="4">
        <v>0.8</v>
      </c>
      <c r="N47" t="s">
        <v>237</v>
      </c>
      <c r="O47" t="s">
        <v>238</v>
      </c>
      <c r="P47" s="2">
        <v>44866</v>
      </c>
      <c r="Q47" s="2">
        <v>44986</v>
      </c>
      <c r="R47" s="1">
        <v>120</v>
      </c>
    </row>
    <row r="48" spans="1:18" x14ac:dyDescent="0.2">
      <c r="A48" s="1" t="s">
        <v>127</v>
      </c>
      <c r="B48" s="1" t="s">
        <v>128</v>
      </c>
      <c r="C48" s="1" t="s">
        <v>36</v>
      </c>
      <c r="D48" s="1" t="s">
        <v>51</v>
      </c>
      <c r="E48" s="1" t="s">
        <v>32</v>
      </c>
      <c r="F48" s="1" t="s">
        <v>53</v>
      </c>
      <c r="G48" s="3">
        <v>3472531</v>
      </c>
      <c r="H48" s="3">
        <v>9084736</v>
      </c>
      <c r="I48" s="3">
        <v>5612205</v>
      </c>
      <c r="J48" s="6">
        <v>0.61776203513233596</v>
      </c>
      <c r="K48" s="1" t="s">
        <v>48</v>
      </c>
      <c r="L48" s="1" t="s">
        <v>23</v>
      </c>
      <c r="M48" s="4">
        <v>0.83</v>
      </c>
      <c r="N48" t="s">
        <v>245</v>
      </c>
      <c r="O48" t="s">
        <v>246</v>
      </c>
      <c r="P48" s="2">
        <v>44866</v>
      </c>
      <c r="Q48" s="2">
        <v>44986</v>
      </c>
      <c r="R48" s="1">
        <v>120</v>
      </c>
    </row>
    <row r="49" spans="1:18" x14ac:dyDescent="0.2">
      <c r="A49" s="1" t="s">
        <v>129</v>
      </c>
      <c r="B49" s="1" t="s">
        <v>130</v>
      </c>
      <c r="C49" s="1" t="s">
        <v>36</v>
      </c>
      <c r="D49" s="1" t="s">
        <v>37</v>
      </c>
      <c r="E49" s="1" t="s">
        <v>52</v>
      </c>
      <c r="F49" s="1" t="s">
        <v>53</v>
      </c>
      <c r="G49" s="3">
        <v>4802423</v>
      </c>
      <c r="H49" s="3">
        <v>8780231</v>
      </c>
      <c r="I49" s="3">
        <v>3977808</v>
      </c>
      <c r="J49" s="6">
        <v>0.453041383535353</v>
      </c>
      <c r="K49" s="1" t="s">
        <v>16</v>
      </c>
      <c r="L49" s="1" t="s">
        <v>17</v>
      </c>
      <c r="M49" s="4">
        <v>0.77</v>
      </c>
      <c r="N49" t="s">
        <v>241</v>
      </c>
      <c r="O49" t="s">
        <v>242</v>
      </c>
      <c r="P49" s="2">
        <v>44866</v>
      </c>
      <c r="Q49" s="2">
        <v>44986</v>
      </c>
      <c r="R49" s="1">
        <v>120</v>
      </c>
    </row>
    <row r="50" spans="1:18" x14ac:dyDescent="0.2">
      <c r="A50" s="1" t="s">
        <v>135</v>
      </c>
      <c r="B50" s="1" t="s">
        <v>136</v>
      </c>
      <c r="C50" s="1" t="s">
        <v>36</v>
      </c>
      <c r="D50" s="1" t="s">
        <v>20</v>
      </c>
      <c r="E50" s="1" t="s">
        <v>14</v>
      </c>
      <c r="F50" s="1" t="s">
        <v>15</v>
      </c>
      <c r="G50" s="3">
        <v>4646988</v>
      </c>
      <c r="H50" s="3">
        <v>9006076</v>
      </c>
      <c r="I50" s="3">
        <v>4359088</v>
      </c>
      <c r="J50" s="6">
        <v>0.48401634629776602</v>
      </c>
      <c r="K50" s="1" t="s">
        <v>40</v>
      </c>
      <c r="L50" s="1" t="s">
        <v>28</v>
      </c>
      <c r="M50" s="4">
        <v>1</v>
      </c>
      <c r="N50" t="s">
        <v>239</v>
      </c>
      <c r="O50" t="s">
        <v>240</v>
      </c>
      <c r="P50" s="2">
        <v>44896</v>
      </c>
      <c r="Q50" s="2">
        <v>44986</v>
      </c>
      <c r="R50" s="1">
        <v>90</v>
      </c>
    </row>
    <row r="51" spans="1:18" x14ac:dyDescent="0.2">
      <c r="A51" s="1" t="s">
        <v>133</v>
      </c>
      <c r="B51" s="1" t="s">
        <v>134</v>
      </c>
      <c r="C51" s="1" t="s">
        <v>36</v>
      </c>
      <c r="D51" s="1" t="s">
        <v>20</v>
      </c>
      <c r="E51" s="1" t="s">
        <v>32</v>
      </c>
      <c r="F51" s="1" t="s">
        <v>27</v>
      </c>
      <c r="G51" s="3">
        <v>5896885</v>
      </c>
      <c r="H51" s="3">
        <v>8539690</v>
      </c>
      <c r="I51" s="3">
        <v>2642805</v>
      </c>
      <c r="J51" s="6">
        <v>0.30947317759778198</v>
      </c>
      <c r="K51" s="1" t="s">
        <v>40</v>
      </c>
      <c r="L51" s="1" t="s">
        <v>23</v>
      </c>
      <c r="M51" s="4">
        <v>0.88</v>
      </c>
      <c r="N51" t="s">
        <v>245</v>
      </c>
      <c r="O51" t="s">
        <v>246</v>
      </c>
      <c r="P51" s="2">
        <v>44896</v>
      </c>
      <c r="Q51" s="2">
        <v>44986</v>
      </c>
      <c r="R51" s="1">
        <v>90</v>
      </c>
    </row>
    <row r="52" spans="1:18" x14ac:dyDescent="0.2">
      <c r="A52" s="1" t="s">
        <v>137</v>
      </c>
      <c r="B52" s="1" t="s">
        <v>138</v>
      </c>
      <c r="C52" s="1" t="s">
        <v>43</v>
      </c>
      <c r="D52" s="1" t="s">
        <v>26</v>
      </c>
      <c r="E52" s="1" t="s">
        <v>14</v>
      </c>
      <c r="F52" s="1" t="s">
        <v>53</v>
      </c>
      <c r="G52" s="3">
        <v>5412530</v>
      </c>
      <c r="H52" s="3">
        <v>8527421</v>
      </c>
      <c r="I52" s="3">
        <v>3114891</v>
      </c>
      <c r="J52" s="6">
        <v>0.36527937344714201</v>
      </c>
      <c r="K52" s="1" t="s">
        <v>40</v>
      </c>
      <c r="L52" s="1" t="s">
        <v>17</v>
      </c>
      <c r="M52" s="4">
        <v>0.8</v>
      </c>
      <c r="N52" t="s">
        <v>239</v>
      </c>
      <c r="O52" t="s">
        <v>240</v>
      </c>
      <c r="P52" s="2">
        <v>44927</v>
      </c>
      <c r="Q52" s="2">
        <v>45047</v>
      </c>
      <c r="R52" s="1">
        <v>120</v>
      </c>
    </row>
    <row r="53" spans="1:18" x14ac:dyDescent="0.2">
      <c r="A53" s="1" t="s">
        <v>139</v>
      </c>
      <c r="B53" s="1" t="s">
        <v>140</v>
      </c>
      <c r="C53" s="1" t="s">
        <v>36</v>
      </c>
      <c r="D53" s="1" t="s">
        <v>20</v>
      </c>
      <c r="E53" s="1" t="s">
        <v>14</v>
      </c>
      <c r="F53" s="1" t="s">
        <v>27</v>
      </c>
      <c r="G53" s="3">
        <v>5543765</v>
      </c>
      <c r="H53" s="3">
        <v>8769988</v>
      </c>
      <c r="I53" s="3">
        <v>3226223</v>
      </c>
      <c r="J53" s="6">
        <v>0.36787085683583598</v>
      </c>
      <c r="K53" s="1" t="s">
        <v>40</v>
      </c>
      <c r="L53" s="1" t="s">
        <v>54</v>
      </c>
      <c r="M53" s="4">
        <v>0.77</v>
      </c>
      <c r="N53" t="s">
        <v>239</v>
      </c>
      <c r="O53" t="s">
        <v>240</v>
      </c>
      <c r="P53" s="2">
        <v>44958</v>
      </c>
      <c r="Q53" s="2">
        <v>45078</v>
      </c>
      <c r="R53" s="1">
        <v>120</v>
      </c>
    </row>
    <row r="54" spans="1:18" x14ac:dyDescent="0.2">
      <c r="A54" s="1" t="s">
        <v>141</v>
      </c>
      <c r="B54" s="1" t="s">
        <v>142</v>
      </c>
      <c r="C54" s="1" t="s">
        <v>43</v>
      </c>
      <c r="D54" s="1" t="s">
        <v>66</v>
      </c>
      <c r="E54" s="1" t="s">
        <v>21</v>
      </c>
      <c r="F54" s="1" t="s">
        <v>53</v>
      </c>
      <c r="G54" s="3">
        <v>4505069</v>
      </c>
      <c r="H54" s="3">
        <v>8478594</v>
      </c>
      <c r="I54" s="3">
        <v>3973525</v>
      </c>
      <c r="J54" s="6">
        <v>0.46865376499924399</v>
      </c>
      <c r="K54" s="1" t="s">
        <v>16</v>
      </c>
      <c r="L54" s="1" t="s">
        <v>28</v>
      </c>
      <c r="M54" s="4">
        <v>1</v>
      </c>
      <c r="N54" t="s">
        <v>243</v>
      </c>
      <c r="O54" t="s">
        <v>244</v>
      </c>
      <c r="P54" s="2">
        <v>45047</v>
      </c>
      <c r="Q54" s="2">
        <v>45139</v>
      </c>
      <c r="R54" s="1">
        <v>92</v>
      </c>
    </row>
    <row r="55" spans="1:18" x14ac:dyDescent="0.2">
      <c r="A55" s="1" t="s">
        <v>147</v>
      </c>
      <c r="B55" s="1" t="s">
        <v>39</v>
      </c>
      <c r="C55" s="1" t="s">
        <v>12</v>
      </c>
      <c r="D55" s="1" t="s">
        <v>20</v>
      </c>
      <c r="E55" s="1" t="s">
        <v>14</v>
      </c>
      <c r="F55" s="1" t="s">
        <v>33</v>
      </c>
      <c r="G55" s="3">
        <v>5643858</v>
      </c>
      <c r="H55" s="3">
        <v>8573039</v>
      </c>
      <c r="I55" s="3">
        <v>2929181</v>
      </c>
      <c r="J55" s="6">
        <v>0.34167358856060298</v>
      </c>
      <c r="K55" s="1" t="s">
        <v>16</v>
      </c>
      <c r="L55" s="1" t="s">
        <v>23</v>
      </c>
      <c r="M55" s="4">
        <v>0.87</v>
      </c>
      <c r="N55" t="s">
        <v>241</v>
      </c>
      <c r="O55" t="s">
        <v>242</v>
      </c>
      <c r="P55" s="2">
        <v>45108</v>
      </c>
      <c r="Q55" s="2">
        <v>45200</v>
      </c>
      <c r="R55" s="1">
        <v>92</v>
      </c>
    </row>
    <row r="56" spans="1:18" x14ac:dyDescent="0.2">
      <c r="A56" s="1" t="s">
        <v>145</v>
      </c>
      <c r="B56" s="1" t="s">
        <v>146</v>
      </c>
      <c r="C56" s="1" t="s">
        <v>43</v>
      </c>
      <c r="D56" s="1" t="s">
        <v>59</v>
      </c>
      <c r="E56" s="1" t="s">
        <v>32</v>
      </c>
      <c r="F56" s="1" t="s">
        <v>53</v>
      </c>
      <c r="G56" s="3">
        <v>3107456</v>
      </c>
      <c r="H56" s="3">
        <v>9040473</v>
      </c>
      <c r="I56" s="3">
        <v>5933017</v>
      </c>
      <c r="J56" s="6">
        <v>0.656272852095239</v>
      </c>
      <c r="K56" s="1" t="s">
        <v>48</v>
      </c>
      <c r="L56" s="1" t="s">
        <v>23</v>
      </c>
      <c r="M56" s="4">
        <v>0.82</v>
      </c>
      <c r="N56" t="s">
        <v>239</v>
      </c>
      <c r="O56" t="s">
        <v>240</v>
      </c>
      <c r="P56" s="2">
        <v>45108</v>
      </c>
      <c r="Q56" s="2">
        <v>45200</v>
      </c>
      <c r="R56" s="1">
        <v>92</v>
      </c>
    </row>
    <row r="57" spans="1:18" x14ac:dyDescent="0.2">
      <c r="A57" s="1" t="s">
        <v>143</v>
      </c>
      <c r="B57" s="1" t="s">
        <v>144</v>
      </c>
      <c r="C57" s="1" t="s">
        <v>31</v>
      </c>
      <c r="D57" s="1" t="s">
        <v>51</v>
      </c>
      <c r="E57" s="1" t="s">
        <v>52</v>
      </c>
      <c r="F57" s="1" t="s">
        <v>27</v>
      </c>
      <c r="G57" s="3">
        <v>4013283</v>
      </c>
      <c r="H57" s="3">
        <v>8830540</v>
      </c>
      <c r="I57" s="3">
        <v>4817257</v>
      </c>
      <c r="J57" s="6">
        <v>0.54552235763611301</v>
      </c>
      <c r="K57" s="1" t="s">
        <v>48</v>
      </c>
      <c r="L57" s="1" t="s">
        <v>54</v>
      </c>
      <c r="M57" s="4">
        <v>0.79</v>
      </c>
      <c r="N57" t="s">
        <v>237</v>
      </c>
      <c r="O57" t="s">
        <v>238</v>
      </c>
      <c r="P57" s="2">
        <v>45108</v>
      </c>
      <c r="Q57" s="2">
        <v>45200</v>
      </c>
      <c r="R57" s="1">
        <v>92</v>
      </c>
    </row>
    <row r="58" spans="1:18" x14ac:dyDescent="0.2">
      <c r="A58" s="1" t="s">
        <v>150</v>
      </c>
      <c r="B58" s="1" t="s">
        <v>151</v>
      </c>
      <c r="C58" s="1" t="s">
        <v>36</v>
      </c>
      <c r="D58" s="1" t="s">
        <v>59</v>
      </c>
      <c r="E58" s="1" t="s">
        <v>21</v>
      </c>
      <c r="F58" s="1" t="s">
        <v>15</v>
      </c>
      <c r="G58" s="3">
        <v>5949337</v>
      </c>
      <c r="H58" s="3">
        <v>9012834</v>
      </c>
      <c r="I58" s="3">
        <v>3063497</v>
      </c>
      <c r="J58" s="6">
        <v>0.33990385266166001</v>
      </c>
      <c r="K58" s="1" t="s">
        <v>40</v>
      </c>
      <c r="L58" s="1" t="s">
        <v>23</v>
      </c>
      <c r="M58" s="4">
        <v>0.87</v>
      </c>
      <c r="N58" t="s">
        <v>237</v>
      </c>
      <c r="O58" t="s">
        <v>238</v>
      </c>
      <c r="P58" s="2">
        <v>45139</v>
      </c>
      <c r="Q58" s="2">
        <v>45231</v>
      </c>
      <c r="R58" s="1">
        <v>92</v>
      </c>
    </row>
    <row r="59" spans="1:18" x14ac:dyDescent="0.2">
      <c r="A59" s="1" t="s">
        <v>148</v>
      </c>
      <c r="B59" s="1" t="s">
        <v>149</v>
      </c>
      <c r="C59" s="1" t="s">
        <v>31</v>
      </c>
      <c r="D59" s="1" t="s">
        <v>26</v>
      </c>
      <c r="E59" s="1" t="s">
        <v>14</v>
      </c>
      <c r="F59" s="1" t="s">
        <v>53</v>
      </c>
      <c r="G59" s="3">
        <v>4612925</v>
      </c>
      <c r="H59" s="3">
        <v>8910680</v>
      </c>
      <c r="I59" s="3">
        <v>4297755</v>
      </c>
      <c r="J59" s="6">
        <v>0.48231504217410998</v>
      </c>
      <c r="K59" s="1" t="s">
        <v>16</v>
      </c>
      <c r="L59" s="1" t="s">
        <v>23</v>
      </c>
      <c r="M59" s="4">
        <v>0.9</v>
      </c>
      <c r="N59" t="s">
        <v>237</v>
      </c>
      <c r="O59" t="s">
        <v>238</v>
      </c>
      <c r="P59" s="2">
        <v>45139</v>
      </c>
      <c r="Q59" s="2">
        <v>45231</v>
      </c>
      <c r="R59" s="1">
        <v>92</v>
      </c>
    </row>
    <row r="60" spans="1:18" x14ac:dyDescent="0.2">
      <c r="A60" s="1" t="s">
        <v>154</v>
      </c>
      <c r="B60" s="1" t="s">
        <v>155</v>
      </c>
      <c r="C60" s="1" t="s">
        <v>12</v>
      </c>
      <c r="D60" s="1" t="s">
        <v>66</v>
      </c>
      <c r="E60" s="1" t="s">
        <v>32</v>
      </c>
      <c r="F60" s="1" t="s">
        <v>33</v>
      </c>
      <c r="G60" s="3">
        <v>2745287</v>
      </c>
      <c r="H60" s="3">
        <v>8957341</v>
      </c>
      <c r="I60" s="3">
        <v>6212054</v>
      </c>
      <c r="J60" s="6">
        <v>0.69351540819982205</v>
      </c>
      <c r="K60" s="1" t="s">
        <v>16</v>
      </c>
      <c r="L60" s="1" t="s">
        <v>54</v>
      </c>
      <c r="M60" s="4">
        <v>0.78</v>
      </c>
      <c r="N60" t="s">
        <v>239</v>
      </c>
      <c r="O60" t="s">
        <v>240</v>
      </c>
      <c r="P60" s="2">
        <v>45170</v>
      </c>
      <c r="Q60" s="2">
        <v>45261</v>
      </c>
      <c r="R60" s="1">
        <v>91</v>
      </c>
    </row>
    <row r="61" spans="1:18" x14ac:dyDescent="0.2">
      <c r="A61" s="1" t="s">
        <v>158</v>
      </c>
      <c r="B61" s="1" t="s">
        <v>159</v>
      </c>
      <c r="C61" s="1" t="s">
        <v>31</v>
      </c>
      <c r="D61" s="1" t="s">
        <v>59</v>
      </c>
      <c r="E61" s="1" t="s">
        <v>14</v>
      </c>
      <c r="F61" s="1" t="s">
        <v>53</v>
      </c>
      <c r="G61" s="3">
        <v>2806512</v>
      </c>
      <c r="H61" s="3">
        <v>9016356</v>
      </c>
      <c r="I61" s="3">
        <v>6209844</v>
      </c>
      <c r="J61" s="6">
        <v>0.68873101283933302</v>
      </c>
      <c r="K61" s="1" t="s">
        <v>48</v>
      </c>
      <c r="L61" s="1" t="s">
        <v>17</v>
      </c>
      <c r="M61" s="4">
        <v>0.8</v>
      </c>
      <c r="N61" t="s">
        <v>239</v>
      </c>
      <c r="O61" t="s">
        <v>240</v>
      </c>
      <c r="P61" s="2">
        <v>45170</v>
      </c>
      <c r="Q61" s="2">
        <v>45261</v>
      </c>
      <c r="R61" s="1">
        <v>91</v>
      </c>
    </row>
    <row r="62" spans="1:18" x14ac:dyDescent="0.2">
      <c r="A62" s="1" t="s">
        <v>152</v>
      </c>
      <c r="B62" s="1" t="s">
        <v>153</v>
      </c>
      <c r="C62" s="1" t="s">
        <v>12</v>
      </c>
      <c r="D62" s="1" t="s">
        <v>26</v>
      </c>
      <c r="E62" s="1" t="s">
        <v>32</v>
      </c>
      <c r="F62" s="1" t="s">
        <v>27</v>
      </c>
      <c r="G62" s="3">
        <v>2511189</v>
      </c>
      <c r="H62" s="3">
        <v>8776602</v>
      </c>
      <c r="I62" s="3">
        <v>6265413</v>
      </c>
      <c r="J62" s="6">
        <v>0.71387685120049904</v>
      </c>
      <c r="K62" s="1" t="s">
        <v>16</v>
      </c>
      <c r="L62" s="1" t="s">
        <v>54</v>
      </c>
      <c r="M62" s="4">
        <v>0.91</v>
      </c>
      <c r="N62" t="s">
        <v>241</v>
      </c>
      <c r="O62" t="s">
        <v>242</v>
      </c>
      <c r="P62" s="2">
        <v>45170</v>
      </c>
      <c r="Q62" s="2">
        <v>45261</v>
      </c>
      <c r="R62" s="1">
        <v>91</v>
      </c>
    </row>
    <row r="63" spans="1:18" x14ac:dyDescent="0.2">
      <c r="A63" s="1" t="s">
        <v>156</v>
      </c>
      <c r="B63" s="1" t="s">
        <v>157</v>
      </c>
      <c r="C63" s="1" t="s">
        <v>12</v>
      </c>
      <c r="D63" s="1" t="s">
        <v>13</v>
      </c>
      <c r="E63" s="1" t="s">
        <v>52</v>
      </c>
      <c r="F63" s="1" t="s">
        <v>27</v>
      </c>
      <c r="G63" s="3">
        <v>2578748</v>
      </c>
      <c r="H63" s="3">
        <v>9069084</v>
      </c>
      <c r="I63" s="3">
        <v>6490336</v>
      </c>
      <c r="J63" s="6">
        <v>0.71565507608045098</v>
      </c>
      <c r="K63" s="1" t="s">
        <v>48</v>
      </c>
      <c r="L63" s="1" t="s">
        <v>54</v>
      </c>
      <c r="M63" s="4">
        <v>0.91</v>
      </c>
      <c r="N63" t="s">
        <v>241</v>
      </c>
      <c r="O63" t="s">
        <v>242</v>
      </c>
      <c r="P63" s="2">
        <v>45170</v>
      </c>
      <c r="Q63" s="2">
        <v>45261</v>
      </c>
      <c r="R63" s="1">
        <v>91</v>
      </c>
    </row>
    <row r="64" spans="1:18" x14ac:dyDescent="0.2">
      <c r="A64" s="1" t="s">
        <v>162</v>
      </c>
      <c r="B64" s="1" t="s">
        <v>163</v>
      </c>
      <c r="C64" s="1" t="s">
        <v>12</v>
      </c>
      <c r="D64" s="1" t="s">
        <v>20</v>
      </c>
      <c r="E64" s="1" t="s">
        <v>14</v>
      </c>
      <c r="F64" s="1" t="s">
        <v>15</v>
      </c>
      <c r="G64" s="3">
        <v>5156291</v>
      </c>
      <c r="H64" s="3">
        <v>8519274</v>
      </c>
      <c r="I64" s="3">
        <v>3362983</v>
      </c>
      <c r="J64" s="6">
        <v>0.394749951697762</v>
      </c>
      <c r="K64" s="1" t="s">
        <v>16</v>
      </c>
      <c r="L64" s="1" t="s">
        <v>28</v>
      </c>
      <c r="M64" s="4">
        <v>1</v>
      </c>
      <c r="N64" t="s">
        <v>241</v>
      </c>
      <c r="O64" t="s">
        <v>242</v>
      </c>
      <c r="P64" s="2">
        <v>45231</v>
      </c>
      <c r="Q64" s="2">
        <v>45323</v>
      </c>
      <c r="R64" s="1">
        <v>92</v>
      </c>
    </row>
    <row r="65" spans="1:18" x14ac:dyDescent="0.2">
      <c r="A65" s="1" t="s">
        <v>164</v>
      </c>
      <c r="B65" s="1" t="s">
        <v>165</v>
      </c>
      <c r="C65" s="1" t="s">
        <v>43</v>
      </c>
      <c r="D65" s="1" t="s">
        <v>66</v>
      </c>
      <c r="E65" s="1" t="s">
        <v>14</v>
      </c>
      <c r="F65" s="1" t="s">
        <v>22</v>
      </c>
      <c r="G65" s="3">
        <v>3014053</v>
      </c>
      <c r="H65" s="3">
        <v>8904627</v>
      </c>
      <c r="I65" s="3">
        <v>5890574</v>
      </c>
      <c r="J65" s="6">
        <v>0.66151833198628096</v>
      </c>
      <c r="K65" s="1" t="s">
        <v>48</v>
      </c>
      <c r="L65" s="1" t="s">
        <v>28</v>
      </c>
      <c r="M65" s="4">
        <v>1</v>
      </c>
      <c r="N65" t="s">
        <v>245</v>
      </c>
      <c r="O65" t="s">
        <v>246</v>
      </c>
      <c r="P65" s="2">
        <v>45231</v>
      </c>
      <c r="Q65" s="2">
        <v>45323</v>
      </c>
      <c r="R65" s="1">
        <v>92</v>
      </c>
    </row>
    <row r="66" spans="1:18" x14ac:dyDescent="0.2">
      <c r="A66" s="1" t="s">
        <v>166</v>
      </c>
      <c r="B66" s="1" t="s">
        <v>167</v>
      </c>
      <c r="C66" s="1" t="s">
        <v>31</v>
      </c>
      <c r="D66" s="1" t="s">
        <v>20</v>
      </c>
      <c r="E66" s="1" t="s">
        <v>14</v>
      </c>
      <c r="F66" s="1" t="s">
        <v>22</v>
      </c>
      <c r="G66" s="3">
        <v>4569504</v>
      </c>
      <c r="H66" s="3">
        <v>8678737</v>
      </c>
      <c r="I66" s="3">
        <v>4109233</v>
      </c>
      <c r="J66" s="6">
        <v>0.47348283511759798</v>
      </c>
      <c r="K66" s="1" t="s">
        <v>48</v>
      </c>
      <c r="L66" s="1" t="s">
        <v>17</v>
      </c>
      <c r="M66" s="4">
        <v>0.73</v>
      </c>
      <c r="N66" t="s">
        <v>237</v>
      </c>
      <c r="O66" t="s">
        <v>238</v>
      </c>
      <c r="P66" s="2">
        <v>45231</v>
      </c>
      <c r="Q66" s="2">
        <v>45323</v>
      </c>
      <c r="R66" s="1">
        <v>92</v>
      </c>
    </row>
    <row r="67" spans="1:18" x14ac:dyDescent="0.2">
      <c r="A67" s="1" t="s">
        <v>160</v>
      </c>
      <c r="B67" s="1" t="s">
        <v>161</v>
      </c>
      <c r="C67" s="1" t="s">
        <v>36</v>
      </c>
      <c r="D67" s="1" t="s">
        <v>59</v>
      </c>
      <c r="E67" s="1" t="s">
        <v>14</v>
      </c>
      <c r="F67" s="1" t="s">
        <v>27</v>
      </c>
      <c r="G67" s="3">
        <v>3261249</v>
      </c>
      <c r="H67" s="3">
        <v>8696481</v>
      </c>
      <c r="I67" s="3">
        <v>5435232</v>
      </c>
      <c r="J67" s="6">
        <v>0.62499210887714196</v>
      </c>
      <c r="K67" s="1" t="s">
        <v>16</v>
      </c>
      <c r="L67" s="1" t="s">
        <v>28</v>
      </c>
      <c r="M67" s="4">
        <v>1</v>
      </c>
      <c r="N67" t="s">
        <v>239</v>
      </c>
      <c r="O67" t="s">
        <v>240</v>
      </c>
      <c r="P67" s="2">
        <v>45231</v>
      </c>
      <c r="Q67" s="2">
        <v>45323</v>
      </c>
      <c r="R67" s="1">
        <v>92</v>
      </c>
    </row>
    <row r="68" spans="1:18" x14ac:dyDescent="0.2">
      <c r="A68" s="1" t="s">
        <v>168</v>
      </c>
      <c r="B68" s="1" t="s">
        <v>169</v>
      </c>
      <c r="C68" s="1" t="s">
        <v>43</v>
      </c>
      <c r="D68" s="1" t="s">
        <v>37</v>
      </c>
      <c r="E68" s="1" t="s">
        <v>32</v>
      </c>
      <c r="F68" s="1" t="s">
        <v>33</v>
      </c>
      <c r="G68" s="3">
        <v>2429395</v>
      </c>
      <c r="H68" s="3">
        <v>8913514</v>
      </c>
      <c r="I68" s="3">
        <v>6484119</v>
      </c>
      <c r="J68" s="6">
        <v>0.72744811978754997</v>
      </c>
      <c r="K68" s="1" t="s">
        <v>48</v>
      </c>
      <c r="L68" s="1" t="s">
        <v>17</v>
      </c>
      <c r="M68" s="4">
        <v>0.74</v>
      </c>
      <c r="N68" t="s">
        <v>243</v>
      </c>
      <c r="O68" t="s">
        <v>244</v>
      </c>
      <c r="P68" s="2">
        <v>45261</v>
      </c>
      <c r="Q68" s="2">
        <v>45352</v>
      </c>
      <c r="R68" s="1">
        <v>91</v>
      </c>
    </row>
    <row r="69" spans="1:18" x14ac:dyDescent="0.2">
      <c r="A69" s="1" t="s">
        <v>170</v>
      </c>
      <c r="B69" s="1" t="s">
        <v>171</v>
      </c>
      <c r="C69" s="1" t="s">
        <v>36</v>
      </c>
      <c r="D69" s="1" t="s">
        <v>66</v>
      </c>
      <c r="E69" s="1" t="s">
        <v>32</v>
      </c>
      <c r="F69" s="1" t="s">
        <v>22</v>
      </c>
      <c r="G69" s="3">
        <v>4603061</v>
      </c>
      <c r="H69" s="3">
        <v>8654153</v>
      </c>
      <c r="I69" s="3">
        <v>4051092</v>
      </c>
      <c r="J69" s="6">
        <v>0.46810958854090001</v>
      </c>
      <c r="K69" s="1" t="s">
        <v>40</v>
      </c>
      <c r="L69" s="1" t="s">
        <v>28</v>
      </c>
      <c r="M69" s="4">
        <v>1</v>
      </c>
      <c r="N69" t="s">
        <v>245</v>
      </c>
      <c r="O69" t="s">
        <v>246</v>
      </c>
      <c r="P69" s="2">
        <v>45323</v>
      </c>
      <c r="Q69" s="2">
        <v>45413</v>
      </c>
      <c r="R69" s="1">
        <v>90</v>
      </c>
    </row>
    <row r="70" spans="1:18" x14ac:dyDescent="0.2">
      <c r="A70" s="1" t="s">
        <v>172</v>
      </c>
      <c r="B70" s="1" t="s">
        <v>35</v>
      </c>
      <c r="C70" s="1" t="s">
        <v>31</v>
      </c>
      <c r="D70" s="1" t="s">
        <v>51</v>
      </c>
      <c r="E70" s="1" t="s">
        <v>52</v>
      </c>
      <c r="F70" s="1" t="s">
        <v>22</v>
      </c>
      <c r="G70" s="3">
        <v>4505046</v>
      </c>
      <c r="H70" s="3">
        <v>9026066</v>
      </c>
      <c r="I70" s="3">
        <v>4521020</v>
      </c>
      <c r="J70" s="6">
        <v>0.50088488163060196</v>
      </c>
      <c r="K70" s="1" t="s">
        <v>16</v>
      </c>
      <c r="L70" s="1" t="s">
        <v>23</v>
      </c>
      <c r="M70" s="4">
        <v>0.78</v>
      </c>
      <c r="N70" t="s">
        <v>237</v>
      </c>
      <c r="O70" t="s">
        <v>238</v>
      </c>
      <c r="P70" s="2">
        <v>45352</v>
      </c>
      <c r="Q70" s="2">
        <v>45444</v>
      </c>
      <c r="R70" s="1">
        <v>92</v>
      </c>
    </row>
    <row r="71" spans="1:18" x14ac:dyDescent="0.2">
      <c r="A71" s="1" t="s">
        <v>173</v>
      </c>
      <c r="B71" s="1" t="s">
        <v>174</v>
      </c>
      <c r="C71" s="1" t="s">
        <v>43</v>
      </c>
      <c r="D71" s="1" t="s">
        <v>26</v>
      </c>
      <c r="E71" s="1" t="s">
        <v>14</v>
      </c>
      <c r="F71" s="1" t="s">
        <v>27</v>
      </c>
      <c r="G71" s="3">
        <v>2706279</v>
      </c>
      <c r="H71" s="3">
        <v>8547124</v>
      </c>
      <c r="I71" s="3">
        <v>5840845</v>
      </c>
      <c r="J71" s="6">
        <v>0.68336963404298301</v>
      </c>
      <c r="K71" s="1" t="s">
        <v>40</v>
      </c>
      <c r="L71" s="1" t="s">
        <v>17</v>
      </c>
      <c r="M71" s="4">
        <v>0.86</v>
      </c>
      <c r="N71" t="s">
        <v>237</v>
      </c>
      <c r="O71" t="s">
        <v>238</v>
      </c>
      <c r="P71" s="2">
        <v>45383</v>
      </c>
      <c r="Q71" s="2">
        <v>45474</v>
      </c>
      <c r="R71" s="1">
        <v>91</v>
      </c>
    </row>
    <row r="72" spans="1:18" x14ac:dyDescent="0.2">
      <c r="A72" s="1" t="s">
        <v>175</v>
      </c>
      <c r="B72" s="1" t="s">
        <v>176</v>
      </c>
      <c r="C72" s="1" t="s">
        <v>36</v>
      </c>
      <c r="D72" s="1" t="s">
        <v>13</v>
      </c>
      <c r="E72" s="1" t="s">
        <v>14</v>
      </c>
      <c r="F72" s="1" t="s">
        <v>53</v>
      </c>
      <c r="G72" s="3">
        <v>4426475</v>
      </c>
      <c r="H72" s="3">
        <v>8515880</v>
      </c>
      <c r="I72" s="3">
        <v>4089405</v>
      </c>
      <c r="J72" s="6">
        <v>0.48020932657576199</v>
      </c>
      <c r="K72" s="1" t="s">
        <v>16</v>
      </c>
      <c r="L72" s="1" t="s">
        <v>23</v>
      </c>
      <c r="M72" s="4">
        <v>0.83</v>
      </c>
      <c r="N72" t="s">
        <v>245</v>
      </c>
      <c r="O72" t="s">
        <v>246</v>
      </c>
      <c r="P72" s="2">
        <v>45474</v>
      </c>
      <c r="Q72" s="2">
        <v>45566</v>
      </c>
      <c r="R72" s="1">
        <v>92</v>
      </c>
    </row>
    <row r="73" spans="1:18" x14ac:dyDescent="0.2">
      <c r="A73" s="1" t="s">
        <v>177</v>
      </c>
      <c r="B73" s="1" t="s">
        <v>178</v>
      </c>
      <c r="C73" s="1" t="s">
        <v>36</v>
      </c>
      <c r="D73" s="1" t="s">
        <v>26</v>
      </c>
      <c r="E73" s="1" t="s">
        <v>14</v>
      </c>
      <c r="F73" s="1" t="s">
        <v>53</v>
      </c>
      <c r="G73" s="3">
        <v>5418933</v>
      </c>
      <c r="H73" s="3">
        <v>8846243</v>
      </c>
      <c r="I73" s="3">
        <v>3427310</v>
      </c>
      <c r="J73" s="6">
        <v>0.38743113884617503</v>
      </c>
      <c r="K73" s="1" t="s">
        <v>40</v>
      </c>
      <c r="L73" s="1" t="s">
        <v>54</v>
      </c>
      <c r="M73" s="4">
        <v>0.91</v>
      </c>
      <c r="N73" t="s">
        <v>237</v>
      </c>
      <c r="O73" t="s">
        <v>238</v>
      </c>
      <c r="P73" s="2">
        <v>45505</v>
      </c>
      <c r="Q73" s="2">
        <v>45597</v>
      </c>
      <c r="R73" s="1">
        <v>92</v>
      </c>
    </row>
    <row r="74" spans="1:18" x14ac:dyDescent="0.2">
      <c r="A74" s="1" t="s">
        <v>181</v>
      </c>
      <c r="B74" s="1" t="s">
        <v>182</v>
      </c>
      <c r="C74" s="1" t="s">
        <v>12</v>
      </c>
      <c r="D74" s="1" t="s">
        <v>66</v>
      </c>
      <c r="E74" s="1" t="s">
        <v>14</v>
      </c>
      <c r="F74" s="1" t="s">
        <v>22</v>
      </c>
      <c r="G74" s="3">
        <v>2418301</v>
      </c>
      <c r="H74" s="3">
        <v>9138940</v>
      </c>
      <c r="I74" s="3">
        <v>6720639</v>
      </c>
      <c r="J74" s="6">
        <v>0.73538495711756502</v>
      </c>
      <c r="K74" s="1" t="s">
        <v>16</v>
      </c>
      <c r="L74" s="1" t="s">
        <v>23</v>
      </c>
      <c r="M74" s="4">
        <v>0.75</v>
      </c>
      <c r="N74" t="s">
        <v>237</v>
      </c>
      <c r="O74" t="s">
        <v>238</v>
      </c>
      <c r="P74" s="2">
        <v>45536</v>
      </c>
      <c r="Q74" s="2">
        <v>45627</v>
      </c>
      <c r="R74" s="1">
        <v>91</v>
      </c>
    </row>
    <row r="75" spans="1:18" x14ac:dyDescent="0.2">
      <c r="A75" s="1" t="s">
        <v>179</v>
      </c>
      <c r="B75" s="1" t="s">
        <v>180</v>
      </c>
      <c r="C75" s="1" t="s">
        <v>12</v>
      </c>
      <c r="D75" s="1" t="s">
        <v>13</v>
      </c>
      <c r="E75" s="1" t="s">
        <v>52</v>
      </c>
      <c r="F75" s="1" t="s">
        <v>27</v>
      </c>
      <c r="G75" s="3">
        <v>3242647</v>
      </c>
      <c r="H75" s="3">
        <v>8531617</v>
      </c>
      <c r="I75" s="3">
        <v>5288970</v>
      </c>
      <c r="J75" s="6">
        <v>0.61992585930662403</v>
      </c>
      <c r="K75" s="1" t="s">
        <v>48</v>
      </c>
      <c r="L75" s="1" t="s">
        <v>28</v>
      </c>
      <c r="M75" s="4">
        <v>1</v>
      </c>
      <c r="N75" t="s">
        <v>245</v>
      </c>
      <c r="O75" t="s">
        <v>246</v>
      </c>
      <c r="P75" s="2">
        <v>45536</v>
      </c>
      <c r="Q75" s="2">
        <v>45627</v>
      </c>
      <c r="R75" s="1">
        <v>91</v>
      </c>
    </row>
    <row r="76" spans="1:18" x14ac:dyDescent="0.2">
      <c r="A76" s="1" t="s">
        <v>184</v>
      </c>
      <c r="B76" s="1" t="s">
        <v>185</v>
      </c>
      <c r="C76" s="1" t="s">
        <v>31</v>
      </c>
      <c r="D76" s="1" t="s">
        <v>59</v>
      </c>
      <c r="E76" s="1" t="s">
        <v>52</v>
      </c>
      <c r="F76" s="1" t="s">
        <v>15</v>
      </c>
      <c r="G76" s="3">
        <v>4009744</v>
      </c>
      <c r="H76" s="3">
        <v>8725076</v>
      </c>
      <c r="I76" s="3">
        <v>4715332</v>
      </c>
      <c r="J76" s="6">
        <v>0.54043449019813705</v>
      </c>
      <c r="K76" s="1" t="s">
        <v>16</v>
      </c>
      <c r="L76" s="1" t="s">
        <v>23</v>
      </c>
      <c r="M76" s="4">
        <v>0.8</v>
      </c>
      <c r="N76" t="s">
        <v>237</v>
      </c>
      <c r="O76" t="s">
        <v>238</v>
      </c>
      <c r="P76" s="2">
        <v>45566</v>
      </c>
      <c r="Q76" s="2">
        <v>45658</v>
      </c>
      <c r="R76" s="1">
        <v>92</v>
      </c>
    </row>
    <row r="77" spans="1:18" x14ac:dyDescent="0.2">
      <c r="A77" s="1" t="s">
        <v>186</v>
      </c>
      <c r="B77" s="1" t="s">
        <v>35</v>
      </c>
      <c r="C77" s="1" t="s">
        <v>36</v>
      </c>
      <c r="D77" s="1" t="s">
        <v>59</v>
      </c>
      <c r="E77" s="1" t="s">
        <v>52</v>
      </c>
      <c r="F77" s="1" t="s">
        <v>53</v>
      </c>
      <c r="G77" s="3">
        <v>5461756</v>
      </c>
      <c r="H77" s="3">
        <v>8804458</v>
      </c>
      <c r="I77" s="3">
        <v>3342702</v>
      </c>
      <c r="J77" s="6">
        <v>0.379660167610545</v>
      </c>
      <c r="K77" s="1" t="s">
        <v>48</v>
      </c>
      <c r="L77" s="1" t="s">
        <v>23</v>
      </c>
      <c r="M77" s="4">
        <v>0.84</v>
      </c>
      <c r="N77" t="s">
        <v>239</v>
      </c>
      <c r="O77" t="s">
        <v>240</v>
      </c>
      <c r="P77" s="2">
        <v>45566</v>
      </c>
      <c r="Q77" s="2">
        <v>45658</v>
      </c>
      <c r="R77" s="1">
        <v>92</v>
      </c>
    </row>
    <row r="78" spans="1:18" x14ac:dyDescent="0.2">
      <c r="A78" s="1" t="s">
        <v>183</v>
      </c>
      <c r="B78" s="1" t="s">
        <v>35</v>
      </c>
      <c r="C78" s="1" t="s">
        <v>12</v>
      </c>
      <c r="D78" s="1" t="s">
        <v>37</v>
      </c>
      <c r="E78" s="1" t="s">
        <v>14</v>
      </c>
      <c r="F78" s="1" t="s">
        <v>27</v>
      </c>
      <c r="G78" s="3">
        <v>4258440</v>
      </c>
      <c r="H78" s="3">
        <v>8577445</v>
      </c>
      <c r="I78" s="3">
        <v>4319005</v>
      </c>
      <c r="J78" s="6">
        <v>0.50353048023041802</v>
      </c>
      <c r="K78" s="1" t="s">
        <v>40</v>
      </c>
      <c r="L78" s="1" t="s">
        <v>17</v>
      </c>
      <c r="M78" s="4">
        <v>0.85</v>
      </c>
      <c r="N78" t="s">
        <v>243</v>
      </c>
      <c r="O78" t="s">
        <v>244</v>
      </c>
      <c r="P78" s="2">
        <v>45566</v>
      </c>
      <c r="Q78" s="2">
        <v>45658</v>
      </c>
      <c r="R78" s="1">
        <v>92</v>
      </c>
    </row>
    <row r="79" spans="1:18" x14ac:dyDescent="0.2">
      <c r="A79" s="1" t="s">
        <v>187</v>
      </c>
      <c r="B79" s="1" t="s">
        <v>188</v>
      </c>
      <c r="C79" s="1" t="s">
        <v>36</v>
      </c>
      <c r="D79" s="1" t="s">
        <v>51</v>
      </c>
      <c r="E79" s="1" t="s">
        <v>14</v>
      </c>
      <c r="F79" s="1" t="s">
        <v>33</v>
      </c>
      <c r="G79" s="3">
        <v>3526630</v>
      </c>
      <c r="H79" s="3">
        <v>9146561</v>
      </c>
      <c r="I79" s="3">
        <v>5619931</v>
      </c>
      <c r="J79" s="6">
        <v>0.61443104134985804</v>
      </c>
      <c r="K79" s="1" t="s">
        <v>40</v>
      </c>
      <c r="L79" s="1" t="s">
        <v>28</v>
      </c>
      <c r="M79" s="4">
        <v>1</v>
      </c>
      <c r="N79" t="s">
        <v>245</v>
      </c>
      <c r="O79" t="s">
        <v>246</v>
      </c>
      <c r="P79" s="2">
        <v>45597</v>
      </c>
      <c r="Q79" s="2">
        <v>45717</v>
      </c>
      <c r="R79" s="1">
        <v>120</v>
      </c>
    </row>
    <row r="80" spans="1:18" x14ac:dyDescent="0.2">
      <c r="A80" s="1" t="s">
        <v>189</v>
      </c>
      <c r="B80" s="1" t="s">
        <v>190</v>
      </c>
      <c r="C80" s="1" t="s">
        <v>31</v>
      </c>
      <c r="D80" s="1" t="s">
        <v>51</v>
      </c>
      <c r="E80" s="1" t="s">
        <v>14</v>
      </c>
      <c r="F80" s="1" t="s">
        <v>33</v>
      </c>
      <c r="G80" s="3">
        <v>5732006</v>
      </c>
      <c r="H80" s="3">
        <v>9081480</v>
      </c>
      <c r="I80" s="3">
        <v>3349474</v>
      </c>
      <c r="J80" s="6">
        <v>0.368824684963244</v>
      </c>
      <c r="K80" s="1" t="s">
        <v>16</v>
      </c>
      <c r="L80" s="1" t="s">
        <v>28</v>
      </c>
      <c r="M80" s="4">
        <v>1</v>
      </c>
      <c r="N80" t="s">
        <v>239</v>
      </c>
      <c r="O80" t="s">
        <v>240</v>
      </c>
      <c r="P80" s="2">
        <v>45597</v>
      </c>
      <c r="Q80" s="2">
        <v>45717</v>
      </c>
      <c r="R80" s="1">
        <v>120</v>
      </c>
    </row>
    <row r="81" spans="1:18" x14ac:dyDescent="0.2">
      <c r="A81" s="1" t="s">
        <v>191</v>
      </c>
      <c r="B81" s="1" t="s">
        <v>192</v>
      </c>
      <c r="C81" s="1" t="s">
        <v>31</v>
      </c>
      <c r="D81" s="1" t="s">
        <v>59</v>
      </c>
      <c r="E81" s="1" t="s">
        <v>32</v>
      </c>
      <c r="F81" s="1" t="s">
        <v>33</v>
      </c>
      <c r="G81" s="3">
        <v>2781408</v>
      </c>
      <c r="H81" s="3">
        <v>9073188</v>
      </c>
      <c r="I81" s="3">
        <v>6291780</v>
      </c>
      <c r="J81" s="6">
        <v>0.69344755118046697</v>
      </c>
      <c r="K81" s="1" t="s">
        <v>48</v>
      </c>
      <c r="L81" s="1" t="s">
        <v>23</v>
      </c>
      <c r="M81" s="4">
        <v>0.73</v>
      </c>
      <c r="N81" t="s">
        <v>241</v>
      </c>
      <c r="O81" t="s">
        <v>242</v>
      </c>
      <c r="P81" s="2">
        <v>45597</v>
      </c>
      <c r="Q81" s="2">
        <v>45717</v>
      </c>
      <c r="R81" s="1">
        <v>120</v>
      </c>
    </row>
    <row r="82" spans="1:18" x14ac:dyDescent="0.2">
      <c r="A82" s="1" t="s">
        <v>197</v>
      </c>
      <c r="B82" s="1" t="s">
        <v>198</v>
      </c>
      <c r="C82" s="1" t="s">
        <v>12</v>
      </c>
      <c r="D82" s="1" t="s">
        <v>59</v>
      </c>
      <c r="E82" s="1" t="s">
        <v>21</v>
      </c>
      <c r="F82" s="1" t="s">
        <v>15</v>
      </c>
      <c r="G82" s="3">
        <v>3652611</v>
      </c>
      <c r="H82" s="3">
        <v>9115922</v>
      </c>
      <c r="I82" s="3">
        <v>5463311</v>
      </c>
      <c r="J82" s="6">
        <v>0.59931524205669995</v>
      </c>
      <c r="K82" s="1" t="s">
        <v>48</v>
      </c>
      <c r="L82" s="1" t="s">
        <v>28</v>
      </c>
      <c r="M82" s="4">
        <v>1</v>
      </c>
      <c r="N82" t="s">
        <v>241</v>
      </c>
      <c r="O82" t="s">
        <v>242</v>
      </c>
      <c r="P82" s="2">
        <v>45627</v>
      </c>
      <c r="Q82" s="2">
        <v>45717</v>
      </c>
      <c r="R82" s="1">
        <v>90</v>
      </c>
    </row>
    <row r="83" spans="1:18" x14ac:dyDescent="0.2">
      <c r="A83" s="1" t="s">
        <v>195</v>
      </c>
      <c r="B83" s="1" t="s">
        <v>196</v>
      </c>
      <c r="C83" s="1" t="s">
        <v>31</v>
      </c>
      <c r="D83" s="1" t="s">
        <v>59</v>
      </c>
      <c r="E83" s="1" t="s">
        <v>21</v>
      </c>
      <c r="F83" s="1" t="s">
        <v>53</v>
      </c>
      <c r="G83" s="3">
        <v>4434679</v>
      </c>
      <c r="H83" s="3">
        <v>9097786</v>
      </c>
      <c r="I83" s="3">
        <v>4663107</v>
      </c>
      <c r="J83" s="6">
        <v>0.51255404336835397</v>
      </c>
      <c r="K83" s="1" t="s">
        <v>16</v>
      </c>
      <c r="L83" s="1" t="s">
        <v>54</v>
      </c>
      <c r="M83" s="4">
        <v>0.86</v>
      </c>
      <c r="N83" t="s">
        <v>241</v>
      </c>
      <c r="O83" t="s">
        <v>242</v>
      </c>
      <c r="P83" s="2">
        <v>45627</v>
      </c>
      <c r="Q83" s="2">
        <v>45717</v>
      </c>
      <c r="R83" s="1">
        <v>90</v>
      </c>
    </row>
    <row r="84" spans="1:18" x14ac:dyDescent="0.2">
      <c r="A84" s="1" t="s">
        <v>193</v>
      </c>
      <c r="B84" s="1" t="s">
        <v>194</v>
      </c>
      <c r="C84" s="1" t="s">
        <v>12</v>
      </c>
      <c r="D84" s="1" t="s">
        <v>51</v>
      </c>
      <c r="E84" s="1" t="s">
        <v>14</v>
      </c>
      <c r="F84" s="1" t="s">
        <v>27</v>
      </c>
      <c r="G84" s="3">
        <v>3678091</v>
      </c>
      <c r="H84" s="3">
        <v>8985903</v>
      </c>
      <c r="I84" s="3">
        <v>5307812</v>
      </c>
      <c r="J84" s="6">
        <v>0.59068209394203397</v>
      </c>
      <c r="K84" s="1" t="s">
        <v>40</v>
      </c>
      <c r="L84" s="1" t="s">
        <v>54</v>
      </c>
      <c r="M84" s="4">
        <v>0.89</v>
      </c>
      <c r="N84" t="s">
        <v>239</v>
      </c>
      <c r="O84" t="s">
        <v>240</v>
      </c>
      <c r="P84" s="2">
        <v>45627</v>
      </c>
      <c r="Q84" s="2">
        <v>45717</v>
      </c>
      <c r="R84" s="1">
        <v>90</v>
      </c>
    </row>
    <row r="85" spans="1:18" x14ac:dyDescent="0.2">
      <c r="A85" s="1" t="s">
        <v>201</v>
      </c>
      <c r="B85" s="1" t="s">
        <v>202</v>
      </c>
      <c r="C85" s="1" t="s">
        <v>31</v>
      </c>
      <c r="D85" s="1" t="s">
        <v>20</v>
      </c>
      <c r="E85" s="1" t="s">
        <v>21</v>
      </c>
      <c r="F85" s="1" t="s">
        <v>22</v>
      </c>
      <c r="G85" s="3">
        <v>4286305</v>
      </c>
      <c r="H85" s="3">
        <v>8685423</v>
      </c>
      <c r="I85" s="3">
        <v>4399118</v>
      </c>
      <c r="J85" s="6">
        <v>0.50649438720485995</v>
      </c>
      <c r="K85" s="1" t="s">
        <v>16</v>
      </c>
      <c r="L85" s="1" t="s">
        <v>54</v>
      </c>
      <c r="M85" s="4">
        <v>0.81</v>
      </c>
      <c r="N85" t="s">
        <v>237</v>
      </c>
      <c r="O85" t="s">
        <v>238</v>
      </c>
      <c r="P85" s="2">
        <v>45658</v>
      </c>
      <c r="Q85" s="2">
        <v>45778</v>
      </c>
      <c r="R85" s="1">
        <v>120</v>
      </c>
    </row>
    <row r="86" spans="1:18" x14ac:dyDescent="0.2">
      <c r="A86" s="1" t="s">
        <v>199</v>
      </c>
      <c r="B86" s="1" t="s">
        <v>200</v>
      </c>
      <c r="C86" s="1" t="s">
        <v>36</v>
      </c>
      <c r="D86" s="1" t="s">
        <v>66</v>
      </c>
      <c r="E86" s="1" t="s">
        <v>21</v>
      </c>
      <c r="F86" s="1" t="s">
        <v>53</v>
      </c>
      <c r="G86" s="3">
        <v>2906572</v>
      </c>
      <c r="H86" s="3">
        <v>8599058</v>
      </c>
      <c r="I86" s="3">
        <v>5692486</v>
      </c>
      <c r="J86" s="6">
        <v>0.66198948768574395</v>
      </c>
      <c r="K86" s="1" t="s">
        <v>16</v>
      </c>
      <c r="L86" s="1" t="s">
        <v>28</v>
      </c>
      <c r="M86" s="4">
        <v>1</v>
      </c>
      <c r="N86" t="s">
        <v>241</v>
      </c>
      <c r="O86" t="s">
        <v>242</v>
      </c>
      <c r="P86" s="2">
        <v>45658</v>
      </c>
      <c r="Q86" s="2">
        <v>45778</v>
      </c>
      <c r="R86" s="1">
        <v>120</v>
      </c>
    </row>
    <row r="87" spans="1:18" x14ac:dyDescent="0.2">
      <c r="A87" s="1" t="s">
        <v>203</v>
      </c>
      <c r="B87" s="1" t="s">
        <v>204</v>
      </c>
      <c r="C87" s="1" t="s">
        <v>43</v>
      </c>
      <c r="D87" s="1" t="s">
        <v>20</v>
      </c>
      <c r="E87" s="1" t="s">
        <v>21</v>
      </c>
      <c r="F87" s="1" t="s">
        <v>53</v>
      </c>
      <c r="G87" s="3">
        <v>5150366</v>
      </c>
      <c r="H87" s="3">
        <v>8877742</v>
      </c>
      <c r="I87" s="3">
        <v>3727376</v>
      </c>
      <c r="J87" s="6">
        <v>0.41985631030953602</v>
      </c>
      <c r="K87" s="1" t="s">
        <v>48</v>
      </c>
      <c r="L87" s="1" t="s">
        <v>54</v>
      </c>
      <c r="M87" s="4">
        <v>0.72</v>
      </c>
      <c r="N87" t="s">
        <v>245</v>
      </c>
      <c r="O87" t="s">
        <v>246</v>
      </c>
      <c r="P87" s="2">
        <v>45748</v>
      </c>
      <c r="Q87" s="2">
        <v>45839</v>
      </c>
      <c r="R87" s="1">
        <v>91</v>
      </c>
    </row>
    <row r="88" spans="1:18" x14ac:dyDescent="0.2">
      <c r="A88" s="1" t="s">
        <v>205</v>
      </c>
      <c r="B88" s="1" t="s">
        <v>206</v>
      </c>
      <c r="C88" s="1" t="s">
        <v>43</v>
      </c>
      <c r="D88" s="1" t="s">
        <v>66</v>
      </c>
      <c r="E88" s="1" t="s">
        <v>14</v>
      </c>
      <c r="F88" s="1" t="s">
        <v>53</v>
      </c>
      <c r="G88" s="3">
        <v>5620822</v>
      </c>
      <c r="H88" s="3">
        <v>8757403</v>
      </c>
      <c r="I88" s="3">
        <v>3136581</v>
      </c>
      <c r="J88" s="6">
        <v>0.358163373319693</v>
      </c>
      <c r="K88" s="1" t="s">
        <v>16</v>
      </c>
      <c r="L88" s="1" t="s">
        <v>28</v>
      </c>
      <c r="M88" s="4">
        <v>1</v>
      </c>
      <c r="N88" t="s">
        <v>241</v>
      </c>
      <c r="O88" t="s">
        <v>242</v>
      </c>
      <c r="P88" s="2">
        <v>45748</v>
      </c>
      <c r="Q88" s="2">
        <v>45839</v>
      </c>
      <c r="R88" s="1">
        <v>91</v>
      </c>
    </row>
    <row r="89" spans="1:18" x14ac:dyDescent="0.2">
      <c r="A89" s="1" t="s">
        <v>207</v>
      </c>
      <c r="B89" s="1" t="s">
        <v>208</v>
      </c>
      <c r="C89" s="1" t="s">
        <v>31</v>
      </c>
      <c r="D89" s="1" t="s">
        <v>26</v>
      </c>
      <c r="E89" s="1" t="s">
        <v>14</v>
      </c>
      <c r="F89" s="1" t="s">
        <v>33</v>
      </c>
      <c r="G89" s="3">
        <v>3685580</v>
      </c>
      <c r="H89" s="3">
        <v>8890269</v>
      </c>
      <c r="I89" s="3">
        <v>5204689</v>
      </c>
      <c r="J89" s="6">
        <v>0.58543661614738496</v>
      </c>
      <c r="K89" s="1" t="s">
        <v>48</v>
      </c>
      <c r="L89" s="1" t="s">
        <v>54</v>
      </c>
      <c r="M89" s="4">
        <v>0.92</v>
      </c>
      <c r="N89" t="s">
        <v>237</v>
      </c>
      <c r="O89" t="s">
        <v>238</v>
      </c>
      <c r="P89" s="2">
        <v>45778</v>
      </c>
      <c r="Q89" s="2">
        <v>45870</v>
      </c>
      <c r="R89" s="1">
        <v>92</v>
      </c>
    </row>
    <row r="90" spans="1:18" x14ac:dyDescent="0.2">
      <c r="A90" s="1" t="s">
        <v>209</v>
      </c>
      <c r="B90" s="1" t="s">
        <v>210</v>
      </c>
      <c r="C90" s="1" t="s">
        <v>43</v>
      </c>
      <c r="D90" s="1" t="s">
        <v>20</v>
      </c>
      <c r="E90" s="1" t="s">
        <v>21</v>
      </c>
      <c r="F90" s="1" t="s">
        <v>22</v>
      </c>
      <c r="G90" s="3">
        <v>2681420</v>
      </c>
      <c r="H90" s="3">
        <v>9089277</v>
      </c>
      <c r="I90" s="3">
        <v>6407857</v>
      </c>
      <c r="J90" s="6">
        <v>0.70499083700496801</v>
      </c>
      <c r="K90" s="1" t="s">
        <v>40</v>
      </c>
      <c r="L90" s="1" t="s">
        <v>28</v>
      </c>
      <c r="M90" s="4">
        <v>1</v>
      </c>
      <c r="N90" t="s">
        <v>239</v>
      </c>
      <c r="O90" t="s">
        <v>240</v>
      </c>
      <c r="P90" s="2">
        <v>45809</v>
      </c>
      <c r="Q90" s="2">
        <v>45901</v>
      </c>
      <c r="R90" s="1">
        <v>92</v>
      </c>
    </row>
    <row r="91" spans="1:18" x14ac:dyDescent="0.2">
      <c r="A91" s="1" t="s">
        <v>211</v>
      </c>
      <c r="B91" s="1" t="s">
        <v>212</v>
      </c>
      <c r="C91" s="1" t="s">
        <v>43</v>
      </c>
      <c r="D91" s="1" t="s">
        <v>51</v>
      </c>
      <c r="E91" s="1" t="s">
        <v>52</v>
      </c>
      <c r="F91" s="1" t="s">
        <v>27</v>
      </c>
      <c r="G91" s="3">
        <v>4805056</v>
      </c>
      <c r="H91" s="3">
        <v>8895516</v>
      </c>
      <c r="I91" s="3">
        <v>4090460</v>
      </c>
      <c r="J91" s="6">
        <v>0.45983392082033198</v>
      </c>
      <c r="K91" s="1" t="s">
        <v>16</v>
      </c>
      <c r="L91" s="1" t="s">
        <v>23</v>
      </c>
      <c r="M91" s="4">
        <v>0.79</v>
      </c>
      <c r="N91" t="s">
        <v>241</v>
      </c>
      <c r="O91" t="s">
        <v>242</v>
      </c>
      <c r="P91" s="2">
        <v>45809</v>
      </c>
      <c r="Q91" s="2">
        <v>45901</v>
      </c>
      <c r="R91" s="1">
        <v>92</v>
      </c>
    </row>
    <row r="92" spans="1:18" x14ac:dyDescent="0.2">
      <c r="A92" s="1" t="s">
        <v>213</v>
      </c>
      <c r="B92" s="1" t="s">
        <v>214</v>
      </c>
      <c r="C92" s="1" t="s">
        <v>43</v>
      </c>
      <c r="D92" s="1" t="s">
        <v>59</v>
      </c>
      <c r="E92" s="1" t="s">
        <v>21</v>
      </c>
      <c r="F92" s="1" t="s">
        <v>27</v>
      </c>
      <c r="G92" s="3">
        <v>2693471</v>
      </c>
      <c r="H92" s="3">
        <v>9103716</v>
      </c>
      <c r="I92" s="3">
        <v>6410245</v>
      </c>
      <c r="J92" s="6">
        <v>0.70413499278756098</v>
      </c>
      <c r="K92" s="1" t="s">
        <v>48</v>
      </c>
      <c r="L92" s="1" t="s">
        <v>28</v>
      </c>
      <c r="M92" s="4">
        <v>1</v>
      </c>
      <c r="N92" t="s">
        <v>239</v>
      </c>
      <c r="O92" t="s">
        <v>240</v>
      </c>
      <c r="P92" s="2">
        <v>45809</v>
      </c>
      <c r="Q92" s="2">
        <v>45901</v>
      </c>
      <c r="R92" s="1">
        <v>92</v>
      </c>
    </row>
    <row r="93" spans="1:18" x14ac:dyDescent="0.2">
      <c r="A93" s="1" t="s">
        <v>215</v>
      </c>
      <c r="B93" s="1" t="s">
        <v>216</v>
      </c>
      <c r="C93" s="1" t="s">
        <v>36</v>
      </c>
      <c r="D93" s="1" t="s">
        <v>13</v>
      </c>
      <c r="E93" s="1" t="s">
        <v>32</v>
      </c>
      <c r="F93" s="1" t="s">
        <v>33</v>
      </c>
      <c r="G93" s="3">
        <v>5880610</v>
      </c>
      <c r="H93" s="3">
        <v>8626940</v>
      </c>
      <c r="I93" s="3">
        <v>2746330</v>
      </c>
      <c r="J93" s="6">
        <v>0.318343468251779</v>
      </c>
      <c r="K93" s="1" t="s">
        <v>16</v>
      </c>
      <c r="L93" s="1" t="s">
        <v>28</v>
      </c>
      <c r="M93" s="4">
        <v>1</v>
      </c>
      <c r="N93" t="s">
        <v>241</v>
      </c>
      <c r="O93" t="s">
        <v>242</v>
      </c>
      <c r="P93" s="2">
        <v>45839</v>
      </c>
      <c r="Q93" s="2">
        <v>45931</v>
      </c>
      <c r="R93" s="1">
        <v>92</v>
      </c>
    </row>
    <row r="94" spans="1:18" x14ac:dyDescent="0.2">
      <c r="A94" s="1" t="s">
        <v>217</v>
      </c>
      <c r="B94" s="1" t="s">
        <v>218</v>
      </c>
      <c r="C94" s="1" t="s">
        <v>31</v>
      </c>
      <c r="D94" s="1" t="s">
        <v>66</v>
      </c>
      <c r="E94" s="1" t="s">
        <v>32</v>
      </c>
      <c r="F94" s="1" t="s">
        <v>53</v>
      </c>
      <c r="G94" s="3">
        <v>3932724</v>
      </c>
      <c r="H94" s="3">
        <v>9006043</v>
      </c>
      <c r="I94" s="3">
        <v>5073319</v>
      </c>
      <c r="J94" s="6">
        <v>0.56332387042788901</v>
      </c>
      <c r="K94" s="1" t="s">
        <v>16</v>
      </c>
      <c r="L94" s="1" t="s">
        <v>17</v>
      </c>
      <c r="M94" s="4">
        <v>0.81</v>
      </c>
      <c r="N94" t="s">
        <v>241</v>
      </c>
      <c r="O94" t="s">
        <v>242</v>
      </c>
      <c r="P94" s="2">
        <v>45839</v>
      </c>
      <c r="Q94" s="2">
        <v>45931</v>
      </c>
      <c r="R94" s="1">
        <v>92</v>
      </c>
    </row>
    <row r="95" spans="1:18" x14ac:dyDescent="0.2">
      <c r="A95" s="1" t="s">
        <v>219</v>
      </c>
      <c r="B95" s="1" t="s">
        <v>220</v>
      </c>
      <c r="C95" s="1" t="s">
        <v>43</v>
      </c>
      <c r="D95" s="1" t="s">
        <v>13</v>
      </c>
      <c r="E95" s="1" t="s">
        <v>21</v>
      </c>
      <c r="F95" s="1" t="s">
        <v>15</v>
      </c>
      <c r="G95" s="3">
        <v>4908311</v>
      </c>
      <c r="H95" s="3">
        <v>9069817</v>
      </c>
      <c r="I95" s="3">
        <v>4161506</v>
      </c>
      <c r="J95" s="6">
        <v>0.45883020572520899</v>
      </c>
      <c r="K95" s="1" t="s">
        <v>40</v>
      </c>
      <c r="L95" s="1" t="s">
        <v>17</v>
      </c>
      <c r="M95" s="4">
        <v>0.74</v>
      </c>
      <c r="N95" t="s">
        <v>245</v>
      </c>
      <c r="O95" t="s">
        <v>246</v>
      </c>
      <c r="P95" s="2">
        <v>45870</v>
      </c>
      <c r="Q95" s="2">
        <v>45962</v>
      </c>
      <c r="R95" s="1">
        <v>92</v>
      </c>
    </row>
    <row r="96" spans="1:18" x14ac:dyDescent="0.2">
      <c r="A96" s="1" t="s">
        <v>221</v>
      </c>
      <c r="B96" s="1" t="s">
        <v>222</v>
      </c>
      <c r="C96" s="1" t="s">
        <v>36</v>
      </c>
      <c r="D96" s="1" t="s">
        <v>26</v>
      </c>
      <c r="E96" s="1" t="s">
        <v>52</v>
      </c>
      <c r="F96" s="1" t="s">
        <v>53</v>
      </c>
      <c r="G96" s="3">
        <v>5259436</v>
      </c>
      <c r="H96" s="3">
        <v>8817917</v>
      </c>
      <c r="I96" s="3">
        <v>3558481</v>
      </c>
      <c r="J96" s="6">
        <v>0.40355120149123602</v>
      </c>
      <c r="K96" s="1" t="s">
        <v>40</v>
      </c>
      <c r="L96" s="1" t="s">
        <v>54</v>
      </c>
      <c r="M96" s="4">
        <v>0.8</v>
      </c>
      <c r="N96" t="s">
        <v>239</v>
      </c>
      <c r="O96" t="s">
        <v>240</v>
      </c>
      <c r="P96" s="2">
        <v>45870</v>
      </c>
      <c r="Q96" s="2">
        <v>45962</v>
      </c>
      <c r="R96" s="1">
        <v>92</v>
      </c>
    </row>
    <row r="97" spans="1:18" x14ac:dyDescent="0.2">
      <c r="A97" s="1" t="s">
        <v>223</v>
      </c>
      <c r="B97" s="1" t="s">
        <v>224</v>
      </c>
      <c r="C97" s="1" t="s">
        <v>12</v>
      </c>
      <c r="D97" s="1" t="s">
        <v>51</v>
      </c>
      <c r="E97" s="1" t="s">
        <v>14</v>
      </c>
      <c r="F97" s="1" t="s">
        <v>27</v>
      </c>
      <c r="G97" s="3">
        <v>4790417</v>
      </c>
      <c r="H97" s="3">
        <v>8872443</v>
      </c>
      <c r="I97" s="3">
        <v>4082026</v>
      </c>
      <c r="J97" s="6">
        <v>0.46007914618329998</v>
      </c>
      <c r="K97" s="1" t="s">
        <v>40</v>
      </c>
      <c r="L97" s="1" t="s">
        <v>17</v>
      </c>
      <c r="M97" s="4">
        <v>0.73</v>
      </c>
      <c r="N97" t="s">
        <v>237</v>
      </c>
      <c r="O97" t="s">
        <v>238</v>
      </c>
      <c r="P97" s="2">
        <v>45901</v>
      </c>
      <c r="Q97" s="2">
        <v>45992</v>
      </c>
      <c r="R97" s="1">
        <v>91</v>
      </c>
    </row>
    <row r="98" spans="1:18" x14ac:dyDescent="0.2">
      <c r="A98" s="1" t="s">
        <v>227</v>
      </c>
      <c r="B98" s="1" t="s">
        <v>228</v>
      </c>
      <c r="C98" s="1" t="s">
        <v>43</v>
      </c>
      <c r="D98" s="1" t="s">
        <v>37</v>
      </c>
      <c r="E98" s="1" t="s">
        <v>32</v>
      </c>
      <c r="F98" s="1" t="s">
        <v>22</v>
      </c>
      <c r="G98" s="3">
        <v>4606575</v>
      </c>
      <c r="H98" s="3">
        <v>8658343</v>
      </c>
      <c r="I98" s="3">
        <v>4051768</v>
      </c>
      <c r="J98" s="6">
        <v>0.46796113297890801</v>
      </c>
      <c r="K98" s="1" t="s">
        <v>16</v>
      </c>
      <c r="L98" s="1" t="s">
        <v>17</v>
      </c>
      <c r="M98" s="4">
        <v>0.77</v>
      </c>
      <c r="N98" t="s">
        <v>237</v>
      </c>
      <c r="O98" t="s">
        <v>238</v>
      </c>
      <c r="P98" s="2">
        <v>45962</v>
      </c>
      <c r="Q98" s="2">
        <v>46082</v>
      </c>
      <c r="R98" s="1">
        <v>120</v>
      </c>
    </row>
    <row r="99" spans="1:18" x14ac:dyDescent="0.2">
      <c r="A99" s="1" t="s">
        <v>225</v>
      </c>
      <c r="B99" s="1" t="s">
        <v>226</v>
      </c>
      <c r="C99" s="1" t="s">
        <v>31</v>
      </c>
      <c r="D99" s="1" t="s">
        <v>13</v>
      </c>
      <c r="E99" s="1" t="s">
        <v>21</v>
      </c>
      <c r="F99" s="1" t="s">
        <v>53</v>
      </c>
      <c r="G99" s="3">
        <v>4283481</v>
      </c>
      <c r="H99" s="3">
        <v>8895152</v>
      </c>
      <c r="I99" s="3">
        <v>4611671</v>
      </c>
      <c r="J99" s="6">
        <v>0.51844768925814899</v>
      </c>
      <c r="K99" s="1" t="s">
        <v>48</v>
      </c>
      <c r="L99" s="1" t="s">
        <v>28</v>
      </c>
      <c r="M99" s="4">
        <v>1</v>
      </c>
      <c r="N99" t="s">
        <v>245</v>
      </c>
      <c r="O99" t="s">
        <v>246</v>
      </c>
      <c r="P99" s="2">
        <v>45962</v>
      </c>
      <c r="Q99" s="2">
        <v>46082</v>
      </c>
      <c r="R99" s="1">
        <v>120</v>
      </c>
    </row>
    <row r="100" spans="1:18" x14ac:dyDescent="0.2">
      <c r="A100" s="1" t="s">
        <v>229</v>
      </c>
      <c r="B100" s="1" t="s">
        <v>230</v>
      </c>
      <c r="C100" s="1" t="s">
        <v>36</v>
      </c>
      <c r="D100" s="1" t="s">
        <v>26</v>
      </c>
      <c r="E100" s="1" t="s">
        <v>21</v>
      </c>
      <c r="F100" s="1" t="s">
        <v>33</v>
      </c>
      <c r="G100" s="3">
        <v>5054482</v>
      </c>
      <c r="H100" s="3">
        <v>8422578</v>
      </c>
      <c r="I100" s="3">
        <v>3368096</v>
      </c>
      <c r="J100" s="6">
        <v>0.39988896511258198</v>
      </c>
      <c r="K100" s="1" t="s">
        <v>16</v>
      </c>
      <c r="L100" s="1" t="s">
        <v>17</v>
      </c>
      <c r="M100" s="4">
        <v>0.83</v>
      </c>
      <c r="N100" t="s">
        <v>245</v>
      </c>
      <c r="O100" t="s">
        <v>246</v>
      </c>
      <c r="P100" s="2">
        <v>45992</v>
      </c>
      <c r="Q100" s="2">
        <v>46082</v>
      </c>
      <c r="R100" s="1">
        <v>90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2861-69DF-1F4D-B1A2-D7CD7EB2C5DF}">
  <dimension ref="A2:D107"/>
  <sheetViews>
    <sheetView topLeftCell="A74" workbookViewId="0">
      <selection activeCell="E110" sqref="E110"/>
    </sheetView>
  </sheetViews>
  <sheetFormatPr baseColWidth="10" defaultRowHeight="16" x14ac:dyDescent="0.2"/>
  <cols>
    <col min="1" max="1" width="25.33203125" bestFit="1" customWidth="1"/>
    <col min="2" max="3" width="18.6640625" bestFit="1" customWidth="1"/>
    <col min="4" max="4" width="27.5" bestFit="1" customWidth="1"/>
    <col min="5" max="5" width="14.1640625" bestFit="1" customWidth="1"/>
  </cols>
  <sheetData>
    <row r="2" spans="1:4" x14ac:dyDescent="0.2">
      <c r="A2" t="str">
        <f>A4</f>
        <v>Admin &amp; BI</v>
      </c>
      <c r="B2" s="3">
        <f>GETPIVOTDATA("Revenue",$A$3)</f>
        <v>873989635</v>
      </c>
    </row>
    <row r="3" spans="1:4" x14ac:dyDescent="0.2">
      <c r="A3" s="20" t="s">
        <v>278</v>
      </c>
      <c r="B3" t="s">
        <v>277</v>
      </c>
      <c r="D3" s="20" t="s">
        <v>278</v>
      </c>
    </row>
    <row r="4" spans="1:4" x14ac:dyDescent="0.2">
      <c r="A4" s="1" t="s">
        <v>15</v>
      </c>
      <c r="B4" s="19">
        <v>158908740</v>
      </c>
      <c r="D4" s="1" t="s">
        <v>15</v>
      </c>
    </row>
    <row r="5" spans="1:4" x14ac:dyDescent="0.2">
      <c r="A5" s="1" t="s">
        <v>22</v>
      </c>
      <c r="B5" s="19">
        <v>177389272</v>
      </c>
      <c r="D5" s="24" t="s">
        <v>79</v>
      </c>
    </row>
    <row r="6" spans="1:4" x14ac:dyDescent="0.2">
      <c r="A6" s="1" t="s">
        <v>33</v>
      </c>
      <c r="B6" s="19">
        <v>122623333</v>
      </c>
      <c r="D6" s="24" t="s">
        <v>77</v>
      </c>
    </row>
    <row r="7" spans="1:4" x14ac:dyDescent="0.2">
      <c r="A7" s="1" t="s">
        <v>53</v>
      </c>
      <c r="B7" s="19">
        <v>212420554</v>
      </c>
      <c r="D7" s="24" t="s">
        <v>150</v>
      </c>
    </row>
    <row r="8" spans="1:4" x14ac:dyDescent="0.2">
      <c r="A8" s="1" t="s">
        <v>27</v>
      </c>
      <c r="B8" s="19">
        <v>202647736</v>
      </c>
      <c r="D8" s="24" t="s">
        <v>55</v>
      </c>
    </row>
    <row r="9" spans="1:4" x14ac:dyDescent="0.2">
      <c r="A9" s="1" t="s">
        <v>279</v>
      </c>
      <c r="B9" s="19">
        <v>873989635</v>
      </c>
      <c r="D9" s="24" t="s">
        <v>91</v>
      </c>
    </row>
    <row r="10" spans="1:4" x14ac:dyDescent="0.2">
      <c r="D10" s="24" t="s">
        <v>71</v>
      </c>
    </row>
    <row r="11" spans="1:4" x14ac:dyDescent="0.2">
      <c r="D11" s="24" t="s">
        <v>131</v>
      </c>
    </row>
    <row r="12" spans="1:4" x14ac:dyDescent="0.2">
      <c r="B12" s="3">
        <f>GETPIVOTDATA("Profit",$A$13)</f>
        <v>462481348</v>
      </c>
      <c r="D12" s="24" t="s">
        <v>119</v>
      </c>
    </row>
    <row r="13" spans="1:4" x14ac:dyDescent="0.2">
      <c r="A13" s="20" t="s">
        <v>278</v>
      </c>
      <c r="B13" t="s">
        <v>280</v>
      </c>
      <c r="D13" s="24" t="s">
        <v>99</v>
      </c>
    </row>
    <row r="14" spans="1:4" x14ac:dyDescent="0.2">
      <c r="A14" s="1" t="s">
        <v>15</v>
      </c>
      <c r="B14" s="19">
        <v>77861935</v>
      </c>
      <c r="D14" s="24" t="s">
        <v>162</v>
      </c>
    </row>
    <row r="15" spans="1:4" x14ac:dyDescent="0.2">
      <c r="A15" s="1" t="s">
        <v>22</v>
      </c>
      <c r="B15" s="19">
        <v>98793528</v>
      </c>
      <c r="D15" s="24" t="s">
        <v>10</v>
      </c>
    </row>
    <row r="16" spans="1:4" x14ac:dyDescent="0.2">
      <c r="A16" s="1" t="s">
        <v>33</v>
      </c>
      <c r="B16" s="19">
        <v>66535544</v>
      </c>
      <c r="D16" s="24" t="s">
        <v>135</v>
      </c>
    </row>
    <row r="17" spans="1:4" x14ac:dyDescent="0.2">
      <c r="A17" s="1" t="s">
        <v>53</v>
      </c>
      <c r="B17" s="19">
        <v>105780809</v>
      </c>
      <c r="D17" s="24" t="s">
        <v>81</v>
      </c>
    </row>
    <row r="18" spans="1:4" x14ac:dyDescent="0.2">
      <c r="A18" s="1" t="s">
        <v>27</v>
      </c>
      <c r="B18" s="19">
        <v>113509532</v>
      </c>
      <c r="D18" s="24" t="s">
        <v>219</v>
      </c>
    </row>
    <row r="19" spans="1:4" x14ac:dyDescent="0.2">
      <c r="A19" s="1" t="s">
        <v>279</v>
      </c>
      <c r="B19" s="19">
        <v>462481348</v>
      </c>
      <c r="D19" s="24" t="s">
        <v>73</v>
      </c>
    </row>
    <row r="20" spans="1:4" x14ac:dyDescent="0.2">
      <c r="D20" s="24" t="s">
        <v>184</v>
      </c>
    </row>
    <row r="21" spans="1:4" x14ac:dyDescent="0.2">
      <c r="D21" s="24" t="s">
        <v>197</v>
      </c>
    </row>
    <row r="22" spans="1:4" x14ac:dyDescent="0.2">
      <c r="B22" s="3">
        <f>GETPIVOTDATA("Expenses",$A$23)</f>
        <v>411508287</v>
      </c>
      <c r="D22" s="24" t="s">
        <v>109</v>
      </c>
    </row>
    <row r="23" spans="1:4" x14ac:dyDescent="0.2">
      <c r="A23" s="20" t="s">
        <v>278</v>
      </c>
      <c r="B23" t="s">
        <v>281</v>
      </c>
      <c r="D23" s="1" t="s">
        <v>22</v>
      </c>
    </row>
    <row r="24" spans="1:4" x14ac:dyDescent="0.2">
      <c r="A24" s="1" t="s">
        <v>15</v>
      </c>
      <c r="B24" s="19">
        <v>81046805</v>
      </c>
      <c r="D24" s="24" t="s">
        <v>57</v>
      </c>
    </row>
    <row r="25" spans="1:4" x14ac:dyDescent="0.2">
      <c r="A25" s="1" t="s">
        <v>22</v>
      </c>
      <c r="B25" s="19">
        <v>78595744</v>
      </c>
      <c r="D25" s="24" t="s">
        <v>18</v>
      </c>
    </row>
    <row r="26" spans="1:4" x14ac:dyDescent="0.2">
      <c r="A26" s="1" t="s">
        <v>33</v>
      </c>
      <c r="B26" s="19">
        <v>56087789</v>
      </c>
      <c r="D26" s="24" t="s">
        <v>201</v>
      </c>
    </row>
    <row r="27" spans="1:4" x14ac:dyDescent="0.2">
      <c r="A27" s="1" t="s">
        <v>53</v>
      </c>
      <c r="B27" s="19">
        <v>106639745</v>
      </c>
      <c r="D27" s="24" t="s">
        <v>166</v>
      </c>
    </row>
    <row r="28" spans="1:4" x14ac:dyDescent="0.2">
      <c r="A28" s="1" t="s">
        <v>27</v>
      </c>
      <c r="B28" s="19">
        <v>89138204</v>
      </c>
      <c r="D28" s="24" t="s">
        <v>95</v>
      </c>
    </row>
    <row r="29" spans="1:4" x14ac:dyDescent="0.2">
      <c r="A29" s="1" t="s">
        <v>279</v>
      </c>
      <c r="B29" s="19">
        <v>411508287</v>
      </c>
      <c r="D29" s="24" t="s">
        <v>93</v>
      </c>
    </row>
    <row r="30" spans="1:4" x14ac:dyDescent="0.2">
      <c r="D30" s="24" t="s">
        <v>164</v>
      </c>
    </row>
    <row r="31" spans="1:4" x14ac:dyDescent="0.2">
      <c r="D31" s="24" t="s">
        <v>69</v>
      </c>
    </row>
    <row r="32" spans="1:4" x14ac:dyDescent="0.2">
      <c r="B32" s="6">
        <f>GETPIVOTDATA("Profit Margin",$A$33)</f>
        <v>0.52841400990897736</v>
      </c>
      <c r="D32" s="24" t="s">
        <v>105</v>
      </c>
    </row>
    <row r="33" spans="1:4" x14ac:dyDescent="0.2">
      <c r="A33" s="20" t="s">
        <v>278</v>
      </c>
      <c r="B33" t="s">
        <v>282</v>
      </c>
      <c r="D33" s="24" t="s">
        <v>111</v>
      </c>
    </row>
    <row r="34" spans="1:4" x14ac:dyDescent="0.2">
      <c r="A34" s="1" t="s">
        <v>15</v>
      </c>
      <c r="B34" s="21">
        <v>0.49023686228122532</v>
      </c>
      <c r="D34" s="24" t="s">
        <v>170</v>
      </c>
    </row>
    <row r="35" spans="1:4" x14ac:dyDescent="0.2">
      <c r="A35" s="1" t="s">
        <v>22</v>
      </c>
      <c r="B35" s="21">
        <v>0.55593475198551157</v>
      </c>
      <c r="D35" s="24" t="s">
        <v>227</v>
      </c>
    </row>
    <row r="36" spans="1:4" x14ac:dyDescent="0.2">
      <c r="A36" s="1" t="s">
        <v>33</v>
      </c>
      <c r="B36" s="21">
        <v>0.54149834170209898</v>
      </c>
      <c r="D36" s="24" t="s">
        <v>121</v>
      </c>
    </row>
    <row r="37" spans="1:4" x14ac:dyDescent="0.2">
      <c r="A37" s="1" t="s">
        <v>53</v>
      </c>
      <c r="B37" s="21">
        <v>0.49676454950609722</v>
      </c>
      <c r="D37" s="24" t="s">
        <v>34</v>
      </c>
    </row>
    <row r="38" spans="1:4" x14ac:dyDescent="0.2">
      <c r="A38" s="1" t="s">
        <v>27</v>
      </c>
      <c r="B38" s="21">
        <v>0.55942184557568642</v>
      </c>
      <c r="D38" s="24" t="s">
        <v>172</v>
      </c>
    </row>
    <row r="39" spans="1:4" x14ac:dyDescent="0.2">
      <c r="A39" s="1" t="s">
        <v>279</v>
      </c>
      <c r="B39" s="21">
        <v>0.52841400990897736</v>
      </c>
      <c r="D39" s="24" t="s">
        <v>209</v>
      </c>
    </row>
    <row r="40" spans="1:4" x14ac:dyDescent="0.2">
      <c r="D40" s="24" t="s">
        <v>181</v>
      </c>
    </row>
    <row r="41" spans="1:4" x14ac:dyDescent="0.2">
      <c r="D41" s="24" t="s">
        <v>64</v>
      </c>
    </row>
    <row r="42" spans="1:4" x14ac:dyDescent="0.2">
      <c r="D42" s="24" t="s">
        <v>107</v>
      </c>
    </row>
    <row r="43" spans="1:4" x14ac:dyDescent="0.2">
      <c r="D43" s="24" t="s">
        <v>46</v>
      </c>
    </row>
    <row r="44" spans="1:4" x14ac:dyDescent="0.2">
      <c r="A44" s="20" t="s">
        <v>278</v>
      </c>
      <c r="B44" t="s">
        <v>283</v>
      </c>
      <c r="D44" s="1" t="s">
        <v>33</v>
      </c>
    </row>
    <row r="45" spans="1:4" x14ac:dyDescent="0.2">
      <c r="A45" s="1" t="s">
        <v>16</v>
      </c>
      <c r="B45" s="23">
        <v>40</v>
      </c>
      <c r="D45" s="24" t="s">
        <v>229</v>
      </c>
    </row>
    <row r="46" spans="1:4" x14ac:dyDescent="0.2">
      <c r="A46" s="1" t="s">
        <v>48</v>
      </c>
      <c r="B46" s="23">
        <v>30</v>
      </c>
      <c r="D46" s="24" t="s">
        <v>207</v>
      </c>
    </row>
    <row r="47" spans="1:4" x14ac:dyDescent="0.2">
      <c r="A47" s="1" t="s">
        <v>40</v>
      </c>
      <c r="B47" s="23">
        <v>29</v>
      </c>
      <c r="D47" s="24" t="s">
        <v>101</v>
      </c>
    </row>
    <row r="48" spans="1:4" x14ac:dyDescent="0.2">
      <c r="A48" s="1" t="s">
        <v>279</v>
      </c>
      <c r="B48" s="23">
        <v>99</v>
      </c>
      <c r="D48" s="24" t="s">
        <v>85</v>
      </c>
    </row>
    <row r="49" spans="1:4" x14ac:dyDescent="0.2">
      <c r="D49" s="24" t="s">
        <v>189</v>
      </c>
    </row>
    <row r="50" spans="1:4" x14ac:dyDescent="0.2">
      <c r="D50" s="24" t="s">
        <v>191</v>
      </c>
    </row>
    <row r="51" spans="1:4" x14ac:dyDescent="0.2">
      <c r="D51" s="24" t="s">
        <v>187</v>
      </c>
    </row>
    <row r="52" spans="1:4" x14ac:dyDescent="0.2">
      <c r="A52" s="20" t="s">
        <v>278</v>
      </c>
      <c r="B52" t="s">
        <v>284</v>
      </c>
      <c r="D52" s="24" t="s">
        <v>154</v>
      </c>
    </row>
    <row r="53" spans="1:4" x14ac:dyDescent="0.2">
      <c r="A53" s="1" t="s">
        <v>59</v>
      </c>
      <c r="B53" s="23">
        <v>18</v>
      </c>
      <c r="D53" s="24" t="s">
        <v>29</v>
      </c>
    </row>
    <row r="54" spans="1:4" x14ac:dyDescent="0.2">
      <c r="A54" s="1" t="s">
        <v>20</v>
      </c>
      <c r="B54" s="23">
        <v>15</v>
      </c>
      <c r="D54" s="24" t="s">
        <v>168</v>
      </c>
    </row>
    <row r="55" spans="1:4" x14ac:dyDescent="0.2">
      <c r="A55" s="1" t="s">
        <v>66</v>
      </c>
      <c r="B55" s="23">
        <v>12</v>
      </c>
      <c r="D55" s="24" t="s">
        <v>215</v>
      </c>
    </row>
    <row r="56" spans="1:4" x14ac:dyDescent="0.2">
      <c r="A56" s="1" t="s">
        <v>37</v>
      </c>
      <c r="B56" s="23">
        <v>10</v>
      </c>
      <c r="D56" s="24" t="s">
        <v>147</v>
      </c>
    </row>
    <row r="57" spans="1:4" x14ac:dyDescent="0.2">
      <c r="A57" s="1" t="s">
        <v>51</v>
      </c>
      <c r="B57" s="23">
        <v>15</v>
      </c>
      <c r="D57" s="24" t="s">
        <v>38</v>
      </c>
    </row>
    <row r="58" spans="1:4" x14ac:dyDescent="0.2">
      <c r="A58" s="1" t="s">
        <v>26</v>
      </c>
      <c r="B58" s="23">
        <v>14</v>
      </c>
      <c r="D58" s="24" t="s">
        <v>97</v>
      </c>
    </row>
    <row r="59" spans="1:4" x14ac:dyDescent="0.2">
      <c r="A59" s="1" t="s">
        <v>13</v>
      </c>
      <c r="B59" s="23">
        <v>15</v>
      </c>
      <c r="D59" s="1" t="s">
        <v>53</v>
      </c>
    </row>
    <row r="60" spans="1:4" x14ac:dyDescent="0.2">
      <c r="A60" s="1" t="s">
        <v>279</v>
      </c>
      <c r="B60" s="23">
        <v>99</v>
      </c>
      <c r="D60" s="24" t="s">
        <v>137</v>
      </c>
    </row>
    <row r="61" spans="1:4" x14ac:dyDescent="0.2">
      <c r="D61" s="24" t="s">
        <v>103</v>
      </c>
    </row>
    <row r="62" spans="1:4" x14ac:dyDescent="0.2">
      <c r="D62" s="24" t="s">
        <v>127</v>
      </c>
    </row>
    <row r="63" spans="1:4" x14ac:dyDescent="0.2">
      <c r="D63" s="24" t="s">
        <v>195</v>
      </c>
    </row>
    <row r="64" spans="1:4" x14ac:dyDescent="0.2">
      <c r="D64" s="24" t="s">
        <v>115</v>
      </c>
    </row>
    <row r="65" spans="1:4" x14ac:dyDescent="0.2">
      <c r="A65" s="20" t="s">
        <v>278</v>
      </c>
      <c r="B65" t="s">
        <v>285</v>
      </c>
      <c r="D65" s="24" t="s">
        <v>175</v>
      </c>
    </row>
    <row r="66" spans="1:4" x14ac:dyDescent="0.2">
      <c r="A66" s="1" t="s">
        <v>23</v>
      </c>
      <c r="B66" s="23">
        <v>27</v>
      </c>
      <c r="D66" s="24" t="s">
        <v>205</v>
      </c>
    </row>
    <row r="67" spans="1:4" x14ac:dyDescent="0.2">
      <c r="A67" s="1" t="s">
        <v>28</v>
      </c>
      <c r="B67" s="23">
        <v>30</v>
      </c>
      <c r="D67" s="24" t="s">
        <v>186</v>
      </c>
    </row>
    <row r="68" spans="1:4" x14ac:dyDescent="0.2">
      <c r="A68" s="1" t="s">
        <v>17</v>
      </c>
      <c r="B68" s="23">
        <v>25</v>
      </c>
      <c r="D68" s="24" t="s">
        <v>145</v>
      </c>
    </row>
    <row r="69" spans="1:4" x14ac:dyDescent="0.2">
      <c r="A69" s="1" t="s">
        <v>54</v>
      </c>
      <c r="B69" s="23">
        <v>17</v>
      </c>
      <c r="D69" s="24" t="s">
        <v>225</v>
      </c>
    </row>
    <row r="70" spans="1:4" x14ac:dyDescent="0.2">
      <c r="A70" s="1" t="s">
        <v>279</v>
      </c>
      <c r="B70" s="23">
        <v>99</v>
      </c>
      <c r="D70" s="24" t="s">
        <v>141</v>
      </c>
    </row>
    <row r="71" spans="1:4" x14ac:dyDescent="0.2">
      <c r="D71" s="24" t="s">
        <v>158</v>
      </c>
    </row>
    <row r="72" spans="1:4" x14ac:dyDescent="0.2">
      <c r="D72" s="24" t="s">
        <v>62</v>
      </c>
    </row>
    <row r="73" spans="1:4" x14ac:dyDescent="0.2">
      <c r="D73" s="24" t="s">
        <v>123</v>
      </c>
    </row>
    <row r="74" spans="1:4" x14ac:dyDescent="0.2">
      <c r="A74" s="20" t="s">
        <v>278</v>
      </c>
      <c r="B74" t="s">
        <v>286</v>
      </c>
      <c r="D74" s="24" t="s">
        <v>217</v>
      </c>
    </row>
    <row r="75" spans="1:4" x14ac:dyDescent="0.2">
      <c r="A75" s="1" t="s">
        <v>241</v>
      </c>
      <c r="B75" s="23">
        <v>23</v>
      </c>
      <c r="D75" s="24" t="s">
        <v>221</v>
      </c>
    </row>
    <row r="76" spans="1:4" x14ac:dyDescent="0.2">
      <c r="A76" s="1" t="s">
        <v>237</v>
      </c>
      <c r="B76" s="23">
        <v>24</v>
      </c>
      <c r="D76" s="24" t="s">
        <v>148</v>
      </c>
    </row>
    <row r="77" spans="1:4" x14ac:dyDescent="0.2">
      <c r="A77" s="1" t="s">
        <v>245</v>
      </c>
      <c r="B77" s="23">
        <v>19</v>
      </c>
      <c r="D77" s="24" t="s">
        <v>203</v>
      </c>
    </row>
    <row r="78" spans="1:4" x14ac:dyDescent="0.2">
      <c r="A78" s="1" t="s">
        <v>239</v>
      </c>
      <c r="B78" s="23">
        <v>19</v>
      </c>
      <c r="D78" s="24" t="s">
        <v>129</v>
      </c>
    </row>
    <row r="79" spans="1:4" x14ac:dyDescent="0.2">
      <c r="A79" s="1" t="s">
        <v>243</v>
      </c>
      <c r="B79" s="23">
        <v>14</v>
      </c>
      <c r="D79" s="24" t="s">
        <v>177</v>
      </c>
    </row>
    <row r="80" spans="1:4" x14ac:dyDescent="0.2">
      <c r="A80" s="1" t="s">
        <v>279</v>
      </c>
      <c r="B80" s="23">
        <v>99</v>
      </c>
      <c r="D80" s="24" t="s">
        <v>199</v>
      </c>
    </row>
    <row r="81" spans="1:4" x14ac:dyDescent="0.2">
      <c r="D81" s="24" t="s">
        <v>83</v>
      </c>
    </row>
    <row r="82" spans="1:4" x14ac:dyDescent="0.2">
      <c r="D82" s="24" t="s">
        <v>113</v>
      </c>
    </row>
    <row r="83" spans="1:4" x14ac:dyDescent="0.2">
      <c r="D83" s="24" t="s">
        <v>49</v>
      </c>
    </row>
    <row r="84" spans="1:4" x14ac:dyDescent="0.2">
      <c r="A84" s="20" t="s">
        <v>278</v>
      </c>
      <c r="B84" t="s">
        <v>287</v>
      </c>
      <c r="D84" s="1" t="s">
        <v>27</v>
      </c>
    </row>
    <row r="85" spans="1:4" x14ac:dyDescent="0.2">
      <c r="A85" s="1" t="s">
        <v>43</v>
      </c>
      <c r="B85" s="23">
        <v>21</v>
      </c>
      <c r="D85" s="24" t="s">
        <v>183</v>
      </c>
    </row>
    <row r="86" spans="1:4" x14ac:dyDescent="0.2">
      <c r="A86" s="1" t="s">
        <v>12</v>
      </c>
      <c r="B86" s="23">
        <v>27</v>
      </c>
      <c r="D86" s="24" t="s">
        <v>173</v>
      </c>
    </row>
    <row r="87" spans="1:4" x14ac:dyDescent="0.2">
      <c r="A87" s="1" t="s">
        <v>31</v>
      </c>
      <c r="B87" s="23">
        <v>25</v>
      </c>
      <c r="D87" s="24" t="s">
        <v>143</v>
      </c>
    </row>
    <row r="88" spans="1:4" x14ac:dyDescent="0.2">
      <c r="A88" s="1" t="s">
        <v>36</v>
      </c>
      <c r="B88" s="23">
        <v>26</v>
      </c>
      <c r="D88" s="24" t="s">
        <v>89</v>
      </c>
    </row>
    <row r="89" spans="1:4" x14ac:dyDescent="0.2">
      <c r="A89" s="1" t="s">
        <v>279</v>
      </c>
      <c r="B89" s="23">
        <v>99</v>
      </c>
      <c r="D89" s="24" t="s">
        <v>223</v>
      </c>
    </row>
    <row r="90" spans="1:4" x14ac:dyDescent="0.2">
      <c r="D90" s="24" t="s">
        <v>87</v>
      </c>
    </row>
    <row r="91" spans="1:4" x14ac:dyDescent="0.2">
      <c r="D91" s="24" t="s">
        <v>213</v>
      </c>
    </row>
    <row r="92" spans="1:4" x14ac:dyDescent="0.2">
      <c r="D92" s="24" t="s">
        <v>41</v>
      </c>
    </row>
    <row r="93" spans="1:4" x14ac:dyDescent="0.2">
      <c r="D93" s="24" t="s">
        <v>44</v>
      </c>
    </row>
    <row r="94" spans="1:4" x14ac:dyDescent="0.2">
      <c r="D94" s="24" t="s">
        <v>160</v>
      </c>
    </row>
    <row r="95" spans="1:4" x14ac:dyDescent="0.2">
      <c r="D95" s="24" t="s">
        <v>152</v>
      </c>
    </row>
    <row r="96" spans="1:4" x14ac:dyDescent="0.2">
      <c r="D96" s="24" t="s">
        <v>179</v>
      </c>
    </row>
    <row r="97" spans="4:4" x14ac:dyDescent="0.2">
      <c r="D97" s="24" t="s">
        <v>60</v>
      </c>
    </row>
    <row r="98" spans="4:4" x14ac:dyDescent="0.2">
      <c r="D98" s="24" t="s">
        <v>211</v>
      </c>
    </row>
    <row r="99" spans="4:4" x14ac:dyDescent="0.2">
      <c r="D99" s="24" t="s">
        <v>193</v>
      </c>
    </row>
    <row r="100" spans="4:4" x14ac:dyDescent="0.2">
      <c r="D100" s="24" t="s">
        <v>75</v>
      </c>
    </row>
    <row r="101" spans="4:4" x14ac:dyDescent="0.2">
      <c r="D101" s="24" t="s">
        <v>24</v>
      </c>
    </row>
    <row r="102" spans="4:4" x14ac:dyDescent="0.2">
      <c r="D102" s="24" t="s">
        <v>133</v>
      </c>
    </row>
    <row r="103" spans="4:4" x14ac:dyDescent="0.2">
      <c r="D103" s="24" t="s">
        <v>117</v>
      </c>
    </row>
    <row r="104" spans="4:4" x14ac:dyDescent="0.2">
      <c r="D104" s="24" t="s">
        <v>125</v>
      </c>
    </row>
    <row r="105" spans="4:4" x14ac:dyDescent="0.2">
      <c r="D105" s="24" t="s">
        <v>67</v>
      </c>
    </row>
    <row r="106" spans="4:4" x14ac:dyDescent="0.2">
      <c r="D106" s="24" t="s">
        <v>156</v>
      </c>
    </row>
    <row r="107" spans="4:4" x14ac:dyDescent="0.2">
      <c r="D107" s="24" t="s">
        <v>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8F78-EA1E-794A-BFCD-DE64C1F7B6FB}">
  <sheetPr>
    <pageSetUpPr fitToPage="1"/>
  </sheetPr>
  <dimension ref="A1:BO122"/>
  <sheetViews>
    <sheetView showGridLines="0" tabSelected="1" zoomScaleNormal="100" workbookViewId="0">
      <pane ySplit="17" topLeftCell="A18" activePane="bottomLeft" state="frozen"/>
      <selection pane="bottomLeft" activeCell="AB21" sqref="AB21"/>
    </sheetView>
  </sheetViews>
  <sheetFormatPr baseColWidth="10" defaultColWidth="11" defaultRowHeight="16" x14ac:dyDescent="0.2"/>
  <cols>
    <col min="1" max="1" width="22.83203125" style="15" customWidth="1"/>
    <col min="2" max="2" width="12.83203125" style="15" customWidth="1"/>
    <col min="3" max="4" width="9.83203125" style="16" customWidth="1"/>
    <col min="5" max="5" width="6.83203125" style="17" customWidth="1"/>
    <col min="6" max="65" width="4.1640625" style="15" customWidth="1"/>
    <col min="66" max="66" width="3.33203125" customWidth="1"/>
  </cols>
  <sheetData>
    <row r="1" spans="1:67" s="12" customFormat="1" ht="15" customHeight="1" x14ac:dyDescent="0.2">
      <c r="A1" s="7"/>
      <c r="B1" s="7"/>
      <c r="C1" s="8"/>
      <c r="D1" s="8"/>
      <c r="E1" s="8"/>
      <c r="F1" s="9"/>
      <c r="G1" s="9"/>
      <c r="H1" s="9"/>
      <c r="I1" s="9"/>
      <c r="J1" s="9"/>
      <c r="K1" s="9"/>
      <c r="L1" s="9"/>
      <c r="M1" s="9"/>
      <c r="N1" s="9"/>
      <c r="O1" s="9"/>
      <c r="P1" s="9"/>
      <c r="Q1" s="9"/>
      <c r="R1" s="9"/>
      <c r="S1" s="9"/>
      <c r="T1" s="9"/>
      <c r="U1" s="9"/>
      <c r="V1" s="9"/>
      <c r="W1" s="9"/>
      <c r="X1" s="9"/>
      <c r="Y1" s="9"/>
      <c r="Z1" s="9"/>
      <c r="AA1" s="9"/>
      <c r="AB1" s="9"/>
      <c r="AC1" s="10"/>
      <c r="AD1" s="9"/>
      <c r="AE1" s="9"/>
      <c r="AF1" s="9"/>
      <c r="AG1" s="9"/>
      <c r="AH1" s="9"/>
      <c r="AI1" s="9"/>
      <c r="AJ1" s="9"/>
      <c r="AK1" s="9"/>
      <c r="AL1" s="9"/>
      <c r="AM1" s="9"/>
      <c r="AN1" s="9"/>
      <c r="AO1" s="10"/>
      <c r="AP1" s="9"/>
      <c r="AQ1" s="9"/>
      <c r="AR1" s="9"/>
      <c r="AS1" s="9"/>
      <c r="AT1" s="9"/>
      <c r="AU1" s="9"/>
      <c r="AV1" s="9"/>
      <c r="AW1" s="9"/>
      <c r="AX1" s="9"/>
      <c r="AY1" s="9"/>
      <c r="AZ1" s="9"/>
      <c r="BA1" s="10"/>
      <c r="BB1" s="10"/>
      <c r="BC1" s="11"/>
      <c r="BD1" s="9"/>
      <c r="BE1" s="9"/>
      <c r="BF1" s="9"/>
      <c r="BG1" s="9"/>
      <c r="BH1" s="9"/>
      <c r="BI1" s="9"/>
      <c r="BJ1" s="9"/>
      <c r="BK1" s="9"/>
      <c r="BL1" s="9"/>
      <c r="BM1" s="9"/>
    </row>
    <row r="2" spans="1:67" s="12" customFormat="1" ht="15" customHeight="1" x14ac:dyDescent="0.2">
      <c r="A2" s="7"/>
      <c r="B2" s="7"/>
      <c r="C2" s="8"/>
      <c r="D2" s="8"/>
      <c r="E2" s="8"/>
      <c r="F2" s="9"/>
      <c r="G2" s="9"/>
      <c r="H2" s="9"/>
      <c r="I2" s="9"/>
      <c r="J2" s="9"/>
      <c r="K2" s="9"/>
      <c r="L2" s="9"/>
      <c r="M2" s="9"/>
      <c r="N2" s="9"/>
      <c r="O2" s="9"/>
      <c r="P2" s="9"/>
      <c r="Q2" s="9"/>
      <c r="R2" s="9"/>
      <c r="S2" s="9"/>
      <c r="T2" s="9"/>
      <c r="U2" s="9"/>
      <c r="V2" s="9"/>
      <c r="W2" s="9"/>
      <c r="X2" s="9"/>
      <c r="Y2" s="9"/>
      <c r="Z2" s="9"/>
      <c r="AA2" s="9"/>
      <c r="AB2" s="9"/>
      <c r="AC2" s="10"/>
      <c r="AD2" s="9"/>
      <c r="AE2" s="9"/>
      <c r="AF2" s="9"/>
      <c r="AG2" s="9"/>
      <c r="AH2" s="9"/>
      <c r="AI2" s="9"/>
      <c r="AJ2" s="9"/>
      <c r="AK2" s="9"/>
      <c r="AL2" s="9"/>
      <c r="AM2" s="9"/>
      <c r="AN2" s="9"/>
      <c r="AO2" s="10"/>
      <c r="AP2" s="9"/>
      <c r="AQ2" s="9"/>
      <c r="AR2" s="9"/>
      <c r="AS2" s="9"/>
      <c r="AT2" s="9"/>
      <c r="AU2" s="9"/>
      <c r="AV2" s="9"/>
      <c r="AW2" s="9"/>
      <c r="AX2" s="9"/>
      <c r="AY2" s="9"/>
      <c r="AZ2" s="9"/>
      <c r="BA2" s="10"/>
      <c r="BB2" s="10"/>
      <c r="BC2" s="11"/>
      <c r="BD2" s="9"/>
      <c r="BE2" s="9"/>
      <c r="BF2" s="9"/>
      <c r="BG2" s="9"/>
      <c r="BH2" s="9"/>
      <c r="BI2" s="9"/>
      <c r="BJ2" s="9"/>
      <c r="BK2" s="9"/>
      <c r="BL2" s="9"/>
      <c r="BM2" s="9"/>
    </row>
    <row r="3" spans="1:67" s="12" customFormat="1" ht="15" customHeight="1" x14ac:dyDescent="0.2">
      <c r="C3" s="8"/>
      <c r="D3" s="8"/>
      <c r="E3" s="8"/>
      <c r="F3" s="9"/>
      <c r="G3" s="9"/>
      <c r="H3" s="9"/>
      <c r="I3" s="9"/>
      <c r="J3" s="9"/>
      <c r="K3" s="9"/>
      <c r="L3" s="9"/>
      <c r="M3" s="9"/>
      <c r="N3" s="9"/>
      <c r="O3" s="9"/>
      <c r="P3" s="9"/>
      <c r="Q3" s="9"/>
      <c r="R3" s="9"/>
      <c r="S3" s="9"/>
      <c r="T3" s="9"/>
      <c r="U3" s="9"/>
      <c r="V3" s="9"/>
      <c r="W3" s="9"/>
      <c r="X3" s="9"/>
      <c r="Y3" s="9"/>
      <c r="Z3" s="9"/>
      <c r="AA3" s="9"/>
      <c r="AB3" s="9"/>
      <c r="AC3" s="10"/>
      <c r="AD3" s="9"/>
      <c r="AE3" s="9"/>
      <c r="AF3" s="9"/>
      <c r="AG3" s="9"/>
      <c r="AH3" s="9"/>
      <c r="AI3" s="9"/>
      <c r="AJ3" s="9"/>
      <c r="AK3" s="9"/>
      <c r="AL3" s="9"/>
      <c r="AM3" s="9"/>
      <c r="AN3" s="9"/>
      <c r="AO3" s="10"/>
      <c r="AP3" s="9"/>
      <c r="AQ3" s="9"/>
      <c r="AR3" s="9"/>
      <c r="AS3" s="9"/>
      <c r="AT3" s="9"/>
      <c r="AU3" s="9"/>
      <c r="AV3" s="9"/>
      <c r="AW3" s="9"/>
      <c r="AX3" s="9"/>
      <c r="AY3" s="9"/>
      <c r="AZ3" s="9"/>
      <c r="BA3" s="10"/>
      <c r="BB3" s="10"/>
      <c r="BC3" s="11"/>
      <c r="BD3" s="9"/>
      <c r="BE3" s="9"/>
      <c r="BF3" s="9"/>
      <c r="BG3" s="9"/>
      <c r="BH3" s="9"/>
      <c r="BI3" s="9"/>
      <c r="BJ3" s="9"/>
      <c r="BK3" s="9"/>
      <c r="BL3" s="9"/>
      <c r="BM3" s="9"/>
    </row>
    <row r="4" spans="1:67" s="12" customFormat="1" ht="15" customHeight="1" x14ac:dyDescent="0.2">
      <c r="C4" s="8"/>
      <c r="D4" s="8"/>
      <c r="E4" s="8"/>
      <c r="F4" s="9"/>
      <c r="G4" s="9"/>
      <c r="H4" s="9"/>
      <c r="I4" s="9"/>
      <c r="J4" s="9"/>
      <c r="K4" s="9"/>
      <c r="L4" s="9"/>
      <c r="M4" s="9"/>
      <c r="N4" s="9"/>
      <c r="O4" s="9"/>
      <c r="P4" s="9"/>
      <c r="Q4" s="9"/>
      <c r="R4" s="9"/>
      <c r="S4" s="9"/>
      <c r="T4" s="9"/>
      <c r="U4" s="9"/>
      <c r="V4" s="9"/>
      <c r="W4" s="9"/>
      <c r="X4" s="9"/>
      <c r="Y4" s="9"/>
      <c r="Z4" s="9"/>
      <c r="AA4" s="9"/>
      <c r="AB4" s="9"/>
      <c r="AC4" s="10"/>
      <c r="AD4" s="9"/>
      <c r="AE4" s="9"/>
      <c r="AF4" s="9"/>
      <c r="AG4" s="9"/>
      <c r="AH4" s="9"/>
      <c r="AI4" s="9"/>
      <c r="AJ4" s="9"/>
      <c r="AK4" s="9"/>
      <c r="AL4" s="9"/>
      <c r="AM4" s="9"/>
      <c r="AN4" s="9"/>
      <c r="AO4" s="10"/>
      <c r="AP4" s="9"/>
      <c r="AQ4" s="9"/>
      <c r="AR4" s="9"/>
      <c r="AS4" s="9"/>
      <c r="AT4" s="9"/>
      <c r="AU4" s="9"/>
      <c r="AV4" s="9"/>
      <c r="AW4" s="9"/>
      <c r="AX4" s="9"/>
      <c r="AY4" s="9"/>
      <c r="AZ4" s="9"/>
      <c r="BA4" s="10"/>
      <c r="BB4" s="10"/>
      <c r="BC4" s="11"/>
      <c r="BD4" s="9"/>
      <c r="BE4" s="9"/>
      <c r="BF4" s="9"/>
      <c r="BG4" s="9"/>
      <c r="BH4" s="9"/>
      <c r="BI4" s="9"/>
      <c r="BJ4" s="9"/>
      <c r="BK4" s="9"/>
      <c r="BL4" s="9"/>
      <c r="BM4" s="9"/>
    </row>
    <row r="5" spans="1:67" s="12" customFormat="1" ht="15" customHeight="1" x14ac:dyDescent="0.2">
      <c r="C5" s="8"/>
      <c r="D5" s="8"/>
      <c r="E5" s="8"/>
      <c r="F5" s="9"/>
      <c r="G5" s="9"/>
      <c r="H5" s="9"/>
      <c r="I5" s="9"/>
      <c r="J5" s="9"/>
      <c r="K5" s="9"/>
      <c r="L5" s="9"/>
      <c r="M5" s="9"/>
      <c r="N5" s="9"/>
      <c r="O5" s="9"/>
      <c r="P5" s="9"/>
      <c r="Q5" s="9"/>
      <c r="R5" s="9"/>
      <c r="S5" s="9"/>
      <c r="T5" s="9"/>
      <c r="U5" s="9"/>
      <c r="V5" s="9"/>
      <c r="W5" s="9"/>
      <c r="X5" s="9"/>
      <c r="Y5" s="9"/>
      <c r="Z5" s="9"/>
      <c r="AA5" s="9"/>
      <c r="AB5" s="9"/>
      <c r="AC5" s="10"/>
      <c r="AD5" s="9"/>
      <c r="AE5" s="9"/>
      <c r="AF5" s="9"/>
      <c r="AG5" s="9"/>
      <c r="AH5" s="9"/>
      <c r="AI5" s="9"/>
      <c r="AJ5" s="9"/>
      <c r="AK5" s="9"/>
      <c r="AL5" s="9"/>
      <c r="AM5" s="9"/>
      <c r="AN5" s="9"/>
      <c r="AO5" s="10"/>
      <c r="AP5" s="9"/>
      <c r="AQ5" s="9"/>
      <c r="AR5" s="9"/>
      <c r="AS5" s="9"/>
      <c r="AT5" s="9"/>
      <c r="AU5" s="9"/>
      <c r="AV5" s="9"/>
      <c r="AW5" s="9"/>
      <c r="AX5" s="9"/>
      <c r="AY5" s="9"/>
      <c r="AZ5" s="9"/>
      <c r="BA5" s="10"/>
      <c r="BB5" s="10"/>
      <c r="BC5" s="11"/>
      <c r="BD5" s="9"/>
      <c r="BE5" s="9"/>
      <c r="BF5" s="9"/>
      <c r="BG5" s="9"/>
      <c r="BH5" s="9"/>
      <c r="BI5" s="9"/>
      <c r="BJ5" s="9"/>
      <c r="BK5" s="9"/>
      <c r="BL5" s="9"/>
      <c r="BM5" s="9"/>
    </row>
    <row r="6" spans="1:67" s="12" customFormat="1" ht="15" customHeight="1" x14ac:dyDescent="0.2">
      <c r="C6" s="8"/>
      <c r="D6" s="8"/>
      <c r="E6" s="8"/>
      <c r="F6" s="9"/>
      <c r="G6" s="9"/>
      <c r="H6" s="9"/>
      <c r="I6" s="9"/>
      <c r="J6" s="9"/>
      <c r="K6" s="9"/>
      <c r="L6" s="9"/>
      <c r="M6" s="9"/>
      <c r="N6" s="9"/>
      <c r="O6" s="9"/>
      <c r="P6" s="9"/>
      <c r="Q6" s="9"/>
      <c r="R6" s="9"/>
      <c r="S6" s="9"/>
      <c r="T6" s="9"/>
      <c r="U6" s="9"/>
      <c r="V6" s="9"/>
      <c r="W6" s="9"/>
      <c r="X6" s="9"/>
      <c r="Y6" s="9"/>
      <c r="Z6" s="9"/>
      <c r="AA6" s="9"/>
      <c r="AB6" s="9"/>
      <c r="AC6" s="10"/>
      <c r="AD6" s="9"/>
      <c r="AE6" s="9"/>
      <c r="AF6" s="9"/>
      <c r="AG6" s="9"/>
      <c r="AH6" s="9"/>
      <c r="AI6" s="9"/>
      <c r="AJ6" s="9"/>
      <c r="AK6" s="9"/>
      <c r="AL6" s="9"/>
      <c r="AM6" s="9"/>
      <c r="AN6" s="9"/>
      <c r="AO6" s="10"/>
      <c r="AP6" s="9"/>
      <c r="AQ6" s="9"/>
      <c r="AR6" s="9"/>
      <c r="AS6" s="9"/>
      <c r="AT6" s="9"/>
      <c r="AU6" s="9"/>
      <c r="AV6" s="9"/>
      <c r="AW6" s="9"/>
      <c r="AX6" s="9"/>
      <c r="AY6" s="9"/>
      <c r="AZ6" s="9"/>
      <c r="BA6" s="10"/>
      <c r="BB6" s="10"/>
      <c r="BC6" s="11"/>
      <c r="BD6" s="9"/>
      <c r="BE6" s="9"/>
      <c r="BF6" s="9"/>
      <c r="BG6" s="9"/>
      <c r="BH6" s="9"/>
      <c r="BI6" s="9"/>
      <c r="BJ6" s="9"/>
      <c r="BK6" s="9"/>
      <c r="BL6" s="9"/>
      <c r="BM6" s="9"/>
    </row>
    <row r="7" spans="1:67" s="12" customFormat="1" ht="15" customHeight="1" x14ac:dyDescent="0.2">
      <c r="C7" s="8"/>
      <c r="D7" s="8"/>
      <c r="E7" s="8"/>
      <c r="F7" s="9"/>
      <c r="G7" s="9"/>
      <c r="H7" s="9"/>
      <c r="I7" s="9"/>
      <c r="J7" s="9"/>
      <c r="K7" s="9"/>
      <c r="L7" s="9"/>
      <c r="M7" s="9"/>
      <c r="N7" s="9"/>
      <c r="O7" s="9"/>
      <c r="P7" s="9"/>
      <c r="Q7" s="9"/>
      <c r="R7" s="9"/>
      <c r="S7" s="9"/>
      <c r="T7" s="9"/>
      <c r="U7" s="9"/>
      <c r="V7" s="9"/>
      <c r="W7" s="9"/>
      <c r="X7" s="9"/>
      <c r="Y7" s="9"/>
      <c r="Z7" s="9"/>
      <c r="AA7" s="9"/>
      <c r="AB7" s="9"/>
      <c r="AC7" s="10"/>
      <c r="AD7" s="9"/>
      <c r="AE7" s="9"/>
      <c r="AF7" s="9"/>
      <c r="AG7" s="9"/>
      <c r="AH7" s="9"/>
      <c r="AI7" s="9"/>
      <c r="AJ7" s="9"/>
      <c r="AK7" s="9"/>
      <c r="AL7" s="9"/>
      <c r="AM7" s="9"/>
      <c r="AN7" s="9"/>
      <c r="AO7" s="10"/>
      <c r="AP7" s="9"/>
      <c r="AQ7" s="9"/>
      <c r="AR7" s="9"/>
      <c r="AS7" s="9"/>
      <c r="AT7" s="9"/>
      <c r="AU7" s="9"/>
      <c r="AV7" s="9"/>
      <c r="AW7" s="9"/>
      <c r="AX7" s="9"/>
      <c r="AY7" s="9"/>
      <c r="AZ7" s="9"/>
      <c r="BA7" s="10"/>
      <c r="BB7" s="10"/>
      <c r="BC7" s="11"/>
      <c r="BD7" s="9"/>
      <c r="BE7" s="9"/>
      <c r="BF7" s="9"/>
      <c r="BG7" s="9"/>
      <c r="BH7" s="9"/>
      <c r="BI7" s="9"/>
      <c r="BJ7" s="9"/>
      <c r="BK7" s="9"/>
      <c r="BL7" s="9"/>
      <c r="BM7" s="9"/>
    </row>
    <row r="8" spans="1:67" s="12" customFormat="1" ht="15" customHeight="1" x14ac:dyDescent="0.2">
      <c r="C8" s="8"/>
      <c r="D8" s="8"/>
      <c r="E8" s="8"/>
      <c r="F8" s="9"/>
      <c r="G8" s="9"/>
      <c r="H8" s="9"/>
      <c r="I8" s="9"/>
      <c r="J8" s="9"/>
      <c r="K8" s="9"/>
      <c r="L8" s="9"/>
      <c r="M8" s="9"/>
      <c r="N8" s="9"/>
      <c r="O8" s="9"/>
      <c r="P8" s="9"/>
      <c r="Q8" s="9"/>
      <c r="R8" s="9"/>
      <c r="S8" s="9"/>
      <c r="T8" s="9"/>
      <c r="U8" s="9"/>
      <c r="V8" s="9"/>
      <c r="W8" s="9"/>
      <c r="X8" s="9"/>
      <c r="Y8" s="9"/>
      <c r="Z8" s="9"/>
      <c r="AA8" s="9"/>
      <c r="AB8" s="9"/>
      <c r="AC8" s="10"/>
      <c r="AD8" s="9"/>
      <c r="AE8" s="9"/>
      <c r="AF8" s="9"/>
      <c r="AG8" s="9"/>
      <c r="AH8" s="9"/>
      <c r="AI8" s="9"/>
      <c r="AJ8" s="9"/>
      <c r="AK8" s="9"/>
      <c r="AL8" s="9"/>
      <c r="AM8" s="9"/>
      <c r="AN8" s="9"/>
      <c r="AO8" s="10"/>
      <c r="AP8" s="9"/>
      <c r="AQ8" s="9"/>
      <c r="AR8" s="9"/>
      <c r="AS8" s="9"/>
      <c r="AT8" s="9"/>
      <c r="AU8" s="9"/>
      <c r="AV8" s="9"/>
      <c r="AW8" s="9"/>
      <c r="AX8" s="9"/>
      <c r="AY8" s="9"/>
      <c r="AZ8" s="9"/>
      <c r="BA8" s="10"/>
      <c r="BB8" s="10"/>
      <c r="BC8" s="11"/>
      <c r="BD8" s="9"/>
      <c r="BE8" s="9"/>
      <c r="BF8" s="9"/>
      <c r="BG8" s="9"/>
      <c r="BH8" s="9"/>
      <c r="BI8" s="9"/>
      <c r="BJ8" s="9"/>
      <c r="BK8" s="9"/>
      <c r="BL8" s="9"/>
      <c r="BM8" s="9"/>
    </row>
    <row r="9" spans="1:67" s="12" customFormat="1" ht="15" customHeight="1" x14ac:dyDescent="0.2">
      <c r="A9" s="18" t="s">
        <v>273</v>
      </c>
      <c r="B9" s="18"/>
      <c r="C9" s="8"/>
      <c r="D9" s="8"/>
      <c r="E9" s="8"/>
      <c r="F9" s="9"/>
      <c r="G9" s="9"/>
      <c r="H9" s="9"/>
      <c r="I9" s="9"/>
      <c r="J9" s="9"/>
      <c r="K9" s="9"/>
      <c r="L9" s="9"/>
      <c r="M9" s="9"/>
      <c r="N9" s="9"/>
      <c r="O9" s="9"/>
      <c r="P9" s="9"/>
      <c r="Q9" s="9"/>
      <c r="R9" s="9"/>
      <c r="S9" s="9"/>
      <c r="T9" s="9"/>
      <c r="U9" s="9"/>
      <c r="V9" s="9"/>
      <c r="W9" s="9"/>
      <c r="X9" s="9"/>
      <c r="Y9" s="9"/>
      <c r="Z9" s="9"/>
      <c r="AA9" s="9"/>
      <c r="AB9" s="9"/>
      <c r="AC9" s="10"/>
      <c r="AD9" s="9"/>
      <c r="AE9" s="9"/>
      <c r="AF9" s="9"/>
      <c r="AG9" s="9"/>
      <c r="AH9" s="9"/>
      <c r="AI9" s="9"/>
      <c r="AJ9" s="9"/>
      <c r="AK9" s="9"/>
      <c r="AL9" s="9"/>
      <c r="AM9" s="9"/>
      <c r="AN9" s="9"/>
      <c r="AO9" s="10"/>
      <c r="AP9" s="9"/>
      <c r="AQ9" s="9"/>
      <c r="AR9" s="9"/>
      <c r="AS9" s="9"/>
      <c r="AT9" s="9"/>
      <c r="AU9" s="9"/>
      <c r="AV9" s="9"/>
      <c r="AW9" s="9"/>
      <c r="AX9" s="9"/>
      <c r="AY9" s="9"/>
      <c r="AZ9" s="9"/>
      <c r="BA9" s="10"/>
      <c r="BB9" s="10"/>
      <c r="BC9" s="11"/>
      <c r="BD9" s="9"/>
      <c r="BE9" s="9"/>
      <c r="BF9" s="9"/>
      <c r="BG9" s="9"/>
      <c r="BH9" s="9"/>
      <c r="BI9" s="9"/>
      <c r="BJ9" s="9"/>
      <c r="BK9" s="9"/>
      <c r="BL9" s="9"/>
      <c r="BM9" s="9"/>
    </row>
    <row r="10" spans="1:67" s="12" customFormat="1" ht="15" customHeight="1" x14ac:dyDescent="0.2">
      <c r="A10" s="18"/>
      <c r="B10" s="18"/>
      <c r="C10" s="8"/>
      <c r="D10" s="8"/>
      <c r="E10" s="8"/>
      <c r="F10" s="9"/>
      <c r="G10" s="9"/>
      <c r="H10" s="9"/>
      <c r="I10" s="9"/>
      <c r="J10" s="9"/>
      <c r="K10" s="9"/>
      <c r="L10" s="9"/>
      <c r="M10" s="9"/>
      <c r="N10" s="9"/>
      <c r="O10" s="9"/>
      <c r="P10" s="9"/>
      <c r="Q10" s="9"/>
      <c r="R10" s="9"/>
      <c r="S10" s="9"/>
      <c r="T10" s="9"/>
      <c r="U10" s="9"/>
      <c r="V10" s="9"/>
      <c r="W10" s="9"/>
      <c r="X10" s="9"/>
      <c r="Y10" s="9"/>
      <c r="Z10" s="9"/>
      <c r="AA10" s="9"/>
      <c r="AB10" s="9"/>
      <c r="AC10" s="10"/>
      <c r="AD10" s="9"/>
      <c r="AE10" s="9"/>
      <c r="AF10" s="9"/>
      <c r="AG10" s="9"/>
      <c r="AH10" s="9"/>
      <c r="AI10" s="9"/>
      <c r="AJ10" s="9"/>
      <c r="AK10" s="9"/>
      <c r="AL10" s="9"/>
      <c r="AM10" s="9"/>
      <c r="AN10" s="9"/>
      <c r="AO10" s="10"/>
      <c r="AP10" s="9"/>
      <c r="AQ10" s="9"/>
      <c r="AR10" s="9"/>
      <c r="AS10" s="9"/>
      <c r="AT10" s="9"/>
      <c r="AU10" s="9"/>
      <c r="AV10" s="9"/>
      <c r="AW10" s="9"/>
      <c r="AX10" s="9"/>
      <c r="AY10" s="9"/>
      <c r="AZ10" s="9"/>
      <c r="BA10" s="10"/>
      <c r="BB10" s="10"/>
      <c r="BC10" s="11"/>
      <c r="BD10" s="9"/>
      <c r="BE10" s="9"/>
      <c r="BF10" s="9"/>
      <c r="BG10" s="9"/>
      <c r="BH10" s="9"/>
      <c r="BI10" s="9"/>
      <c r="BJ10" s="9"/>
      <c r="BK10" s="9"/>
      <c r="BL10" s="9"/>
      <c r="BM10" s="9"/>
    </row>
    <row r="11" spans="1:67" s="12" customFormat="1" ht="15" customHeight="1" x14ac:dyDescent="0.2">
      <c r="A11" s="18"/>
      <c r="B11" s="18"/>
      <c r="C11" s="8"/>
      <c r="D11" s="8"/>
      <c r="E11" s="8"/>
      <c r="F11" s="9"/>
      <c r="G11" s="9"/>
      <c r="H11" s="9"/>
      <c r="I11" s="9"/>
      <c r="J11" s="9"/>
      <c r="K11" s="9"/>
      <c r="L11" s="9"/>
      <c r="M11" s="9"/>
      <c r="N11" s="9"/>
      <c r="O11" s="9"/>
      <c r="P11" s="9"/>
      <c r="Q11" s="9"/>
      <c r="R11" s="9"/>
      <c r="S11" s="9"/>
      <c r="T11" s="9"/>
      <c r="U11" s="9"/>
      <c r="V11" s="9"/>
      <c r="W11" s="9"/>
      <c r="X11" s="9"/>
      <c r="Y11" s="9"/>
      <c r="Z11" s="9"/>
      <c r="AA11" s="9"/>
      <c r="AB11" s="9"/>
      <c r="AC11" s="10"/>
      <c r="AD11" s="9"/>
      <c r="AE11" s="9"/>
      <c r="AF11" s="9"/>
      <c r="AG11" s="9"/>
      <c r="AH11" s="9"/>
      <c r="AI11" s="9"/>
      <c r="AJ11" s="9"/>
      <c r="AK11" s="9"/>
      <c r="AL11" s="9"/>
      <c r="AM11" s="9"/>
      <c r="AN11" s="9"/>
      <c r="AO11" s="10"/>
      <c r="AP11" s="9"/>
      <c r="AQ11" s="9"/>
      <c r="AR11" s="9"/>
      <c r="AS11" s="9"/>
      <c r="AT11" s="9"/>
      <c r="AU11" s="9"/>
      <c r="AV11" s="9"/>
      <c r="AW11" s="9"/>
      <c r="AX11" s="9"/>
      <c r="AY11" s="9"/>
      <c r="AZ11" s="9"/>
      <c r="BA11" s="10"/>
      <c r="BB11" s="10"/>
      <c r="BC11" s="11"/>
      <c r="BD11" s="9"/>
      <c r="BE11" s="9"/>
      <c r="BF11" s="9"/>
      <c r="BG11" s="9"/>
      <c r="BH11" s="9"/>
      <c r="BI11" s="9"/>
      <c r="BJ11" s="9"/>
      <c r="BK11" s="9"/>
      <c r="BL11" s="9"/>
      <c r="BM11" s="9"/>
    </row>
    <row r="12" spans="1:67" s="12" customFormat="1" ht="15" customHeight="1" x14ac:dyDescent="0.2">
      <c r="A12" s="18"/>
      <c r="B12" s="18"/>
      <c r="C12" s="8"/>
      <c r="D12" s="8"/>
      <c r="E12" s="8"/>
      <c r="F12" s="9"/>
      <c r="G12" s="9"/>
      <c r="H12" s="9"/>
      <c r="I12" s="9"/>
      <c r="J12" s="9"/>
      <c r="K12" s="9"/>
      <c r="L12" s="9"/>
      <c r="M12" s="9"/>
      <c r="N12" s="9"/>
      <c r="O12" s="9"/>
      <c r="P12" s="9"/>
      <c r="Q12" s="9"/>
      <c r="R12" s="9"/>
      <c r="S12" s="9"/>
      <c r="T12" s="9"/>
      <c r="U12" s="9"/>
      <c r="V12" s="9"/>
      <c r="W12" s="9"/>
      <c r="X12" s="9"/>
      <c r="Y12" s="9"/>
      <c r="Z12" s="9"/>
      <c r="AA12" s="9"/>
      <c r="AB12" s="9"/>
      <c r="AC12" s="10"/>
      <c r="AD12" s="9"/>
      <c r="AE12" s="9"/>
      <c r="AF12" s="9"/>
      <c r="AG12" s="9"/>
      <c r="AH12" s="9"/>
      <c r="AI12" s="9"/>
      <c r="AJ12" s="9"/>
      <c r="AK12" s="9"/>
      <c r="AL12" s="9"/>
      <c r="AM12" s="9"/>
      <c r="AN12" s="9"/>
      <c r="AO12" s="10"/>
      <c r="AP12" s="9"/>
      <c r="AQ12" s="9"/>
      <c r="AR12" s="9"/>
      <c r="AS12" s="9"/>
      <c r="AT12" s="9"/>
      <c r="AU12" s="9"/>
      <c r="AV12" s="9"/>
      <c r="AW12" s="9"/>
      <c r="AX12" s="9"/>
      <c r="AY12" s="9"/>
      <c r="AZ12" s="9"/>
      <c r="BA12" s="10"/>
      <c r="BB12" s="10"/>
      <c r="BC12" s="11"/>
      <c r="BD12" s="9"/>
      <c r="BE12" s="9"/>
      <c r="BF12" s="9"/>
      <c r="BG12" s="9"/>
      <c r="BH12" s="9"/>
      <c r="BI12" s="9"/>
      <c r="BJ12" s="9"/>
      <c r="BK12" s="9"/>
      <c r="BL12" s="9"/>
      <c r="BM12" s="9"/>
    </row>
    <row r="13" spans="1:67" s="12" customFormat="1" ht="15" customHeight="1" x14ac:dyDescent="0.2">
      <c r="A13" s="18"/>
      <c r="B13" s="18"/>
      <c r="C13" s="8"/>
      <c r="D13" s="8"/>
      <c r="E13" s="8"/>
      <c r="F13" s="9"/>
      <c r="G13" s="9"/>
      <c r="H13" s="9"/>
      <c r="I13" s="9"/>
      <c r="J13" s="9"/>
      <c r="K13" s="9"/>
      <c r="L13" s="9"/>
      <c r="M13" s="9"/>
      <c r="N13" s="9"/>
      <c r="O13" s="9"/>
      <c r="P13" s="9"/>
      <c r="Q13" s="9"/>
      <c r="R13" s="9"/>
      <c r="S13" s="9"/>
      <c r="T13" s="9"/>
      <c r="U13" s="9"/>
      <c r="V13" s="9"/>
      <c r="W13" s="9"/>
      <c r="X13" s="9"/>
      <c r="Y13" s="9"/>
      <c r="Z13" s="9"/>
      <c r="AA13" s="9"/>
      <c r="AB13" s="9"/>
      <c r="AC13" s="10"/>
      <c r="AD13" s="9"/>
      <c r="AE13" s="9"/>
      <c r="AF13" s="9"/>
      <c r="AG13" s="9"/>
      <c r="AH13" s="9"/>
      <c r="AI13" s="9"/>
      <c r="AJ13" s="9"/>
      <c r="AK13" s="9"/>
      <c r="AL13" s="9"/>
      <c r="AM13" s="9"/>
      <c r="AN13" s="9"/>
      <c r="AO13" s="10"/>
      <c r="AP13" s="9"/>
      <c r="AQ13" s="9"/>
      <c r="AR13" s="9"/>
      <c r="AS13" s="9"/>
      <c r="AT13" s="9"/>
      <c r="AU13" s="9"/>
      <c r="AV13" s="9"/>
      <c r="AW13" s="9"/>
      <c r="AX13" s="9"/>
      <c r="AY13" s="9"/>
      <c r="AZ13" s="9"/>
      <c r="BA13" s="10"/>
      <c r="BB13" s="10"/>
      <c r="BC13" s="11"/>
      <c r="BD13" s="9"/>
      <c r="BE13" s="9"/>
      <c r="BF13" s="9"/>
      <c r="BG13" s="9"/>
      <c r="BH13" s="9"/>
      <c r="BI13" s="9"/>
      <c r="BJ13" s="9"/>
      <c r="BK13" s="9"/>
      <c r="BL13" s="9"/>
      <c r="BM13" s="9"/>
    </row>
    <row r="14" spans="1:67" ht="16" customHeight="1" x14ac:dyDescent="0.2">
      <c r="A14" s="26" t="s">
        <v>273</v>
      </c>
      <c r="B14" s="27"/>
      <c r="C14" s="27"/>
      <c r="D14" s="27"/>
      <c r="E14" s="28"/>
      <c r="F14" s="29" t="s">
        <v>248</v>
      </c>
      <c r="G14" s="30"/>
      <c r="H14" s="30"/>
      <c r="I14" s="30"/>
      <c r="J14" s="30"/>
      <c r="K14" s="30"/>
      <c r="L14" s="30"/>
      <c r="M14" s="30"/>
      <c r="N14" s="30"/>
      <c r="O14" s="30"/>
      <c r="P14" s="30"/>
      <c r="Q14" s="31"/>
      <c r="R14" s="32" t="s">
        <v>249</v>
      </c>
      <c r="S14" s="33"/>
      <c r="T14" s="33"/>
      <c r="U14" s="33"/>
      <c r="V14" s="33"/>
      <c r="W14" s="33"/>
      <c r="X14" s="33"/>
      <c r="Y14" s="33"/>
      <c r="Z14" s="33"/>
      <c r="AA14" s="33"/>
      <c r="AB14" s="33"/>
      <c r="AC14" s="34"/>
      <c r="AD14" s="29" t="s">
        <v>250</v>
      </c>
      <c r="AE14" s="30"/>
      <c r="AF14" s="30"/>
      <c r="AG14" s="30"/>
      <c r="AH14" s="30"/>
      <c r="AI14" s="30"/>
      <c r="AJ14" s="30"/>
      <c r="AK14" s="30"/>
      <c r="AL14" s="30"/>
      <c r="AM14" s="30"/>
      <c r="AN14" s="30"/>
      <c r="AO14" s="31"/>
      <c r="AP14" s="32" t="s">
        <v>251</v>
      </c>
      <c r="AQ14" s="33"/>
      <c r="AR14" s="33"/>
      <c r="AS14" s="33"/>
      <c r="AT14" s="33"/>
      <c r="AU14" s="33"/>
      <c r="AV14" s="33"/>
      <c r="AW14" s="33"/>
      <c r="AX14" s="33"/>
      <c r="AY14" s="33"/>
      <c r="AZ14" s="33"/>
      <c r="BA14" s="34"/>
      <c r="BB14" s="29" t="s">
        <v>252</v>
      </c>
      <c r="BC14" s="30"/>
      <c r="BD14" s="30"/>
      <c r="BE14" s="30"/>
      <c r="BF14" s="30"/>
      <c r="BG14" s="30"/>
      <c r="BH14" s="30"/>
      <c r="BI14" s="30"/>
      <c r="BJ14" s="30"/>
      <c r="BK14" s="30"/>
      <c r="BL14" s="30"/>
      <c r="BM14" s="31"/>
      <c r="BO14" s="22" t="s">
        <v>274</v>
      </c>
    </row>
    <row r="15" spans="1:67" ht="16" customHeight="1" x14ac:dyDescent="0.2">
      <c r="A15" s="25">
        <v>44197</v>
      </c>
      <c r="B15" s="35"/>
      <c r="C15" s="35"/>
      <c r="D15" s="35"/>
      <c r="E15" s="36"/>
      <c r="F15" s="29" t="s">
        <v>253</v>
      </c>
      <c r="G15" s="30"/>
      <c r="H15" s="30"/>
      <c r="I15" s="37" t="s">
        <v>254</v>
      </c>
      <c r="J15" s="30"/>
      <c r="K15" s="30"/>
      <c r="L15" s="37" t="s">
        <v>255</v>
      </c>
      <c r="M15" s="30"/>
      <c r="N15" s="30"/>
      <c r="O15" s="37" t="s">
        <v>256</v>
      </c>
      <c r="P15" s="30"/>
      <c r="Q15" s="31"/>
      <c r="R15" s="32" t="s">
        <v>257</v>
      </c>
      <c r="S15" s="33"/>
      <c r="T15" s="33"/>
      <c r="U15" s="38" t="s">
        <v>258</v>
      </c>
      <c r="V15" s="33"/>
      <c r="W15" s="33"/>
      <c r="X15" s="38" t="s">
        <v>259</v>
      </c>
      <c r="Y15" s="33"/>
      <c r="Z15" s="33"/>
      <c r="AA15" s="38" t="s">
        <v>260</v>
      </c>
      <c r="AB15" s="33"/>
      <c r="AC15" s="34"/>
      <c r="AD15" s="29" t="s">
        <v>261</v>
      </c>
      <c r="AE15" s="30"/>
      <c r="AF15" s="30"/>
      <c r="AG15" s="37" t="s">
        <v>262</v>
      </c>
      <c r="AH15" s="30"/>
      <c r="AI15" s="30"/>
      <c r="AJ15" s="37" t="s">
        <v>263</v>
      </c>
      <c r="AK15" s="30"/>
      <c r="AL15" s="30"/>
      <c r="AM15" s="37" t="s">
        <v>264</v>
      </c>
      <c r="AN15" s="30"/>
      <c r="AO15" s="31"/>
      <c r="AP15" s="32" t="s">
        <v>265</v>
      </c>
      <c r="AQ15" s="33"/>
      <c r="AR15" s="33"/>
      <c r="AS15" s="38" t="s">
        <v>266</v>
      </c>
      <c r="AT15" s="33"/>
      <c r="AU15" s="33"/>
      <c r="AV15" s="38" t="s">
        <v>267</v>
      </c>
      <c r="AW15" s="33"/>
      <c r="AX15" s="33"/>
      <c r="AY15" s="38" t="s">
        <v>268</v>
      </c>
      <c r="AZ15" s="33"/>
      <c r="BA15" s="34"/>
      <c r="BB15" s="29" t="s">
        <v>269</v>
      </c>
      <c r="BC15" s="30"/>
      <c r="BD15" s="30"/>
      <c r="BE15" s="37" t="s">
        <v>270</v>
      </c>
      <c r="BF15" s="30"/>
      <c r="BG15" s="30"/>
      <c r="BH15" s="37" t="s">
        <v>271</v>
      </c>
      <c r="BI15" s="30"/>
      <c r="BJ15" s="30"/>
      <c r="BK15" s="37" t="s">
        <v>272</v>
      </c>
      <c r="BL15" s="30"/>
      <c r="BM15" s="31"/>
      <c r="BO15" s="22"/>
    </row>
    <row r="16" spans="1:67" ht="16" customHeight="1" x14ac:dyDescent="0.2">
      <c r="A16" s="39"/>
      <c r="B16" s="40" t="s">
        <v>276</v>
      </c>
      <c r="C16" s="40" t="s">
        <v>8</v>
      </c>
      <c r="D16" s="40" t="s">
        <v>9</v>
      </c>
      <c r="E16" s="41" t="s">
        <v>275</v>
      </c>
      <c r="F16" s="42">
        <f>A15</f>
        <v>44197</v>
      </c>
      <c r="G16" s="43">
        <f>EDATE(F16,1)</f>
        <v>44228</v>
      </c>
      <c r="H16" s="44">
        <f t="shared" ref="H16:Q17" si="0">EDATE(G16,1)</f>
        <v>44256</v>
      </c>
      <c r="I16" s="45">
        <f t="shared" si="0"/>
        <v>44287</v>
      </c>
      <c r="J16" s="43">
        <f t="shared" si="0"/>
        <v>44317</v>
      </c>
      <c r="K16" s="44">
        <f t="shared" si="0"/>
        <v>44348</v>
      </c>
      <c r="L16" s="45">
        <f t="shared" si="0"/>
        <v>44378</v>
      </c>
      <c r="M16" s="43">
        <f t="shared" si="0"/>
        <v>44409</v>
      </c>
      <c r="N16" s="44">
        <f t="shared" si="0"/>
        <v>44440</v>
      </c>
      <c r="O16" s="45">
        <f t="shared" si="0"/>
        <v>44470</v>
      </c>
      <c r="P16" s="43">
        <f t="shared" si="0"/>
        <v>44501</v>
      </c>
      <c r="Q16" s="46">
        <f t="shared" si="0"/>
        <v>44531</v>
      </c>
      <c r="R16" s="42">
        <f>EDATE(Q16,1)</f>
        <v>44562</v>
      </c>
      <c r="S16" s="43">
        <f t="shared" ref="S16:AH17" si="1">EDATE(R16,1)</f>
        <v>44593</v>
      </c>
      <c r="T16" s="44">
        <f t="shared" si="1"/>
        <v>44621</v>
      </c>
      <c r="U16" s="45">
        <f t="shared" si="1"/>
        <v>44652</v>
      </c>
      <c r="V16" s="43">
        <f t="shared" si="1"/>
        <v>44682</v>
      </c>
      <c r="W16" s="44">
        <f t="shared" si="1"/>
        <v>44713</v>
      </c>
      <c r="X16" s="45">
        <f t="shared" si="1"/>
        <v>44743</v>
      </c>
      <c r="Y16" s="43">
        <f t="shared" si="1"/>
        <v>44774</v>
      </c>
      <c r="Z16" s="44">
        <f t="shared" si="1"/>
        <v>44805</v>
      </c>
      <c r="AA16" s="45">
        <f t="shared" si="1"/>
        <v>44835</v>
      </c>
      <c r="AB16" s="43">
        <f t="shared" si="1"/>
        <v>44866</v>
      </c>
      <c r="AC16" s="46">
        <f t="shared" si="1"/>
        <v>44896</v>
      </c>
      <c r="AD16" s="42">
        <f t="shared" si="1"/>
        <v>44927</v>
      </c>
      <c r="AE16" s="43">
        <f t="shared" si="1"/>
        <v>44958</v>
      </c>
      <c r="AF16" s="44">
        <f t="shared" si="1"/>
        <v>44986</v>
      </c>
      <c r="AG16" s="45">
        <f t="shared" si="1"/>
        <v>45017</v>
      </c>
      <c r="AH16" s="43">
        <f t="shared" si="1"/>
        <v>45047</v>
      </c>
      <c r="AI16" s="44">
        <f t="shared" ref="AI16:AO17" si="2">EDATE(AH16,1)</f>
        <v>45078</v>
      </c>
      <c r="AJ16" s="45">
        <f t="shared" si="2"/>
        <v>45108</v>
      </c>
      <c r="AK16" s="43">
        <f t="shared" si="2"/>
        <v>45139</v>
      </c>
      <c r="AL16" s="44">
        <f t="shared" si="2"/>
        <v>45170</v>
      </c>
      <c r="AM16" s="45">
        <f t="shared" si="2"/>
        <v>45200</v>
      </c>
      <c r="AN16" s="43">
        <f t="shared" si="2"/>
        <v>45231</v>
      </c>
      <c r="AO16" s="46">
        <f t="shared" si="2"/>
        <v>45261</v>
      </c>
      <c r="AP16" s="42">
        <f>EDATE(AO16,1)</f>
        <v>45292</v>
      </c>
      <c r="AQ16" s="43">
        <f t="shared" ref="AQ16:BF17" si="3">EDATE(AP16,1)</f>
        <v>45323</v>
      </c>
      <c r="AR16" s="44">
        <f t="shared" si="3"/>
        <v>45352</v>
      </c>
      <c r="AS16" s="45">
        <f t="shared" si="3"/>
        <v>45383</v>
      </c>
      <c r="AT16" s="43">
        <f t="shared" si="3"/>
        <v>45413</v>
      </c>
      <c r="AU16" s="44">
        <f t="shared" si="3"/>
        <v>45444</v>
      </c>
      <c r="AV16" s="45">
        <f t="shared" si="3"/>
        <v>45474</v>
      </c>
      <c r="AW16" s="43">
        <f t="shared" si="3"/>
        <v>45505</v>
      </c>
      <c r="AX16" s="44">
        <f t="shared" si="3"/>
        <v>45536</v>
      </c>
      <c r="AY16" s="45">
        <f t="shared" si="3"/>
        <v>45566</v>
      </c>
      <c r="AZ16" s="43">
        <f t="shared" si="3"/>
        <v>45597</v>
      </c>
      <c r="BA16" s="46">
        <f t="shared" si="3"/>
        <v>45627</v>
      </c>
      <c r="BB16" s="42">
        <f t="shared" si="3"/>
        <v>45658</v>
      </c>
      <c r="BC16" s="43">
        <f t="shared" si="3"/>
        <v>45689</v>
      </c>
      <c r="BD16" s="44">
        <f t="shared" si="3"/>
        <v>45717</v>
      </c>
      <c r="BE16" s="45">
        <f t="shared" si="3"/>
        <v>45748</v>
      </c>
      <c r="BF16" s="43">
        <f t="shared" si="3"/>
        <v>45778</v>
      </c>
      <c r="BG16" s="44">
        <f t="shared" ref="BG16:BM17" si="4">EDATE(BF16,1)</f>
        <v>45809</v>
      </c>
      <c r="BH16" s="45">
        <f t="shared" si="4"/>
        <v>45839</v>
      </c>
      <c r="BI16" s="43">
        <f t="shared" si="4"/>
        <v>45870</v>
      </c>
      <c r="BJ16" s="44">
        <f t="shared" si="4"/>
        <v>45901</v>
      </c>
      <c r="BK16" s="45">
        <f t="shared" si="4"/>
        <v>45931</v>
      </c>
      <c r="BL16" s="43">
        <f t="shared" si="4"/>
        <v>45962</v>
      </c>
      <c r="BM16" s="46">
        <f t="shared" si="4"/>
        <v>45992</v>
      </c>
      <c r="BN16" s="13"/>
      <c r="BO16" s="14">
        <f>EDATE(BM16,1)</f>
        <v>46023</v>
      </c>
    </row>
    <row r="17" spans="1:65" ht="16" customHeight="1" x14ac:dyDescent="0.2">
      <c r="A17" s="47"/>
      <c r="B17" s="48"/>
      <c r="C17" s="48"/>
      <c r="D17" s="48"/>
      <c r="E17" s="49"/>
      <c r="F17" s="50">
        <f>A15</f>
        <v>44197</v>
      </c>
      <c r="G17" s="51">
        <f>EDATE(F17,1)</f>
        <v>44228</v>
      </c>
      <c r="H17" s="52">
        <f t="shared" si="0"/>
        <v>44256</v>
      </c>
      <c r="I17" s="53">
        <f t="shared" si="0"/>
        <v>44287</v>
      </c>
      <c r="J17" s="51">
        <f t="shared" si="0"/>
        <v>44317</v>
      </c>
      <c r="K17" s="52">
        <f t="shared" si="0"/>
        <v>44348</v>
      </c>
      <c r="L17" s="53">
        <f t="shared" si="0"/>
        <v>44378</v>
      </c>
      <c r="M17" s="51">
        <f t="shared" si="0"/>
        <v>44409</v>
      </c>
      <c r="N17" s="52">
        <f t="shared" si="0"/>
        <v>44440</v>
      </c>
      <c r="O17" s="53">
        <f t="shared" si="0"/>
        <v>44470</v>
      </c>
      <c r="P17" s="51">
        <f t="shared" si="0"/>
        <v>44501</v>
      </c>
      <c r="Q17" s="54">
        <f t="shared" si="0"/>
        <v>44531</v>
      </c>
      <c r="R17" s="50">
        <f>EDATE(Q17,1)</f>
        <v>44562</v>
      </c>
      <c r="S17" s="51">
        <f t="shared" si="1"/>
        <v>44593</v>
      </c>
      <c r="T17" s="52">
        <f t="shared" si="1"/>
        <v>44621</v>
      </c>
      <c r="U17" s="53">
        <f t="shared" si="1"/>
        <v>44652</v>
      </c>
      <c r="V17" s="51">
        <f t="shared" si="1"/>
        <v>44682</v>
      </c>
      <c r="W17" s="52">
        <f t="shared" si="1"/>
        <v>44713</v>
      </c>
      <c r="X17" s="53">
        <f t="shared" si="1"/>
        <v>44743</v>
      </c>
      <c r="Y17" s="51">
        <f t="shared" si="1"/>
        <v>44774</v>
      </c>
      <c r="Z17" s="52">
        <f t="shared" si="1"/>
        <v>44805</v>
      </c>
      <c r="AA17" s="53">
        <f t="shared" si="1"/>
        <v>44835</v>
      </c>
      <c r="AB17" s="51">
        <f t="shared" si="1"/>
        <v>44866</v>
      </c>
      <c r="AC17" s="54">
        <f t="shared" si="1"/>
        <v>44896</v>
      </c>
      <c r="AD17" s="50">
        <f t="shared" si="1"/>
        <v>44927</v>
      </c>
      <c r="AE17" s="51">
        <f t="shared" si="1"/>
        <v>44958</v>
      </c>
      <c r="AF17" s="52">
        <f t="shared" si="1"/>
        <v>44986</v>
      </c>
      <c r="AG17" s="53">
        <f t="shared" si="1"/>
        <v>45017</v>
      </c>
      <c r="AH17" s="51">
        <f t="shared" si="1"/>
        <v>45047</v>
      </c>
      <c r="AI17" s="52">
        <f t="shared" si="2"/>
        <v>45078</v>
      </c>
      <c r="AJ17" s="53">
        <f t="shared" si="2"/>
        <v>45108</v>
      </c>
      <c r="AK17" s="51">
        <f t="shared" si="2"/>
        <v>45139</v>
      </c>
      <c r="AL17" s="52">
        <f t="shared" si="2"/>
        <v>45170</v>
      </c>
      <c r="AM17" s="53">
        <f t="shared" si="2"/>
        <v>45200</v>
      </c>
      <c r="AN17" s="51">
        <f t="shared" si="2"/>
        <v>45231</v>
      </c>
      <c r="AO17" s="54">
        <f t="shared" si="2"/>
        <v>45261</v>
      </c>
      <c r="AP17" s="50">
        <f>EDATE(AO17,1)</f>
        <v>45292</v>
      </c>
      <c r="AQ17" s="51">
        <f t="shared" si="3"/>
        <v>45323</v>
      </c>
      <c r="AR17" s="52">
        <f t="shared" si="3"/>
        <v>45352</v>
      </c>
      <c r="AS17" s="53">
        <f t="shared" si="3"/>
        <v>45383</v>
      </c>
      <c r="AT17" s="51">
        <f t="shared" si="3"/>
        <v>45413</v>
      </c>
      <c r="AU17" s="52">
        <f t="shared" si="3"/>
        <v>45444</v>
      </c>
      <c r="AV17" s="53">
        <f t="shared" si="3"/>
        <v>45474</v>
      </c>
      <c r="AW17" s="51">
        <f t="shared" si="3"/>
        <v>45505</v>
      </c>
      <c r="AX17" s="52">
        <f t="shared" si="3"/>
        <v>45536</v>
      </c>
      <c r="AY17" s="53">
        <f t="shared" si="3"/>
        <v>45566</v>
      </c>
      <c r="AZ17" s="51">
        <f t="shared" si="3"/>
        <v>45597</v>
      </c>
      <c r="BA17" s="54">
        <f t="shared" si="3"/>
        <v>45627</v>
      </c>
      <c r="BB17" s="50">
        <f t="shared" si="3"/>
        <v>45658</v>
      </c>
      <c r="BC17" s="51">
        <f t="shared" si="3"/>
        <v>45689</v>
      </c>
      <c r="BD17" s="52">
        <f t="shared" si="3"/>
        <v>45717</v>
      </c>
      <c r="BE17" s="53">
        <f t="shared" si="3"/>
        <v>45748</v>
      </c>
      <c r="BF17" s="51">
        <f t="shared" si="3"/>
        <v>45778</v>
      </c>
      <c r="BG17" s="52">
        <f t="shared" si="4"/>
        <v>45809</v>
      </c>
      <c r="BH17" s="53">
        <f t="shared" si="4"/>
        <v>45839</v>
      </c>
      <c r="BI17" s="51">
        <f t="shared" si="4"/>
        <v>45870</v>
      </c>
      <c r="BJ17" s="52">
        <f t="shared" si="4"/>
        <v>45901</v>
      </c>
      <c r="BK17" s="53">
        <f t="shared" si="4"/>
        <v>45931</v>
      </c>
      <c r="BL17" s="51">
        <f t="shared" si="4"/>
        <v>45962</v>
      </c>
      <c r="BM17" s="54">
        <f t="shared" si="4"/>
        <v>45992</v>
      </c>
    </row>
    <row r="18" spans="1:65" ht="16" customHeight="1" x14ac:dyDescent="0.2">
      <c r="A18" s="55" t="s">
        <v>0</v>
      </c>
      <c r="B18" s="56"/>
      <c r="C18" s="57">
        <f>MIN(C20:C123)</f>
        <v>44256</v>
      </c>
      <c r="D18" s="58">
        <f>MAX(D20:D123)</f>
        <v>46082</v>
      </c>
      <c r="E18" s="59">
        <f t="shared" ref="E18:E20" si="5">IFERROR(NETWORKDAYS(C18,D18),"")</f>
        <v>1305</v>
      </c>
      <c r="F18" s="60" t="str">
        <f>IF(AND(($C18&lt;=G$16-1),($D18&gt;=F$16)),"A","")</f>
        <v/>
      </c>
      <c r="G18" s="61" t="str">
        <f t="shared" ref="G18:V20" si="6">IF(AND(($C18&lt;=H$16-1),($D18&gt;=G$16)),"A","")</f>
        <v/>
      </c>
      <c r="H18" s="62" t="str">
        <f t="shared" si="6"/>
        <v>A</v>
      </c>
      <c r="I18" s="63" t="str">
        <f t="shared" si="6"/>
        <v>A</v>
      </c>
      <c r="J18" s="61" t="str">
        <f t="shared" si="6"/>
        <v>A</v>
      </c>
      <c r="K18" s="62" t="str">
        <f t="shared" si="6"/>
        <v>A</v>
      </c>
      <c r="L18" s="63" t="str">
        <f t="shared" si="6"/>
        <v>A</v>
      </c>
      <c r="M18" s="61" t="str">
        <f t="shared" si="6"/>
        <v>A</v>
      </c>
      <c r="N18" s="62" t="str">
        <f t="shared" si="6"/>
        <v>A</v>
      </c>
      <c r="O18" s="63" t="str">
        <f t="shared" si="6"/>
        <v>A</v>
      </c>
      <c r="P18" s="61" t="str">
        <f t="shared" si="6"/>
        <v>A</v>
      </c>
      <c r="Q18" s="64" t="str">
        <f t="shared" ref="Q18:BL19" si="7">IF(AND(($C18&lt;=R$16-1),($D18&gt;=Q$16)),"A","")</f>
        <v>A</v>
      </c>
      <c r="R18" s="60" t="str">
        <f t="shared" si="7"/>
        <v>A</v>
      </c>
      <c r="S18" s="61" t="str">
        <f t="shared" si="7"/>
        <v>A</v>
      </c>
      <c r="T18" s="62" t="str">
        <f t="shared" si="7"/>
        <v>A</v>
      </c>
      <c r="U18" s="63" t="str">
        <f t="shared" si="7"/>
        <v>A</v>
      </c>
      <c r="V18" s="61" t="str">
        <f t="shared" si="7"/>
        <v>A</v>
      </c>
      <c r="W18" s="62" t="str">
        <f t="shared" si="7"/>
        <v>A</v>
      </c>
      <c r="X18" s="63" t="str">
        <f t="shared" si="7"/>
        <v>A</v>
      </c>
      <c r="Y18" s="61" t="str">
        <f t="shared" si="7"/>
        <v>A</v>
      </c>
      <c r="Z18" s="62" t="str">
        <f t="shared" si="7"/>
        <v>A</v>
      </c>
      <c r="AA18" s="63" t="str">
        <f t="shared" si="7"/>
        <v>A</v>
      </c>
      <c r="AB18" s="61" t="str">
        <f t="shared" si="7"/>
        <v>A</v>
      </c>
      <c r="AC18" s="64" t="str">
        <f t="shared" si="7"/>
        <v>A</v>
      </c>
      <c r="AD18" s="60" t="str">
        <f t="shared" si="7"/>
        <v>A</v>
      </c>
      <c r="AE18" s="61" t="str">
        <f t="shared" si="7"/>
        <v>A</v>
      </c>
      <c r="AF18" s="62" t="str">
        <f t="shared" si="7"/>
        <v>A</v>
      </c>
      <c r="AG18" s="63" t="str">
        <f t="shared" si="7"/>
        <v>A</v>
      </c>
      <c r="AH18" s="61" t="str">
        <f t="shared" si="7"/>
        <v>A</v>
      </c>
      <c r="AI18" s="62" t="str">
        <f t="shared" si="7"/>
        <v>A</v>
      </c>
      <c r="AJ18" s="63" t="str">
        <f t="shared" si="7"/>
        <v>A</v>
      </c>
      <c r="AK18" s="61" t="str">
        <f t="shared" si="7"/>
        <v>A</v>
      </c>
      <c r="AL18" s="62" t="str">
        <f t="shared" si="7"/>
        <v>A</v>
      </c>
      <c r="AM18" s="63" t="str">
        <f t="shared" si="7"/>
        <v>A</v>
      </c>
      <c r="AN18" s="61" t="str">
        <f t="shared" si="7"/>
        <v>A</v>
      </c>
      <c r="AO18" s="64" t="str">
        <f t="shared" si="7"/>
        <v>A</v>
      </c>
      <c r="AP18" s="60" t="str">
        <f t="shared" si="7"/>
        <v>A</v>
      </c>
      <c r="AQ18" s="61" t="str">
        <f t="shared" si="7"/>
        <v>A</v>
      </c>
      <c r="AR18" s="62" t="str">
        <f t="shared" si="7"/>
        <v>A</v>
      </c>
      <c r="AS18" s="63" t="str">
        <f t="shared" si="7"/>
        <v>A</v>
      </c>
      <c r="AT18" s="61" t="str">
        <f t="shared" si="7"/>
        <v>A</v>
      </c>
      <c r="AU18" s="62" t="str">
        <f t="shared" si="7"/>
        <v>A</v>
      </c>
      <c r="AV18" s="63" t="str">
        <f t="shared" si="7"/>
        <v>A</v>
      </c>
      <c r="AW18" s="61" t="str">
        <f t="shared" si="7"/>
        <v>A</v>
      </c>
      <c r="AX18" s="62" t="str">
        <f t="shared" si="7"/>
        <v>A</v>
      </c>
      <c r="AY18" s="63" t="str">
        <f t="shared" si="7"/>
        <v>A</v>
      </c>
      <c r="AZ18" s="61" t="str">
        <f t="shared" si="7"/>
        <v>A</v>
      </c>
      <c r="BA18" s="64" t="str">
        <f t="shared" si="7"/>
        <v>A</v>
      </c>
      <c r="BB18" s="60" t="str">
        <f t="shared" si="7"/>
        <v>A</v>
      </c>
      <c r="BC18" s="61" t="str">
        <f t="shared" si="7"/>
        <v>A</v>
      </c>
      <c r="BD18" s="62" t="str">
        <f t="shared" si="7"/>
        <v>A</v>
      </c>
      <c r="BE18" s="63" t="str">
        <f t="shared" si="7"/>
        <v>A</v>
      </c>
      <c r="BF18" s="61" t="str">
        <f t="shared" si="7"/>
        <v>A</v>
      </c>
      <c r="BG18" s="62" t="str">
        <f t="shared" si="7"/>
        <v>A</v>
      </c>
      <c r="BH18" s="63" t="str">
        <f t="shared" si="7"/>
        <v>A</v>
      </c>
      <c r="BI18" s="61" t="str">
        <f t="shared" si="7"/>
        <v>A</v>
      </c>
      <c r="BJ18" s="62" t="str">
        <f t="shared" si="7"/>
        <v>A</v>
      </c>
      <c r="BK18" s="63" t="str">
        <f t="shared" si="7"/>
        <v>A</v>
      </c>
      <c r="BL18" s="61" t="str">
        <f t="shared" si="7"/>
        <v>A</v>
      </c>
      <c r="BM18" s="64" t="str">
        <f>IF(AND(($C18&lt;=BO$16-1),($D18&gt;=BM$16)),"A","")</f>
        <v>A</v>
      </c>
    </row>
    <row r="19" spans="1:65" ht="16" customHeight="1" x14ac:dyDescent="0.2">
      <c r="A19" s="65" t="str">
        <f>IFERROR('Project-management-pivot'!D4,"")</f>
        <v>Admin &amp; BI</v>
      </c>
      <c r="B19" s="66" t="str">
        <f>IFERROR(INDEX(Project_Management_Dataset[],MATCH(A19,Project_Management_Dataset[[#All],[Project Name]],0),MATCH($B$16,Project_Management_Dataset[#Headers],0)),"")</f>
        <v/>
      </c>
      <c r="C19" s="67" t="str">
        <f>IFERROR(INDEX(Project_Management_Dataset[],MATCH(A19,Project_Management_Dataset[[#All],[Project Name]],0),MATCH($C$16,Project_Management_Dataset[#Headers],0)),"")</f>
        <v/>
      </c>
      <c r="D19" s="68" t="str">
        <f>IFERROR(INDEX(Project_Management_Dataset[],MATCH(A19,Project_Management_Dataset[[#All],[Project Name]],0),MATCH($D$16,Project_Management_Dataset[#Headers],0)),"")</f>
        <v/>
      </c>
      <c r="E19" s="69" t="str">
        <f t="shared" si="5"/>
        <v/>
      </c>
      <c r="F19" s="70" t="str">
        <f>IF(AND(($C19&lt;=G$16-1),($D19&gt;=F$16)),"A","")</f>
        <v/>
      </c>
      <c r="G19" s="71" t="str">
        <f t="shared" si="6"/>
        <v/>
      </c>
      <c r="H19" s="72" t="str">
        <f t="shared" si="6"/>
        <v/>
      </c>
      <c r="I19" s="73" t="str">
        <f t="shared" si="6"/>
        <v/>
      </c>
      <c r="J19" s="71" t="str">
        <f t="shared" si="6"/>
        <v/>
      </c>
      <c r="K19" s="72" t="str">
        <f t="shared" si="6"/>
        <v/>
      </c>
      <c r="L19" s="73" t="str">
        <f t="shared" si="6"/>
        <v/>
      </c>
      <c r="M19" s="71" t="str">
        <f t="shared" si="6"/>
        <v/>
      </c>
      <c r="N19" s="72" t="str">
        <f t="shared" si="6"/>
        <v/>
      </c>
      <c r="O19" s="73" t="str">
        <f t="shared" si="6"/>
        <v/>
      </c>
      <c r="P19" s="71" t="str">
        <f t="shared" si="6"/>
        <v/>
      </c>
      <c r="Q19" s="74" t="str">
        <f t="shared" si="6"/>
        <v/>
      </c>
      <c r="R19" s="75" t="str">
        <f t="shared" si="6"/>
        <v/>
      </c>
      <c r="S19" s="76" t="str">
        <f t="shared" si="6"/>
        <v/>
      </c>
      <c r="T19" s="77" t="str">
        <f t="shared" si="6"/>
        <v/>
      </c>
      <c r="U19" s="78" t="str">
        <f t="shared" si="6"/>
        <v/>
      </c>
      <c r="V19" s="76" t="str">
        <f t="shared" si="6"/>
        <v/>
      </c>
      <c r="W19" s="77" t="str">
        <f t="shared" si="7"/>
        <v/>
      </c>
      <c r="X19" s="78" t="str">
        <f t="shared" si="7"/>
        <v/>
      </c>
      <c r="Y19" s="76" t="str">
        <f t="shared" si="7"/>
        <v/>
      </c>
      <c r="Z19" s="77" t="str">
        <f t="shared" si="7"/>
        <v/>
      </c>
      <c r="AA19" s="78" t="str">
        <f t="shared" si="7"/>
        <v/>
      </c>
      <c r="AB19" s="76" t="str">
        <f t="shared" si="7"/>
        <v/>
      </c>
      <c r="AC19" s="79" t="str">
        <f t="shared" si="7"/>
        <v/>
      </c>
      <c r="AD19" s="70" t="str">
        <f t="shared" si="7"/>
        <v/>
      </c>
      <c r="AE19" s="71" t="str">
        <f t="shared" si="7"/>
        <v/>
      </c>
      <c r="AF19" s="72" t="str">
        <f t="shared" si="7"/>
        <v/>
      </c>
      <c r="AG19" s="73" t="str">
        <f t="shared" si="7"/>
        <v/>
      </c>
      <c r="AH19" s="71" t="str">
        <f t="shared" si="7"/>
        <v/>
      </c>
      <c r="AI19" s="72" t="str">
        <f t="shared" si="7"/>
        <v/>
      </c>
      <c r="AJ19" s="73" t="str">
        <f t="shared" si="7"/>
        <v/>
      </c>
      <c r="AK19" s="71" t="str">
        <f t="shared" si="7"/>
        <v/>
      </c>
      <c r="AL19" s="72" t="str">
        <f t="shared" si="7"/>
        <v/>
      </c>
      <c r="AM19" s="73" t="str">
        <f t="shared" si="7"/>
        <v/>
      </c>
      <c r="AN19" s="71" t="str">
        <f t="shared" si="7"/>
        <v/>
      </c>
      <c r="AO19" s="74" t="str">
        <f t="shared" si="7"/>
        <v/>
      </c>
      <c r="AP19" s="75" t="str">
        <f t="shared" si="7"/>
        <v/>
      </c>
      <c r="AQ19" s="76" t="str">
        <f t="shared" si="7"/>
        <v/>
      </c>
      <c r="AR19" s="77" t="str">
        <f t="shared" si="7"/>
        <v/>
      </c>
      <c r="AS19" s="78" t="str">
        <f t="shared" si="7"/>
        <v/>
      </c>
      <c r="AT19" s="76" t="str">
        <f t="shared" si="7"/>
        <v/>
      </c>
      <c r="AU19" s="77" t="str">
        <f t="shared" si="7"/>
        <v/>
      </c>
      <c r="AV19" s="78" t="str">
        <f t="shared" si="7"/>
        <v/>
      </c>
      <c r="AW19" s="76" t="str">
        <f t="shared" si="7"/>
        <v/>
      </c>
      <c r="AX19" s="77" t="str">
        <f t="shared" si="7"/>
        <v/>
      </c>
      <c r="AY19" s="78" t="str">
        <f t="shared" si="7"/>
        <v/>
      </c>
      <c r="AZ19" s="76" t="str">
        <f t="shared" si="7"/>
        <v/>
      </c>
      <c r="BA19" s="79" t="str">
        <f t="shared" si="7"/>
        <v/>
      </c>
      <c r="BB19" s="70" t="str">
        <f t="shared" si="7"/>
        <v/>
      </c>
      <c r="BC19" s="71" t="str">
        <f t="shared" si="7"/>
        <v/>
      </c>
      <c r="BD19" s="72" t="str">
        <f t="shared" si="7"/>
        <v/>
      </c>
      <c r="BE19" s="73" t="str">
        <f t="shared" si="7"/>
        <v/>
      </c>
      <c r="BF19" s="71" t="str">
        <f t="shared" si="7"/>
        <v/>
      </c>
      <c r="BG19" s="72" t="str">
        <f t="shared" si="7"/>
        <v/>
      </c>
      <c r="BH19" s="73" t="str">
        <f t="shared" si="7"/>
        <v/>
      </c>
      <c r="BI19" s="71" t="str">
        <f t="shared" si="7"/>
        <v/>
      </c>
      <c r="BJ19" s="72" t="str">
        <f t="shared" si="7"/>
        <v/>
      </c>
      <c r="BK19" s="73" t="str">
        <f t="shared" si="7"/>
        <v/>
      </c>
      <c r="BL19" s="71" t="str">
        <f t="shared" si="7"/>
        <v/>
      </c>
      <c r="BM19" s="74" t="str">
        <f>IF(AND(($C19&lt;=BO$16-1),($D19&gt;=BM$16)),"A","")</f>
        <v/>
      </c>
    </row>
    <row r="20" spans="1:65" ht="16" customHeight="1" x14ac:dyDescent="0.2">
      <c r="A20" s="65" t="str">
        <f>IFERROR('Project-management-pivot'!D5,"")</f>
        <v>Active Achievement</v>
      </c>
      <c r="B20" s="66">
        <f>IFERROR(INDEX(Project_Management_Dataset[],MATCH(A20,Project_Management_Dataset[[#All],[Project Name]],0),MATCH($B$16,Project_Management_Dataset[#Headers],0)),"")</f>
        <v>1</v>
      </c>
      <c r="C20" s="67">
        <f>IFERROR(INDEX(Project_Management_Dataset[],MATCH(A20,Project_Management_Dataset[[#All],[Project Name]],0),MATCH($C$16,Project_Management_Dataset[#Headers],0)),"")</f>
        <v>44531</v>
      </c>
      <c r="D20" s="68">
        <f>IFERROR(INDEX(Project_Management_Dataset[],MATCH(A20,Project_Management_Dataset[[#All],[Project Name]],0),MATCH($D$16,Project_Management_Dataset[#Headers],0)),"")</f>
        <v>44621</v>
      </c>
      <c r="E20" s="69">
        <f t="shared" si="5"/>
        <v>65</v>
      </c>
      <c r="F20" s="70" t="str">
        <f>IF(AND(($C20&lt;=G$16-1),($D20&gt;=F$16)),"A","")</f>
        <v/>
      </c>
      <c r="G20" s="71" t="str">
        <f t="shared" si="6"/>
        <v/>
      </c>
      <c r="H20" s="72" t="str">
        <f t="shared" si="6"/>
        <v/>
      </c>
      <c r="I20" s="73" t="str">
        <f t="shared" si="6"/>
        <v/>
      </c>
      <c r="J20" s="71" t="str">
        <f t="shared" si="6"/>
        <v/>
      </c>
      <c r="K20" s="72" t="str">
        <f t="shared" si="6"/>
        <v/>
      </c>
      <c r="L20" s="73" t="str">
        <f t="shared" si="6"/>
        <v/>
      </c>
      <c r="M20" s="71" t="str">
        <f t="shared" si="6"/>
        <v/>
      </c>
      <c r="N20" s="72" t="str">
        <f t="shared" si="6"/>
        <v/>
      </c>
      <c r="O20" s="73" t="str">
        <f t="shared" si="6"/>
        <v/>
      </c>
      <c r="P20" s="71" t="str">
        <f t="shared" si="6"/>
        <v/>
      </c>
      <c r="Q20" s="74" t="str">
        <f t="shared" ref="Q20:BL20" si="8">IF(AND(($C20&lt;=R$16-1),($D20&gt;=Q$16)),"A","")</f>
        <v>A</v>
      </c>
      <c r="R20" s="75" t="str">
        <f t="shared" si="8"/>
        <v>A</v>
      </c>
      <c r="S20" s="76" t="str">
        <f t="shared" si="8"/>
        <v>A</v>
      </c>
      <c r="T20" s="77" t="str">
        <f t="shared" si="8"/>
        <v>A</v>
      </c>
      <c r="U20" s="78" t="str">
        <f t="shared" si="8"/>
        <v/>
      </c>
      <c r="V20" s="76" t="str">
        <f t="shared" si="8"/>
        <v/>
      </c>
      <c r="W20" s="77" t="str">
        <f t="shared" si="8"/>
        <v/>
      </c>
      <c r="X20" s="78" t="str">
        <f t="shared" si="8"/>
        <v/>
      </c>
      <c r="Y20" s="76" t="str">
        <f t="shared" si="8"/>
        <v/>
      </c>
      <c r="Z20" s="77" t="str">
        <f t="shared" si="8"/>
        <v/>
      </c>
      <c r="AA20" s="78" t="str">
        <f t="shared" si="8"/>
        <v/>
      </c>
      <c r="AB20" s="76" t="str">
        <f t="shared" si="8"/>
        <v/>
      </c>
      <c r="AC20" s="79" t="str">
        <f t="shared" si="8"/>
        <v/>
      </c>
      <c r="AD20" s="70" t="str">
        <f t="shared" si="8"/>
        <v/>
      </c>
      <c r="AE20" s="71" t="str">
        <f t="shared" si="8"/>
        <v/>
      </c>
      <c r="AF20" s="72" t="str">
        <f t="shared" si="8"/>
        <v/>
      </c>
      <c r="AG20" s="73" t="str">
        <f t="shared" si="8"/>
        <v/>
      </c>
      <c r="AH20" s="71" t="str">
        <f t="shared" si="8"/>
        <v/>
      </c>
      <c r="AI20" s="72" t="str">
        <f t="shared" si="8"/>
        <v/>
      </c>
      <c r="AJ20" s="73" t="str">
        <f t="shared" si="8"/>
        <v/>
      </c>
      <c r="AK20" s="71" t="str">
        <f t="shared" si="8"/>
        <v/>
      </c>
      <c r="AL20" s="72" t="str">
        <f t="shared" si="8"/>
        <v/>
      </c>
      <c r="AM20" s="73" t="str">
        <f t="shared" si="8"/>
        <v/>
      </c>
      <c r="AN20" s="71" t="str">
        <f t="shared" si="8"/>
        <v/>
      </c>
      <c r="AO20" s="74" t="str">
        <f t="shared" si="8"/>
        <v/>
      </c>
      <c r="AP20" s="75" t="str">
        <f t="shared" si="8"/>
        <v/>
      </c>
      <c r="AQ20" s="76" t="str">
        <f t="shared" si="8"/>
        <v/>
      </c>
      <c r="AR20" s="77" t="str">
        <f t="shared" si="8"/>
        <v/>
      </c>
      <c r="AS20" s="78" t="str">
        <f t="shared" si="8"/>
        <v/>
      </c>
      <c r="AT20" s="76" t="str">
        <f t="shared" si="8"/>
        <v/>
      </c>
      <c r="AU20" s="77" t="str">
        <f t="shared" si="8"/>
        <v/>
      </c>
      <c r="AV20" s="78" t="str">
        <f t="shared" si="8"/>
        <v/>
      </c>
      <c r="AW20" s="76" t="str">
        <f t="shared" si="8"/>
        <v/>
      </c>
      <c r="AX20" s="77" t="str">
        <f t="shared" si="8"/>
        <v/>
      </c>
      <c r="AY20" s="78" t="str">
        <f t="shared" si="8"/>
        <v/>
      </c>
      <c r="AZ20" s="76" t="str">
        <f t="shared" si="8"/>
        <v/>
      </c>
      <c r="BA20" s="79" t="str">
        <f t="shared" si="8"/>
        <v/>
      </c>
      <c r="BB20" s="70" t="str">
        <f t="shared" si="8"/>
        <v/>
      </c>
      <c r="BC20" s="71" t="str">
        <f t="shared" si="8"/>
        <v/>
      </c>
      <c r="BD20" s="72" t="str">
        <f t="shared" si="8"/>
        <v/>
      </c>
      <c r="BE20" s="73" t="str">
        <f t="shared" si="8"/>
        <v/>
      </c>
      <c r="BF20" s="71" t="str">
        <f t="shared" si="8"/>
        <v/>
      </c>
      <c r="BG20" s="72" t="str">
        <f t="shared" si="8"/>
        <v/>
      </c>
      <c r="BH20" s="73" t="str">
        <f t="shared" si="8"/>
        <v/>
      </c>
      <c r="BI20" s="71" t="str">
        <f t="shared" si="8"/>
        <v/>
      </c>
      <c r="BJ20" s="72" t="str">
        <f t="shared" si="8"/>
        <v/>
      </c>
      <c r="BK20" s="73" t="str">
        <f t="shared" si="8"/>
        <v/>
      </c>
      <c r="BL20" s="71" t="str">
        <f t="shared" si="8"/>
        <v/>
      </c>
      <c r="BM20" s="74" t="str">
        <f>IF(AND(($C20&lt;=BO$16-1),($D20&gt;=BM$16)),"A","")</f>
        <v/>
      </c>
    </row>
    <row r="21" spans="1:65" ht="16" customHeight="1" x14ac:dyDescent="0.2">
      <c r="A21" s="65" t="str">
        <f>IFERROR('Project-management-pivot'!D6,"")</f>
        <v>Annual Award Show</v>
      </c>
      <c r="B21" s="66">
        <f>IFERROR(INDEX(Project_Management_Dataset[],MATCH(A21,Project_Management_Dataset[[#All],[Project Name]],0),MATCH($B$16,Project_Management_Dataset[#Headers],0)),"")</f>
        <v>0.84</v>
      </c>
      <c r="C21" s="67">
        <f>IFERROR(INDEX(Project_Management_Dataset[],MATCH(A21,Project_Management_Dataset[[#All],[Project Name]],0),MATCH($C$16,Project_Management_Dataset[#Headers],0)),"")</f>
        <v>44470</v>
      </c>
      <c r="D21" s="68">
        <f>IFERROR(INDEX(Project_Management_Dataset[],MATCH(A21,Project_Management_Dataset[[#All],[Project Name]],0),MATCH($D$16,Project_Management_Dataset[#Headers],0)),"")</f>
        <v>44562</v>
      </c>
      <c r="E21" s="69">
        <f t="shared" ref="E21:E84" si="9">IFERROR(NETWORKDAYS(C21,D21),"")</f>
        <v>66</v>
      </c>
      <c r="F21" s="70" t="str">
        <f>IF(AND(($C21&lt;=G$16-1),($D21&gt;=F$16)),"A","")</f>
        <v/>
      </c>
      <c r="G21" s="71" t="str">
        <f>IF(AND(($C21&lt;=H$16-1),($D21&gt;=G$16)),"A","")</f>
        <v/>
      </c>
      <c r="H21" s="72" t="str">
        <f>IF(AND(($C21&lt;=I$16-1),($D21&gt;=H$16)),"A","")</f>
        <v/>
      </c>
      <c r="I21" s="73" t="str">
        <f>IF(AND(($C21&lt;=J$16-1),($D21&gt;=I$16)),"A","")</f>
        <v/>
      </c>
      <c r="J21" s="71" t="str">
        <f>IF(AND(($C21&lt;=K$16-1),($D21&gt;=J$16)),"A","")</f>
        <v/>
      </c>
      <c r="K21" s="72" t="str">
        <f>IF(AND(($C21&lt;=L$16-1),($D21&gt;=K$16)),"A","")</f>
        <v/>
      </c>
      <c r="L21" s="73" t="str">
        <f>IF(AND(($C21&lt;=M$16-1),($D21&gt;=L$16)),"A","")</f>
        <v/>
      </c>
      <c r="M21" s="71" t="str">
        <f>IF(AND(($C21&lt;=N$16-1),($D21&gt;=M$16)),"A","")</f>
        <v/>
      </c>
      <c r="N21" s="72" t="str">
        <f>IF(AND(($C21&lt;=O$16-1),($D21&gt;=N$16)),"A","")</f>
        <v/>
      </c>
      <c r="O21" s="73" t="str">
        <f>IF(AND(($C21&lt;=P$16-1),($D21&gt;=O$16)),"A","")</f>
        <v>A</v>
      </c>
      <c r="P21" s="71" t="str">
        <f t="shared" ref="P21:AE36" si="10">IF(AND(($C21&lt;=Q$16-1),($D21&gt;=P$16)),"A","")</f>
        <v>A</v>
      </c>
      <c r="Q21" s="74" t="str">
        <f t="shared" si="10"/>
        <v>A</v>
      </c>
      <c r="R21" s="75" t="str">
        <f t="shared" si="10"/>
        <v>A</v>
      </c>
      <c r="S21" s="76" t="str">
        <f t="shared" si="10"/>
        <v/>
      </c>
      <c r="T21" s="77" t="str">
        <f t="shared" si="10"/>
        <v/>
      </c>
      <c r="U21" s="78" t="str">
        <f t="shared" si="10"/>
        <v/>
      </c>
      <c r="V21" s="76" t="str">
        <f t="shared" si="10"/>
        <v/>
      </c>
      <c r="W21" s="77" t="str">
        <f t="shared" si="10"/>
        <v/>
      </c>
      <c r="X21" s="78" t="str">
        <f t="shared" si="10"/>
        <v/>
      </c>
      <c r="Y21" s="76" t="str">
        <f t="shared" si="10"/>
        <v/>
      </c>
      <c r="Z21" s="77" t="str">
        <f t="shared" si="10"/>
        <v/>
      </c>
      <c r="AA21" s="78" t="str">
        <f t="shared" si="10"/>
        <v/>
      </c>
      <c r="AB21" s="76" t="str">
        <f t="shared" si="10"/>
        <v/>
      </c>
      <c r="AC21" s="79" t="str">
        <f t="shared" si="10"/>
        <v/>
      </c>
      <c r="AD21" s="70" t="str">
        <f t="shared" si="10"/>
        <v/>
      </c>
      <c r="AE21" s="71" t="str">
        <f t="shared" si="10"/>
        <v/>
      </c>
      <c r="AF21" s="72" t="str">
        <f t="shared" ref="AF21:BL21" si="11">IF(AND(($C21&lt;=AG$16-1),($D21&gt;=AF$16)),"A","")</f>
        <v/>
      </c>
      <c r="AG21" s="73" t="str">
        <f t="shared" si="11"/>
        <v/>
      </c>
      <c r="AH21" s="71" t="str">
        <f t="shared" si="11"/>
        <v/>
      </c>
      <c r="AI21" s="72" t="str">
        <f t="shared" si="11"/>
        <v/>
      </c>
      <c r="AJ21" s="73" t="str">
        <f t="shared" si="11"/>
        <v/>
      </c>
      <c r="AK21" s="71" t="str">
        <f t="shared" si="11"/>
        <v/>
      </c>
      <c r="AL21" s="72" t="str">
        <f t="shared" si="11"/>
        <v/>
      </c>
      <c r="AM21" s="73" t="str">
        <f t="shared" si="11"/>
        <v/>
      </c>
      <c r="AN21" s="71" t="str">
        <f t="shared" si="11"/>
        <v/>
      </c>
      <c r="AO21" s="74" t="str">
        <f t="shared" si="11"/>
        <v/>
      </c>
      <c r="AP21" s="75" t="str">
        <f t="shared" si="11"/>
        <v/>
      </c>
      <c r="AQ21" s="76" t="str">
        <f t="shared" si="11"/>
        <v/>
      </c>
      <c r="AR21" s="77" t="str">
        <f t="shared" si="11"/>
        <v/>
      </c>
      <c r="AS21" s="78" t="str">
        <f t="shared" si="11"/>
        <v/>
      </c>
      <c r="AT21" s="76" t="str">
        <f t="shared" si="11"/>
        <v/>
      </c>
      <c r="AU21" s="77" t="str">
        <f t="shared" si="11"/>
        <v/>
      </c>
      <c r="AV21" s="78" t="str">
        <f t="shared" si="11"/>
        <v/>
      </c>
      <c r="AW21" s="76" t="str">
        <f t="shared" si="11"/>
        <v/>
      </c>
      <c r="AX21" s="77" t="str">
        <f t="shared" si="11"/>
        <v/>
      </c>
      <c r="AY21" s="78" t="str">
        <f t="shared" si="11"/>
        <v/>
      </c>
      <c r="AZ21" s="76" t="str">
        <f t="shared" si="11"/>
        <v/>
      </c>
      <c r="BA21" s="79" t="str">
        <f t="shared" si="11"/>
        <v/>
      </c>
      <c r="BB21" s="70" t="str">
        <f t="shared" si="11"/>
        <v/>
      </c>
      <c r="BC21" s="71" t="str">
        <f t="shared" si="11"/>
        <v/>
      </c>
      <c r="BD21" s="72" t="str">
        <f t="shared" si="11"/>
        <v/>
      </c>
      <c r="BE21" s="73" t="str">
        <f t="shared" si="11"/>
        <v/>
      </c>
      <c r="BF21" s="71" t="str">
        <f t="shared" si="11"/>
        <v/>
      </c>
      <c r="BG21" s="72" t="str">
        <f t="shared" si="11"/>
        <v/>
      </c>
      <c r="BH21" s="73" t="str">
        <f t="shared" si="11"/>
        <v/>
      </c>
      <c r="BI21" s="71" t="str">
        <f t="shared" si="11"/>
        <v/>
      </c>
      <c r="BJ21" s="72" t="str">
        <f t="shared" si="11"/>
        <v/>
      </c>
      <c r="BK21" s="73" t="str">
        <f t="shared" si="11"/>
        <v/>
      </c>
      <c r="BL21" s="71" t="str">
        <f t="shared" si="11"/>
        <v/>
      </c>
      <c r="BM21" s="74" t="str">
        <f>IF(AND(($C21&lt;=BO$16-1),($D21&gt;=BM$16)),"A","")</f>
        <v/>
      </c>
    </row>
    <row r="22" spans="1:65" ht="16" customHeight="1" x14ac:dyDescent="0.2">
      <c r="A22" s="65" t="str">
        <f>IFERROR('Project-management-pivot'!D7,"")</f>
        <v>Coding League</v>
      </c>
      <c r="B22" s="66">
        <f>IFERROR(INDEX(Project_Management_Dataset[],MATCH(A22,Project_Management_Dataset[[#All],[Project Name]],0),MATCH($B$16,Project_Management_Dataset[#Headers],0)),"")</f>
        <v>0.9</v>
      </c>
      <c r="C22" s="67">
        <f>IFERROR(INDEX(Project_Management_Dataset[],MATCH(A22,Project_Management_Dataset[[#All],[Project Name]],0),MATCH($C$16,Project_Management_Dataset[#Headers],0)),"")</f>
        <v>45139</v>
      </c>
      <c r="D22" s="68">
        <f>IFERROR(INDEX(Project_Management_Dataset[],MATCH(A22,Project_Management_Dataset[[#All],[Project Name]],0),MATCH($D$16,Project_Management_Dataset[#Headers],0)),"")</f>
        <v>45231</v>
      </c>
      <c r="E22" s="69">
        <f t="shared" si="9"/>
        <v>67</v>
      </c>
      <c r="F22" s="70" t="str">
        <f>IF(AND(($C22&lt;=G$16-1),($D22&gt;=F$16)),"A","")</f>
        <v/>
      </c>
      <c r="G22" s="71" t="str">
        <f>IF(AND(($C22&lt;=H$16-1),($D22&gt;=G$16)),"A","")</f>
        <v/>
      </c>
      <c r="H22" s="72" t="str">
        <f>IF(AND(($C22&lt;=I$16-1),($D22&gt;=H$16)),"A","")</f>
        <v/>
      </c>
      <c r="I22" s="73" t="str">
        <f>IF(AND(($C22&lt;=J$16-1),($D22&gt;=I$16)),"A","")</f>
        <v/>
      </c>
      <c r="J22" s="71" t="str">
        <f>IF(AND(($C22&lt;=K$16-1),($D22&gt;=J$16)),"A","")</f>
        <v/>
      </c>
      <c r="K22" s="72" t="str">
        <f>IF(AND(($C22&lt;=L$16-1),($D22&gt;=K$16)),"A","")</f>
        <v/>
      </c>
      <c r="L22" s="73" t="str">
        <f>IF(AND(($C22&lt;=M$16-1),($D22&gt;=L$16)),"A","")</f>
        <v/>
      </c>
      <c r="M22" s="71" t="str">
        <f>IF(AND(($C22&lt;=N$16-1),($D22&gt;=M$16)),"A","")</f>
        <v/>
      </c>
      <c r="N22" s="72" t="str">
        <f>IF(AND(($C22&lt;=O$16-1),($D22&gt;=N$16)),"A","")</f>
        <v/>
      </c>
      <c r="O22" s="73" t="str">
        <f>IF(AND(($C22&lt;=P$16-1),($D22&gt;=O$16)),"A","")</f>
        <v/>
      </c>
      <c r="P22" s="71" t="str">
        <f t="shared" si="10"/>
        <v/>
      </c>
      <c r="Q22" s="74" t="str">
        <f t="shared" si="10"/>
        <v/>
      </c>
      <c r="R22" s="75" t="str">
        <f t="shared" si="10"/>
        <v/>
      </c>
      <c r="S22" s="76" t="str">
        <f t="shared" si="10"/>
        <v/>
      </c>
      <c r="T22" s="77" t="str">
        <f t="shared" si="10"/>
        <v/>
      </c>
      <c r="U22" s="78" t="str">
        <f t="shared" si="10"/>
        <v/>
      </c>
      <c r="V22" s="76" t="str">
        <f t="shared" si="10"/>
        <v/>
      </c>
      <c r="W22" s="77" t="str">
        <f t="shared" si="10"/>
        <v/>
      </c>
      <c r="X22" s="78" t="str">
        <f t="shared" si="10"/>
        <v/>
      </c>
      <c r="Y22" s="76" t="str">
        <f t="shared" si="10"/>
        <v/>
      </c>
      <c r="Z22" s="77" t="str">
        <f t="shared" si="10"/>
        <v/>
      </c>
      <c r="AA22" s="78" t="str">
        <f t="shared" si="10"/>
        <v/>
      </c>
      <c r="AB22" s="76" t="str">
        <f t="shared" si="10"/>
        <v/>
      </c>
      <c r="AC22" s="79" t="str">
        <f t="shared" si="10"/>
        <v/>
      </c>
      <c r="AD22" s="70" t="str">
        <f t="shared" si="10"/>
        <v/>
      </c>
      <c r="AE22" s="71" t="str">
        <f t="shared" si="10"/>
        <v/>
      </c>
      <c r="AF22" s="72" t="str">
        <f t="shared" ref="AF22:BL22" si="12">IF(AND(($C22&lt;=AG$16-1),($D22&gt;=AF$16)),"A","")</f>
        <v/>
      </c>
      <c r="AG22" s="73" t="str">
        <f t="shared" si="12"/>
        <v/>
      </c>
      <c r="AH22" s="71" t="str">
        <f t="shared" si="12"/>
        <v/>
      </c>
      <c r="AI22" s="72" t="str">
        <f t="shared" si="12"/>
        <v/>
      </c>
      <c r="AJ22" s="73" t="str">
        <f t="shared" si="12"/>
        <v/>
      </c>
      <c r="AK22" s="71" t="str">
        <f t="shared" si="12"/>
        <v>A</v>
      </c>
      <c r="AL22" s="72" t="str">
        <f t="shared" si="12"/>
        <v>A</v>
      </c>
      <c r="AM22" s="73" t="str">
        <f t="shared" si="12"/>
        <v>A</v>
      </c>
      <c r="AN22" s="71" t="str">
        <f t="shared" si="12"/>
        <v>A</v>
      </c>
      <c r="AO22" s="74" t="str">
        <f t="shared" si="12"/>
        <v/>
      </c>
      <c r="AP22" s="75" t="str">
        <f t="shared" si="12"/>
        <v/>
      </c>
      <c r="AQ22" s="76" t="str">
        <f t="shared" si="12"/>
        <v/>
      </c>
      <c r="AR22" s="77" t="str">
        <f t="shared" si="12"/>
        <v/>
      </c>
      <c r="AS22" s="78" t="str">
        <f t="shared" si="12"/>
        <v/>
      </c>
      <c r="AT22" s="76" t="str">
        <f t="shared" si="12"/>
        <v/>
      </c>
      <c r="AU22" s="77" t="str">
        <f t="shared" si="12"/>
        <v/>
      </c>
      <c r="AV22" s="78" t="str">
        <f t="shared" si="12"/>
        <v/>
      </c>
      <c r="AW22" s="76" t="str">
        <f t="shared" si="12"/>
        <v/>
      </c>
      <c r="AX22" s="77" t="str">
        <f t="shared" si="12"/>
        <v/>
      </c>
      <c r="AY22" s="78" t="str">
        <f t="shared" si="12"/>
        <v/>
      </c>
      <c r="AZ22" s="76" t="str">
        <f t="shared" si="12"/>
        <v/>
      </c>
      <c r="BA22" s="79" t="str">
        <f t="shared" si="12"/>
        <v/>
      </c>
      <c r="BB22" s="70" t="str">
        <f t="shared" si="12"/>
        <v/>
      </c>
      <c r="BC22" s="71" t="str">
        <f t="shared" si="12"/>
        <v/>
      </c>
      <c r="BD22" s="72" t="str">
        <f t="shared" si="12"/>
        <v/>
      </c>
      <c r="BE22" s="73" t="str">
        <f t="shared" si="12"/>
        <v/>
      </c>
      <c r="BF22" s="71" t="str">
        <f t="shared" si="12"/>
        <v/>
      </c>
      <c r="BG22" s="72" t="str">
        <f t="shared" si="12"/>
        <v/>
      </c>
      <c r="BH22" s="73" t="str">
        <f t="shared" si="12"/>
        <v/>
      </c>
      <c r="BI22" s="71" t="str">
        <f t="shared" si="12"/>
        <v/>
      </c>
      <c r="BJ22" s="72" t="str">
        <f t="shared" si="12"/>
        <v/>
      </c>
      <c r="BK22" s="73" t="str">
        <f t="shared" si="12"/>
        <v/>
      </c>
      <c r="BL22" s="71" t="str">
        <f t="shared" si="12"/>
        <v/>
      </c>
      <c r="BM22" s="74" t="str">
        <f>IF(AND(($C22&lt;=BO$16-1),($D22&gt;=BM$16)),"A","")</f>
        <v/>
      </c>
    </row>
    <row r="23" spans="1:65" ht="16" customHeight="1" x14ac:dyDescent="0.2">
      <c r="A23" s="65" t="str">
        <f>IFERROR('Project-management-pivot'!D8,"")</f>
        <v>Disruptor Training</v>
      </c>
      <c r="B23" s="66">
        <f>IFERROR(INDEX(Project_Management_Dataset[],MATCH(A23,Project_Management_Dataset[[#All],[Project Name]],0),MATCH($B$16,Project_Management_Dataset[#Headers],0)),"")</f>
        <v>1</v>
      </c>
      <c r="C23" s="67">
        <f>IFERROR(INDEX(Project_Management_Dataset[],MATCH(A23,Project_Management_Dataset[[#All],[Project Name]],0),MATCH($C$16,Project_Management_Dataset[#Headers],0)),"")</f>
        <v>44317</v>
      </c>
      <c r="D23" s="68">
        <f>IFERROR(INDEX(Project_Management_Dataset[],MATCH(A23,Project_Management_Dataset[[#All],[Project Name]],0),MATCH($D$16,Project_Management_Dataset[#Headers],0)),"")</f>
        <v>44409</v>
      </c>
      <c r="E23" s="69">
        <f t="shared" si="9"/>
        <v>65</v>
      </c>
      <c r="F23" s="70" t="str">
        <f>IF(AND(($C23&lt;=G$16-1),($D23&gt;=F$16)),"A","")</f>
        <v/>
      </c>
      <c r="G23" s="71" t="str">
        <f>IF(AND(($C23&lt;=H$16-1),($D23&gt;=G$16)),"A","")</f>
        <v/>
      </c>
      <c r="H23" s="72" t="str">
        <f>IF(AND(($C23&lt;=I$16-1),($D23&gt;=H$16)),"A","")</f>
        <v/>
      </c>
      <c r="I23" s="73" t="str">
        <f>IF(AND(($C23&lt;=J$16-1),($D23&gt;=I$16)),"A","")</f>
        <v/>
      </c>
      <c r="J23" s="71" t="str">
        <f>IF(AND(($C23&lt;=K$16-1),($D23&gt;=J$16)),"A","")</f>
        <v>A</v>
      </c>
      <c r="K23" s="72" t="str">
        <f>IF(AND(($C23&lt;=L$16-1),($D23&gt;=K$16)),"A","")</f>
        <v>A</v>
      </c>
      <c r="L23" s="73" t="str">
        <f>IF(AND(($C23&lt;=M$16-1),($D23&gt;=L$16)),"A","")</f>
        <v>A</v>
      </c>
      <c r="M23" s="71" t="str">
        <f>IF(AND(($C23&lt;=N$16-1),($D23&gt;=M$16)),"A","")</f>
        <v>A</v>
      </c>
      <c r="N23" s="72" t="str">
        <f>IF(AND(($C23&lt;=O$16-1),($D23&gt;=N$16)),"A","")</f>
        <v/>
      </c>
      <c r="O23" s="73" t="str">
        <f>IF(AND(($C23&lt;=P$16-1),($D23&gt;=O$16)),"A","")</f>
        <v/>
      </c>
      <c r="P23" s="71" t="str">
        <f t="shared" si="10"/>
        <v/>
      </c>
      <c r="Q23" s="74" t="str">
        <f t="shared" si="10"/>
        <v/>
      </c>
      <c r="R23" s="75" t="str">
        <f t="shared" si="10"/>
        <v/>
      </c>
      <c r="S23" s="76" t="str">
        <f t="shared" si="10"/>
        <v/>
      </c>
      <c r="T23" s="77" t="str">
        <f t="shared" si="10"/>
        <v/>
      </c>
      <c r="U23" s="78" t="str">
        <f t="shared" si="10"/>
        <v/>
      </c>
      <c r="V23" s="76" t="str">
        <f t="shared" si="10"/>
        <v/>
      </c>
      <c r="W23" s="77" t="str">
        <f t="shared" si="10"/>
        <v/>
      </c>
      <c r="X23" s="78" t="str">
        <f t="shared" si="10"/>
        <v/>
      </c>
      <c r="Y23" s="76" t="str">
        <f t="shared" si="10"/>
        <v/>
      </c>
      <c r="Z23" s="77" t="str">
        <f t="shared" si="10"/>
        <v/>
      </c>
      <c r="AA23" s="78" t="str">
        <f t="shared" si="10"/>
        <v/>
      </c>
      <c r="AB23" s="76" t="str">
        <f t="shared" si="10"/>
        <v/>
      </c>
      <c r="AC23" s="79" t="str">
        <f t="shared" si="10"/>
        <v/>
      </c>
      <c r="AD23" s="70" t="str">
        <f t="shared" si="10"/>
        <v/>
      </c>
      <c r="AE23" s="71" t="str">
        <f t="shared" si="10"/>
        <v/>
      </c>
      <c r="AF23" s="72" t="str">
        <f t="shared" ref="AF23:BL23" si="13">IF(AND(($C23&lt;=AG$16-1),($D23&gt;=AF$16)),"A","")</f>
        <v/>
      </c>
      <c r="AG23" s="73" t="str">
        <f t="shared" si="13"/>
        <v/>
      </c>
      <c r="AH23" s="71" t="str">
        <f t="shared" si="13"/>
        <v/>
      </c>
      <c r="AI23" s="72" t="str">
        <f t="shared" si="13"/>
        <v/>
      </c>
      <c r="AJ23" s="73" t="str">
        <f t="shared" si="13"/>
        <v/>
      </c>
      <c r="AK23" s="71" t="str">
        <f t="shared" si="13"/>
        <v/>
      </c>
      <c r="AL23" s="72" t="str">
        <f t="shared" si="13"/>
        <v/>
      </c>
      <c r="AM23" s="73" t="str">
        <f t="shared" si="13"/>
        <v/>
      </c>
      <c r="AN23" s="71" t="str">
        <f t="shared" si="13"/>
        <v/>
      </c>
      <c r="AO23" s="74" t="str">
        <f t="shared" si="13"/>
        <v/>
      </c>
      <c r="AP23" s="75" t="str">
        <f t="shared" si="13"/>
        <v/>
      </c>
      <c r="AQ23" s="76" t="str">
        <f t="shared" si="13"/>
        <v/>
      </c>
      <c r="AR23" s="77" t="str">
        <f t="shared" si="13"/>
        <v/>
      </c>
      <c r="AS23" s="78" t="str">
        <f t="shared" si="13"/>
        <v/>
      </c>
      <c r="AT23" s="76" t="str">
        <f t="shared" si="13"/>
        <v/>
      </c>
      <c r="AU23" s="77" t="str">
        <f t="shared" si="13"/>
        <v/>
      </c>
      <c r="AV23" s="78" t="str">
        <f t="shared" si="13"/>
        <v/>
      </c>
      <c r="AW23" s="76" t="str">
        <f t="shared" si="13"/>
        <v/>
      </c>
      <c r="AX23" s="77" t="str">
        <f t="shared" si="13"/>
        <v/>
      </c>
      <c r="AY23" s="78" t="str">
        <f t="shared" si="13"/>
        <v/>
      </c>
      <c r="AZ23" s="76" t="str">
        <f t="shared" si="13"/>
        <v/>
      </c>
      <c r="BA23" s="79" t="str">
        <f t="shared" si="13"/>
        <v/>
      </c>
      <c r="BB23" s="70" t="str">
        <f t="shared" si="13"/>
        <v/>
      </c>
      <c r="BC23" s="71" t="str">
        <f t="shared" si="13"/>
        <v/>
      </c>
      <c r="BD23" s="72" t="str">
        <f t="shared" si="13"/>
        <v/>
      </c>
      <c r="BE23" s="73" t="str">
        <f t="shared" si="13"/>
        <v/>
      </c>
      <c r="BF23" s="71" t="str">
        <f t="shared" si="13"/>
        <v/>
      </c>
      <c r="BG23" s="72" t="str">
        <f t="shared" si="13"/>
        <v/>
      </c>
      <c r="BH23" s="73" t="str">
        <f t="shared" si="13"/>
        <v/>
      </c>
      <c r="BI23" s="71" t="str">
        <f t="shared" si="13"/>
        <v/>
      </c>
      <c r="BJ23" s="72" t="str">
        <f t="shared" si="13"/>
        <v/>
      </c>
      <c r="BK23" s="73" t="str">
        <f t="shared" si="13"/>
        <v/>
      </c>
      <c r="BL23" s="71" t="str">
        <f t="shared" si="13"/>
        <v/>
      </c>
      <c r="BM23" s="74" t="str">
        <f>IF(AND(($C23&lt;=BO$16-1),($D23&gt;=BM$16)),"A","")</f>
        <v/>
      </c>
    </row>
    <row r="24" spans="1:65" ht="16" customHeight="1" x14ac:dyDescent="0.2">
      <c r="A24" s="65" t="str">
        <f>IFERROR('Project-management-pivot'!D9,"")</f>
        <v>Great Leadership</v>
      </c>
      <c r="B24" s="66">
        <f>IFERROR(INDEX(Project_Management_Dataset[],MATCH(A24,Project_Management_Dataset[[#All],[Project Name]],0),MATCH($B$16,Project_Management_Dataset[#Headers],0)),"")</f>
        <v>1</v>
      </c>
      <c r="C24" s="67">
        <f>IFERROR(INDEX(Project_Management_Dataset[],MATCH(A24,Project_Management_Dataset[[#All],[Project Name]],0),MATCH($C$16,Project_Management_Dataset[#Headers],0)),"")</f>
        <v>44652</v>
      </c>
      <c r="D24" s="68">
        <f>IFERROR(INDEX(Project_Management_Dataset[],MATCH(A24,Project_Management_Dataset[[#All],[Project Name]],0),MATCH($D$16,Project_Management_Dataset[#Headers],0)),"")</f>
        <v>44743</v>
      </c>
      <c r="E24" s="69">
        <f t="shared" si="9"/>
        <v>66</v>
      </c>
      <c r="F24" s="70" t="str">
        <f>IF(AND(($C24&lt;=G$16-1),($D24&gt;=F$16)),"A","")</f>
        <v/>
      </c>
      <c r="G24" s="71" t="str">
        <f>IF(AND(($C24&lt;=H$16-1),($D24&gt;=G$16)),"A","")</f>
        <v/>
      </c>
      <c r="H24" s="72" t="str">
        <f>IF(AND(($C24&lt;=I$16-1),($D24&gt;=H$16)),"A","")</f>
        <v/>
      </c>
      <c r="I24" s="73" t="str">
        <f>IF(AND(($C24&lt;=J$16-1),($D24&gt;=I$16)),"A","")</f>
        <v/>
      </c>
      <c r="J24" s="71" t="str">
        <f>IF(AND(($C24&lt;=K$16-1),($D24&gt;=J$16)),"A","")</f>
        <v/>
      </c>
      <c r="K24" s="72" t="str">
        <f>IF(AND(($C24&lt;=L$16-1),($D24&gt;=K$16)),"A","")</f>
        <v/>
      </c>
      <c r="L24" s="73" t="str">
        <f>IF(AND(($C24&lt;=M$16-1),($D24&gt;=L$16)),"A","")</f>
        <v/>
      </c>
      <c r="M24" s="71" t="str">
        <f>IF(AND(($C24&lt;=N$16-1),($D24&gt;=M$16)),"A","")</f>
        <v/>
      </c>
      <c r="N24" s="72" t="str">
        <f>IF(AND(($C24&lt;=O$16-1),($D24&gt;=N$16)),"A","")</f>
        <v/>
      </c>
      <c r="O24" s="73" t="str">
        <f>IF(AND(($C24&lt;=P$16-1),($D24&gt;=O$16)),"A","")</f>
        <v/>
      </c>
      <c r="P24" s="71" t="str">
        <f t="shared" si="10"/>
        <v/>
      </c>
      <c r="Q24" s="74" t="str">
        <f t="shared" si="10"/>
        <v/>
      </c>
      <c r="R24" s="75" t="str">
        <f t="shared" si="10"/>
        <v/>
      </c>
      <c r="S24" s="76" t="str">
        <f t="shared" si="10"/>
        <v/>
      </c>
      <c r="T24" s="77" t="str">
        <f t="shared" si="10"/>
        <v/>
      </c>
      <c r="U24" s="78" t="str">
        <f t="shared" si="10"/>
        <v>A</v>
      </c>
      <c r="V24" s="76" t="str">
        <f t="shared" si="10"/>
        <v>A</v>
      </c>
      <c r="W24" s="77" t="str">
        <f t="shared" si="10"/>
        <v>A</v>
      </c>
      <c r="X24" s="78" t="str">
        <f t="shared" si="10"/>
        <v>A</v>
      </c>
      <c r="Y24" s="76" t="str">
        <f t="shared" si="10"/>
        <v/>
      </c>
      <c r="Z24" s="77" t="str">
        <f t="shared" si="10"/>
        <v/>
      </c>
      <c r="AA24" s="78" t="str">
        <f t="shared" si="10"/>
        <v/>
      </c>
      <c r="AB24" s="76" t="str">
        <f t="shared" si="10"/>
        <v/>
      </c>
      <c r="AC24" s="79" t="str">
        <f t="shared" si="10"/>
        <v/>
      </c>
      <c r="AD24" s="70" t="str">
        <f t="shared" si="10"/>
        <v/>
      </c>
      <c r="AE24" s="71" t="str">
        <f t="shared" si="10"/>
        <v/>
      </c>
      <c r="AF24" s="72" t="str">
        <f t="shared" ref="AF24:BL24" si="14">IF(AND(($C24&lt;=AG$16-1),($D24&gt;=AF$16)),"A","")</f>
        <v/>
      </c>
      <c r="AG24" s="73" t="str">
        <f t="shared" si="14"/>
        <v/>
      </c>
      <c r="AH24" s="71" t="str">
        <f t="shared" si="14"/>
        <v/>
      </c>
      <c r="AI24" s="72" t="str">
        <f t="shared" si="14"/>
        <v/>
      </c>
      <c r="AJ24" s="73" t="str">
        <f t="shared" si="14"/>
        <v/>
      </c>
      <c r="AK24" s="71" t="str">
        <f t="shared" si="14"/>
        <v/>
      </c>
      <c r="AL24" s="72" t="str">
        <f t="shared" si="14"/>
        <v/>
      </c>
      <c r="AM24" s="73" t="str">
        <f t="shared" si="14"/>
        <v/>
      </c>
      <c r="AN24" s="71" t="str">
        <f t="shared" si="14"/>
        <v/>
      </c>
      <c r="AO24" s="74" t="str">
        <f t="shared" si="14"/>
        <v/>
      </c>
      <c r="AP24" s="75" t="str">
        <f t="shared" si="14"/>
        <v/>
      </c>
      <c r="AQ24" s="76" t="str">
        <f t="shared" si="14"/>
        <v/>
      </c>
      <c r="AR24" s="77" t="str">
        <f t="shared" si="14"/>
        <v/>
      </c>
      <c r="AS24" s="78" t="str">
        <f t="shared" si="14"/>
        <v/>
      </c>
      <c r="AT24" s="76" t="str">
        <f t="shared" si="14"/>
        <v/>
      </c>
      <c r="AU24" s="77" t="str">
        <f t="shared" si="14"/>
        <v/>
      </c>
      <c r="AV24" s="78" t="str">
        <f t="shared" si="14"/>
        <v/>
      </c>
      <c r="AW24" s="76" t="str">
        <f t="shared" si="14"/>
        <v/>
      </c>
      <c r="AX24" s="77" t="str">
        <f t="shared" si="14"/>
        <v/>
      </c>
      <c r="AY24" s="78" t="str">
        <f t="shared" si="14"/>
        <v/>
      </c>
      <c r="AZ24" s="76" t="str">
        <f t="shared" si="14"/>
        <v/>
      </c>
      <c r="BA24" s="79" t="str">
        <f t="shared" si="14"/>
        <v/>
      </c>
      <c r="BB24" s="70" t="str">
        <f t="shared" si="14"/>
        <v/>
      </c>
      <c r="BC24" s="71" t="str">
        <f t="shared" si="14"/>
        <v/>
      </c>
      <c r="BD24" s="72" t="str">
        <f t="shared" si="14"/>
        <v/>
      </c>
      <c r="BE24" s="73" t="str">
        <f t="shared" si="14"/>
        <v/>
      </c>
      <c r="BF24" s="71" t="str">
        <f t="shared" si="14"/>
        <v/>
      </c>
      <c r="BG24" s="72" t="str">
        <f t="shared" si="14"/>
        <v/>
      </c>
      <c r="BH24" s="73" t="str">
        <f t="shared" si="14"/>
        <v/>
      </c>
      <c r="BI24" s="71" t="str">
        <f t="shared" si="14"/>
        <v/>
      </c>
      <c r="BJ24" s="72" t="str">
        <f t="shared" si="14"/>
        <v/>
      </c>
      <c r="BK24" s="73" t="str">
        <f t="shared" si="14"/>
        <v/>
      </c>
      <c r="BL24" s="71" t="str">
        <f t="shared" si="14"/>
        <v/>
      </c>
      <c r="BM24" s="74" t="str">
        <f>IF(AND(($C24&lt;=BO$16-1),($D24&gt;=BM$16)),"A","")</f>
        <v/>
      </c>
    </row>
    <row r="25" spans="1:65" ht="16" customHeight="1" x14ac:dyDescent="0.2">
      <c r="A25" s="65" t="str">
        <f>IFERROR('Project-management-pivot'!D10,"")</f>
        <v>Limitless Horizons</v>
      </c>
      <c r="B25" s="66">
        <f>IFERROR(INDEX(Project_Management_Dataset[],MATCH(A25,Project_Management_Dataset[[#All],[Project Name]],0),MATCH($B$16,Project_Management_Dataset[#Headers],0)),"")</f>
        <v>0.91</v>
      </c>
      <c r="C25" s="67">
        <f>IFERROR(INDEX(Project_Management_Dataset[],MATCH(A25,Project_Management_Dataset[[#All],[Project Name]],0),MATCH($C$16,Project_Management_Dataset[#Headers],0)),"")</f>
        <v>44440</v>
      </c>
      <c r="D25" s="68">
        <f>IFERROR(INDEX(Project_Management_Dataset[],MATCH(A25,Project_Management_Dataset[[#All],[Project Name]],0),MATCH($D$16,Project_Management_Dataset[#Headers],0)),"")</f>
        <v>44531</v>
      </c>
      <c r="E25" s="69">
        <f t="shared" si="9"/>
        <v>66</v>
      </c>
      <c r="F25" s="70" t="str">
        <f>IF(AND(($C25&lt;=G$16-1),($D25&gt;=F$16)),"A","")</f>
        <v/>
      </c>
      <c r="G25" s="71" t="str">
        <f>IF(AND(($C25&lt;=H$16-1),($D25&gt;=G$16)),"A","")</f>
        <v/>
      </c>
      <c r="H25" s="72" t="str">
        <f>IF(AND(($C25&lt;=I$16-1),($D25&gt;=H$16)),"A","")</f>
        <v/>
      </c>
      <c r="I25" s="73" t="str">
        <f>IF(AND(($C25&lt;=J$16-1),($D25&gt;=I$16)),"A","")</f>
        <v/>
      </c>
      <c r="J25" s="71" t="str">
        <f>IF(AND(($C25&lt;=K$16-1),($D25&gt;=J$16)),"A","")</f>
        <v/>
      </c>
      <c r="K25" s="72" t="str">
        <f>IF(AND(($C25&lt;=L$16-1),($D25&gt;=K$16)),"A","")</f>
        <v/>
      </c>
      <c r="L25" s="73" t="str">
        <f>IF(AND(($C25&lt;=M$16-1),($D25&gt;=L$16)),"A","")</f>
        <v/>
      </c>
      <c r="M25" s="71" t="str">
        <f>IF(AND(($C25&lt;=N$16-1),($D25&gt;=M$16)),"A","")</f>
        <v/>
      </c>
      <c r="N25" s="72" t="str">
        <f>IF(AND(($C25&lt;=O$16-1),($D25&gt;=N$16)),"A","")</f>
        <v>A</v>
      </c>
      <c r="O25" s="73" t="str">
        <f>IF(AND(($C25&lt;=P$16-1),($D25&gt;=O$16)),"A","")</f>
        <v>A</v>
      </c>
      <c r="P25" s="71" t="str">
        <f t="shared" si="10"/>
        <v>A</v>
      </c>
      <c r="Q25" s="74" t="str">
        <f t="shared" si="10"/>
        <v>A</v>
      </c>
      <c r="R25" s="75" t="str">
        <f t="shared" si="10"/>
        <v/>
      </c>
      <c r="S25" s="76" t="str">
        <f t="shared" si="10"/>
        <v/>
      </c>
      <c r="T25" s="77" t="str">
        <f t="shared" si="10"/>
        <v/>
      </c>
      <c r="U25" s="78" t="str">
        <f t="shared" si="10"/>
        <v/>
      </c>
      <c r="V25" s="76" t="str">
        <f t="shared" si="10"/>
        <v/>
      </c>
      <c r="W25" s="77" t="str">
        <f t="shared" si="10"/>
        <v/>
      </c>
      <c r="X25" s="78" t="str">
        <f t="shared" si="10"/>
        <v/>
      </c>
      <c r="Y25" s="76" t="str">
        <f t="shared" si="10"/>
        <v/>
      </c>
      <c r="Z25" s="77" t="str">
        <f t="shared" si="10"/>
        <v/>
      </c>
      <c r="AA25" s="78" t="str">
        <f t="shared" si="10"/>
        <v/>
      </c>
      <c r="AB25" s="76" t="str">
        <f t="shared" si="10"/>
        <v/>
      </c>
      <c r="AC25" s="79" t="str">
        <f t="shared" si="10"/>
        <v/>
      </c>
      <c r="AD25" s="70" t="str">
        <f t="shared" si="10"/>
        <v/>
      </c>
      <c r="AE25" s="71" t="str">
        <f t="shared" si="10"/>
        <v/>
      </c>
      <c r="AF25" s="72" t="str">
        <f t="shared" ref="AF25:BL25" si="15">IF(AND(($C25&lt;=AG$16-1),($D25&gt;=AF$16)),"A","")</f>
        <v/>
      </c>
      <c r="AG25" s="73" t="str">
        <f t="shared" si="15"/>
        <v/>
      </c>
      <c r="AH25" s="71" t="str">
        <f t="shared" si="15"/>
        <v/>
      </c>
      <c r="AI25" s="72" t="str">
        <f t="shared" si="15"/>
        <v/>
      </c>
      <c r="AJ25" s="73" t="str">
        <f t="shared" si="15"/>
        <v/>
      </c>
      <c r="AK25" s="71" t="str">
        <f t="shared" si="15"/>
        <v/>
      </c>
      <c r="AL25" s="72" t="str">
        <f t="shared" si="15"/>
        <v/>
      </c>
      <c r="AM25" s="73" t="str">
        <f t="shared" si="15"/>
        <v/>
      </c>
      <c r="AN25" s="71" t="str">
        <f t="shared" si="15"/>
        <v/>
      </c>
      <c r="AO25" s="74" t="str">
        <f t="shared" si="15"/>
        <v/>
      </c>
      <c r="AP25" s="75" t="str">
        <f t="shared" si="15"/>
        <v/>
      </c>
      <c r="AQ25" s="76" t="str">
        <f t="shared" si="15"/>
        <v/>
      </c>
      <c r="AR25" s="77" t="str">
        <f t="shared" si="15"/>
        <v/>
      </c>
      <c r="AS25" s="78" t="str">
        <f t="shared" si="15"/>
        <v/>
      </c>
      <c r="AT25" s="76" t="str">
        <f t="shared" si="15"/>
        <v/>
      </c>
      <c r="AU25" s="77" t="str">
        <f t="shared" si="15"/>
        <v/>
      </c>
      <c r="AV25" s="78" t="str">
        <f t="shared" si="15"/>
        <v/>
      </c>
      <c r="AW25" s="76" t="str">
        <f t="shared" si="15"/>
        <v/>
      </c>
      <c r="AX25" s="77" t="str">
        <f t="shared" si="15"/>
        <v/>
      </c>
      <c r="AY25" s="78" t="str">
        <f t="shared" si="15"/>
        <v/>
      </c>
      <c r="AZ25" s="76" t="str">
        <f t="shared" si="15"/>
        <v/>
      </c>
      <c r="BA25" s="79" t="str">
        <f t="shared" si="15"/>
        <v/>
      </c>
      <c r="BB25" s="70" t="str">
        <f t="shared" si="15"/>
        <v/>
      </c>
      <c r="BC25" s="71" t="str">
        <f t="shared" si="15"/>
        <v/>
      </c>
      <c r="BD25" s="72" t="str">
        <f t="shared" si="15"/>
        <v/>
      </c>
      <c r="BE25" s="73" t="str">
        <f t="shared" si="15"/>
        <v/>
      </c>
      <c r="BF25" s="71" t="str">
        <f t="shared" si="15"/>
        <v/>
      </c>
      <c r="BG25" s="72" t="str">
        <f t="shared" si="15"/>
        <v/>
      </c>
      <c r="BH25" s="73" t="str">
        <f t="shared" si="15"/>
        <v/>
      </c>
      <c r="BI25" s="71" t="str">
        <f t="shared" si="15"/>
        <v/>
      </c>
      <c r="BJ25" s="72" t="str">
        <f t="shared" si="15"/>
        <v/>
      </c>
      <c r="BK25" s="73" t="str">
        <f t="shared" si="15"/>
        <v/>
      </c>
      <c r="BL25" s="71" t="str">
        <f t="shared" si="15"/>
        <v/>
      </c>
      <c r="BM25" s="74" t="str">
        <f>IF(AND(($C25&lt;=BO$16-1),($D25&gt;=BM$16)),"A","")</f>
        <v/>
      </c>
    </row>
    <row r="26" spans="1:65" ht="16" customHeight="1" x14ac:dyDescent="0.2">
      <c r="A26" s="65" t="str">
        <f>IFERROR('Project-management-pivot'!D11,"")</f>
        <v>Mentee To Mentor</v>
      </c>
      <c r="B26" s="66">
        <f>IFERROR(INDEX(Project_Management_Dataset[],MATCH(A26,Project_Management_Dataset[[#All],[Project Name]],0),MATCH($B$16,Project_Management_Dataset[#Headers],0)),"")</f>
        <v>0.83</v>
      </c>
      <c r="C26" s="67">
        <f>IFERROR(INDEX(Project_Management_Dataset[],MATCH(A26,Project_Management_Dataset[[#All],[Project Name]],0),MATCH($C$16,Project_Management_Dataset[#Headers],0)),"")</f>
        <v>44866</v>
      </c>
      <c r="D26" s="68">
        <f>IFERROR(INDEX(Project_Management_Dataset[],MATCH(A26,Project_Management_Dataset[[#All],[Project Name]],0),MATCH($D$16,Project_Management_Dataset[#Headers],0)),"")</f>
        <v>44986</v>
      </c>
      <c r="E26" s="69">
        <f t="shared" si="9"/>
        <v>87</v>
      </c>
      <c r="F26" s="70" t="str">
        <f>IF(AND(($C26&lt;=G$16-1),($D26&gt;=F$16)),"A","")</f>
        <v/>
      </c>
      <c r="G26" s="71" t="str">
        <f>IF(AND(($C26&lt;=H$16-1),($D26&gt;=G$16)),"A","")</f>
        <v/>
      </c>
      <c r="H26" s="72" t="str">
        <f>IF(AND(($C26&lt;=I$16-1),($D26&gt;=H$16)),"A","")</f>
        <v/>
      </c>
      <c r="I26" s="73" t="str">
        <f>IF(AND(($C26&lt;=J$16-1),($D26&gt;=I$16)),"A","")</f>
        <v/>
      </c>
      <c r="J26" s="71" t="str">
        <f>IF(AND(($C26&lt;=K$16-1),($D26&gt;=J$16)),"A","")</f>
        <v/>
      </c>
      <c r="K26" s="72" t="str">
        <f>IF(AND(($C26&lt;=L$16-1),($D26&gt;=K$16)),"A","")</f>
        <v/>
      </c>
      <c r="L26" s="73" t="str">
        <f>IF(AND(($C26&lt;=M$16-1),($D26&gt;=L$16)),"A","")</f>
        <v/>
      </c>
      <c r="M26" s="71" t="str">
        <f>IF(AND(($C26&lt;=N$16-1),($D26&gt;=M$16)),"A","")</f>
        <v/>
      </c>
      <c r="N26" s="72" t="str">
        <f>IF(AND(($C26&lt;=O$16-1),($D26&gt;=N$16)),"A","")</f>
        <v/>
      </c>
      <c r="O26" s="73" t="str">
        <f>IF(AND(($C26&lt;=P$16-1),($D26&gt;=O$16)),"A","")</f>
        <v/>
      </c>
      <c r="P26" s="71" t="str">
        <f t="shared" si="10"/>
        <v/>
      </c>
      <c r="Q26" s="74" t="str">
        <f t="shared" si="10"/>
        <v/>
      </c>
      <c r="R26" s="75" t="str">
        <f t="shared" si="10"/>
        <v/>
      </c>
      <c r="S26" s="76" t="str">
        <f t="shared" si="10"/>
        <v/>
      </c>
      <c r="T26" s="77" t="str">
        <f t="shared" si="10"/>
        <v/>
      </c>
      <c r="U26" s="78" t="str">
        <f t="shared" si="10"/>
        <v/>
      </c>
      <c r="V26" s="76" t="str">
        <f t="shared" si="10"/>
        <v/>
      </c>
      <c r="W26" s="77" t="str">
        <f t="shared" si="10"/>
        <v/>
      </c>
      <c r="X26" s="78" t="str">
        <f t="shared" si="10"/>
        <v/>
      </c>
      <c r="Y26" s="76" t="str">
        <f t="shared" si="10"/>
        <v/>
      </c>
      <c r="Z26" s="77" t="str">
        <f t="shared" si="10"/>
        <v/>
      </c>
      <c r="AA26" s="78" t="str">
        <f t="shared" si="10"/>
        <v/>
      </c>
      <c r="AB26" s="76" t="str">
        <f t="shared" si="10"/>
        <v>A</v>
      </c>
      <c r="AC26" s="79" t="str">
        <f t="shared" si="10"/>
        <v>A</v>
      </c>
      <c r="AD26" s="70" t="str">
        <f t="shared" si="10"/>
        <v>A</v>
      </c>
      <c r="AE26" s="71" t="str">
        <f t="shared" si="10"/>
        <v>A</v>
      </c>
      <c r="AF26" s="72" t="str">
        <f t="shared" ref="AF26:BL26" si="16">IF(AND(($C26&lt;=AG$16-1),($D26&gt;=AF$16)),"A","")</f>
        <v>A</v>
      </c>
      <c r="AG26" s="73" t="str">
        <f t="shared" si="16"/>
        <v/>
      </c>
      <c r="AH26" s="71" t="str">
        <f t="shared" si="16"/>
        <v/>
      </c>
      <c r="AI26" s="72" t="str">
        <f t="shared" si="16"/>
        <v/>
      </c>
      <c r="AJ26" s="73" t="str">
        <f t="shared" si="16"/>
        <v/>
      </c>
      <c r="AK26" s="71" t="str">
        <f t="shared" si="16"/>
        <v/>
      </c>
      <c r="AL26" s="72" t="str">
        <f t="shared" si="16"/>
        <v/>
      </c>
      <c r="AM26" s="73" t="str">
        <f t="shared" si="16"/>
        <v/>
      </c>
      <c r="AN26" s="71" t="str">
        <f t="shared" si="16"/>
        <v/>
      </c>
      <c r="AO26" s="74" t="str">
        <f t="shared" si="16"/>
        <v/>
      </c>
      <c r="AP26" s="75" t="str">
        <f t="shared" si="16"/>
        <v/>
      </c>
      <c r="AQ26" s="76" t="str">
        <f t="shared" si="16"/>
        <v/>
      </c>
      <c r="AR26" s="77" t="str">
        <f t="shared" si="16"/>
        <v/>
      </c>
      <c r="AS26" s="78" t="str">
        <f t="shared" si="16"/>
        <v/>
      </c>
      <c r="AT26" s="76" t="str">
        <f t="shared" si="16"/>
        <v/>
      </c>
      <c r="AU26" s="77" t="str">
        <f t="shared" si="16"/>
        <v/>
      </c>
      <c r="AV26" s="78" t="str">
        <f t="shared" si="16"/>
        <v/>
      </c>
      <c r="AW26" s="76" t="str">
        <f t="shared" si="16"/>
        <v/>
      </c>
      <c r="AX26" s="77" t="str">
        <f t="shared" si="16"/>
        <v/>
      </c>
      <c r="AY26" s="78" t="str">
        <f t="shared" si="16"/>
        <v/>
      </c>
      <c r="AZ26" s="76" t="str">
        <f t="shared" si="16"/>
        <v/>
      </c>
      <c r="BA26" s="79" t="str">
        <f t="shared" si="16"/>
        <v/>
      </c>
      <c r="BB26" s="70" t="str">
        <f t="shared" si="16"/>
        <v/>
      </c>
      <c r="BC26" s="71" t="str">
        <f t="shared" si="16"/>
        <v/>
      </c>
      <c r="BD26" s="72" t="str">
        <f t="shared" si="16"/>
        <v/>
      </c>
      <c r="BE26" s="73" t="str">
        <f t="shared" si="16"/>
        <v/>
      </c>
      <c r="BF26" s="71" t="str">
        <f t="shared" si="16"/>
        <v/>
      </c>
      <c r="BG26" s="72" t="str">
        <f t="shared" si="16"/>
        <v/>
      </c>
      <c r="BH26" s="73" t="str">
        <f t="shared" si="16"/>
        <v/>
      </c>
      <c r="BI26" s="71" t="str">
        <f t="shared" si="16"/>
        <v/>
      </c>
      <c r="BJ26" s="72" t="str">
        <f t="shared" si="16"/>
        <v/>
      </c>
      <c r="BK26" s="73" t="str">
        <f t="shared" si="16"/>
        <v/>
      </c>
      <c r="BL26" s="71" t="str">
        <f t="shared" si="16"/>
        <v/>
      </c>
      <c r="BM26" s="74" t="str">
        <f>IF(AND(($C26&lt;=BO$16-1),($D26&gt;=BM$16)),"A","")</f>
        <v/>
      </c>
    </row>
    <row r="27" spans="1:65" ht="16" customHeight="1" x14ac:dyDescent="0.2">
      <c r="A27" s="65" t="str">
        <f>IFERROR('Project-management-pivot'!D12,"")</f>
        <v>No-Bull Bootcamp</v>
      </c>
      <c r="B27" s="66">
        <f>IFERROR(INDEX(Project_Management_Dataset[],MATCH(A27,Project_Management_Dataset[[#All],[Project Name]],0),MATCH($B$16,Project_Management_Dataset[#Headers],0)),"")</f>
        <v>0.77</v>
      </c>
      <c r="C27" s="67">
        <f>IFERROR(INDEX(Project_Management_Dataset[],MATCH(A27,Project_Management_Dataset[[#All],[Project Name]],0),MATCH($C$16,Project_Management_Dataset[#Headers],0)),"")</f>
        <v>44805</v>
      </c>
      <c r="D27" s="68">
        <f>IFERROR(INDEX(Project_Management_Dataset[],MATCH(A27,Project_Management_Dataset[[#All],[Project Name]],0),MATCH($D$16,Project_Management_Dataset[#Headers],0)),"")</f>
        <v>44896</v>
      </c>
      <c r="E27" s="69">
        <f t="shared" si="9"/>
        <v>66</v>
      </c>
      <c r="F27" s="70" t="str">
        <f>IF(AND(($C27&lt;=G$16-1),($D27&gt;=F$16)),"A","")</f>
        <v/>
      </c>
      <c r="G27" s="71" t="str">
        <f>IF(AND(($C27&lt;=H$16-1),($D27&gt;=G$16)),"A","")</f>
        <v/>
      </c>
      <c r="H27" s="72" t="str">
        <f>IF(AND(($C27&lt;=I$16-1),($D27&gt;=H$16)),"A","")</f>
        <v/>
      </c>
      <c r="I27" s="73" t="str">
        <f>IF(AND(($C27&lt;=J$16-1),($D27&gt;=I$16)),"A","")</f>
        <v/>
      </c>
      <c r="J27" s="71" t="str">
        <f>IF(AND(($C27&lt;=K$16-1),($D27&gt;=J$16)),"A","")</f>
        <v/>
      </c>
      <c r="K27" s="72" t="str">
        <f>IF(AND(($C27&lt;=L$16-1),($D27&gt;=K$16)),"A","")</f>
        <v/>
      </c>
      <c r="L27" s="73" t="str">
        <f>IF(AND(($C27&lt;=M$16-1),($D27&gt;=L$16)),"A","")</f>
        <v/>
      </c>
      <c r="M27" s="71" t="str">
        <f>IF(AND(($C27&lt;=N$16-1),($D27&gt;=M$16)),"A","")</f>
        <v/>
      </c>
      <c r="N27" s="72" t="str">
        <f>IF(AND(($C27&lt;=O$16-1),($D27&gt;=N$16)),"A","")</f>
        <v/>
      </c>
      <c r="O27" s="73" t="str">
        <f>IF(AND(($C27&lt;=P$16-1),($D27&gt;=O$16)),"A","")</f>
        <v/>
      </c>
      <c r="P27" s="71" t="str">
        <f t="shared" si="10"/>
        <v/>
      </c>
      <c r="Q27" s="74" t="str">
        <f t="shared" si="10"/>
        <v/>
      </c>
      <c r="R27" s="75" t="str">
        <f t="shared" si="10"/>
        <v/>
      </c>
      <c r="S27" s="76" t="str">
        <f t="shared" si="10"/>
        <v/>
      </c>
      <c r="T27" s="77" t="str">
        <f t="shared" si="10"/>
        <v/>
      </c>
      <c r="U27" s="78" t="str">
        <f t="shared" si="10"/>
        <v/>
      </c>
      <c r="V27" s="76" t="str">
        <f t="shared" si="10"/>
        <v/>
      </c>
      <c r="W27" s="77" t="str">
        <f t="shared" si="10"/>
        <v/>
      </c>
      <c r="X27" s="78" t="str">
        <f t="shared" si="10"/>
        <v/>
      </c>
      <c r="Y27" s="76" t="str">
        <f t="shared" si="10"/>
        <v/>
      </c>
      <c r="Z27" s="77" t="str">
        <f t="shared" si="10"/>
        <v>A</v>
      </c>
      <c r="AA27" s="78" t="str">
        <f t="shared" si="10"/>
        <v>A</v>
      </c>
      <c r="AB27" s="76" t="str">
        <f t="shared" si="10"/>
        <v>A</v>
      </c>
      <c r="AC27" s="79" t="str">
        <f t="shared" si="10"/>
        <v>A</v>
      </c>
      <c r="AD27" s="70" t="str">
        <f t="shared" si="10"/>
        <v/>
      </c>
      <c r="AE27" s="71" t="str">
        <f t="shared" si="10"/>
        <v/>
      </c>
      <c r="AF27" s="72" t="str">
        <f t="shared" ref="AF27:BL27" si="17">IF(AND(($C27&lt;=AG$16-1),($D27&gt;=AF$16)),"A","")</f>
        <v/>
      </c>
      <c r="AG27" s="73" t="str">
        <f t="shared" si="17"/>
        <v/>
      </c>
      <c r="AH27" s="71" t="str">
        <f t="shared" si="17"/>
        <v/>
      </c>
      <c r="AI27" s="72" t="str">
        <f t="shared" si="17"/>
        <v/>
      </c>
      <c r="AJ27" s="73" t="str">
        <f t="shared" si="17"/>
        <v/>
      </c>
      <c r="AK27" s="71" t="str">
        <f t="shared" si="17"/>
        <v/>
      </c>
      <c r="AL27" s="72" t="str">
        <f t="shared" si="17"/>
        <v/>
      </c>
      <c r="AM27" s="73" t="str">
        <f t="shared" si="17"/>
        <v/>
      </c>
      <c r="AN27" s="71" t="str">
        <f t="shared" si="17"/>
        <v/>
      </c>
      <c r="AO27" s="74" t="str">
        <f t="shared" si="17"/>
        <v/>
      </c>
      <c r="AP27" s="75" t="str">
        <f t="shared" si="17"/>
        <v/>
      </c>
      <c r="AQ27" s="76" t="str">
        <f t="shared" si="17"/>
        <v/>
      </c>
      <c r="AR27" s="77" t="str">
        <f t="shared" si="17"/>
        <v/>
      </c>
      <c r="AS27" s="78" t="str">
        <f t="shared" si="17"/>
        <v/>
      </c>
      <c r="AT27" s="76" t="str">
        <f t="shared" si="17"/>
        <v/>
      </c>
      <c r="AU27" s="77" t="str">
        <f t="shared" si="17"/>
        <v/>
      </c>
      <c r="AV27" s="78" t="str">
        <f t="shared" si="17"/>
        <v/>
      </c>
      <c r="AW27" s="76" t="str">
        <f t="shared" si="17"/>
        <v/>
      </c>
      <c r="AX27" s="77" t="str">
        <f t="shared" si="17"/>
        <v/>
      </c>
      <c r="AY27" s="78" t="str">
        <f t="shared" si="17"/>
        <v/>
      </c>
      <c r="AZ27" s="76" t="str">
        <f t="shared" si="17"/>
        <v/>
      </c>
      <c r="BA27" s="79" t="str">
        <f t="shared" si="17"/>
        <v/>
      </c>
      <c r="BB27" s="70" t="str">
        <f t="shared" si="17"/>
        <v/>
      </c>
      <c r="BC27" s="71" t="str">
        <f t="shared" si="17"/>
        <v/>
      </c>
      <c r="BD27" s="72" t="str">
        <f t="shared" si="17"/>
        <v/>
      </c>
      <c r="BE27" s="73" t="str">
        <f t="shared" si="17"/>
        <v/>
      </c>
      <c r="BF27" s="71" t="str">
        <f t="shared" si="17"/>
        <v/>
      </c>
      <c r="BG27" s="72" t="str">
        <f t="shared" si="17"/>
        <v/>
      </c>
      <c r="BH27" s="73" t="str">
        <f t="shared" si="17"/>
        <v/>
      </c>
      <c r="BI27" s="71" t="str">
        <f t="shared" si="17"/>
        <v/>
      </c>
      <c r="BJ27" s="72" t="str">
        <f t="shared" si="17"/>
        <v/>
      </c>
      <c r="BK27" s="73" t="str">
        <f t="shared" si="17"/>
        <v/>
      </c>
      <c r="BL27" s="71" t="str">
        <f t="shared" si="17"/>
        <v/>
      </c>
      <c r="BM27" s="74" t="str">
        <f>IF(AND(($C27&lt;=BO$16-1),($D27&gt;=BM$16)),"A","")</f>
        <v/>
      </c>
    </row>
    <row r="28" spans="1:65" ht="16" customHeight="1" x14ac:dyDescent="0.2">
      <c r="A28" s="65" t="str">
        <f>IFERROR('Project-management-pivot'!D13,"")</f>
        <v>Orange Leaders</v>
      </c>
      <c r="B28" s="66">
        <f>IFERROR(INDEX(Project_Management_Dataset[],MATCH(A28,Project_Management_Dataset[[#All],[Project Name]],0),MATCH($B$16,Project_Management_Dataset[#Headers],0)),"")</f>
        <v>0.74</v>
      </c>
      <c r="C28" s="67">
        <f>IFERROR(INDEX(Project_Management_Dataset[],MATCH(A28,Project_Management_Dataset[[#All],[Project Name]],0),MATCH($C$16,Project_Management_Dataset[#Headers],0)),"")</f>
        <v>44713</v>
      </c>
      <c r="D28" s="68">
        <f>IFERROR(INDEX(Project_Management_Dataset[],MATCH(A28,Project_Management_Dataset[[#All],[Project Name]],0),MATCH($D$16,Project_Management_Dataset[#Headers],0)),"")</f>
        <v>44805</v>
      </c>
      <c r="E28" s="69">
        <f t="shared" si="9"/>
        <v>67</v>
      </c>
      <c r="F28" s="70" t="str">
        <f>IF(AND(($C28&lt;=G$16-1),($D28&gt;=F$16)),"A","")</f>
        <v/>
      </c>
      <c r="G28" s="71" t="str">
        <f>IF(AND(($C28&lt;=H$16-1),($D28&gt;=G$16)),"A","")</f>
        <v/>
      </c>
      <c r="H28" s="72" t="str">
        <f>IF(AND(($C28&lt;=I$16-1),($D28&gt;=H$16)),"A","")</f>
        <v/>
      </c>
      <c r="I28" s="73" t="str">
        <f>IF(AND(($C28&lt;=J$16-1),($D28&gt;=I$16)),"A","")</f>
        <v/>
      </c>
      <c r="J28" s="71" t="str">
        <f>IF(AND(($C28&lt;=K$16-1),($D28&gt;=J$16)),"A","")</f>
        <v/>
      </c>
      <c r="K28" s="72" t="str">
        <f>IF(AND(($C28&lt;=L$16-1),($D28&gt;=K$16)),"A","")</f>
        <v/>
      </c>
      <c r="L28" s="73" t="str">
        <f>IF(AND(($C28&lt;=M$16-1),($D28&gt;=L$16)),"A","")</f>
        <v/>
      </c>
      <c r="M28" s="71" t="str">
        <f>IF(AND(($C28&lt;=N$16-1),($D28&gt;=M$16)),"A","")</f>
        <v/>
      </c>
      <c r="N28" s="72" t="str">
        <f>IF(AND(($C28&lt;=O$16-1),($D28&gt;=N$16)),"A","")</f>
        <v/>
      </c>
      <c r="O28" s="73" t="str">
        <f>IF(AND(($C28&lt;=P$16-1),($D28&gt;=O$16)),"A","")</f>
        <v/>
      </c>
      <c r="P28" s="71" t="str">
        <f t="shared" si="10"/>
        <v/>
      </c>
      <c r="Q28" s="74" t="str">
        <f t="shared" si="10"/>
        <v/>
      </c>
      <c r="R28" s="75" t="str">
        <f t="shared" si="10"/>
        <v/>
      </c>
      <c r="S28" s="76" t="str">
        <f t="shared" si="10"/>
        <v/>
      </c>
      <c r="T28" s="77" t="str">
        <f t="shared" si="10"/>
        <v/>
      </c>
      <c r="U28" s="78" t="str">
        <f t="shared" si="10"/>
        <v/>
      </c>
      <c r="V28" s="76" t="str">
        <f t="shared" si="10"/>
        <v/>
      </c>
      <c r="W28" s="77" t="str">
        <f t="shared" si="10"/>
        <v>A</v>
      </c>
      <c r="X28" s="78" t="str">
        <f t="shared" si="10"/>
        <v>A</v>
      </c>
      <c r="Y28" s="76" t="str">
        <f t="shared" si="10"/>
        <v>A</v>
      </c>
      <c r="Z28" s="77" t="str">
        <f t="shared" si="10"/>
        <v>A</v>
      </c>
      <c r="AA28" s="78" t="str">
        <f t="shared" si="10"/>
        <v/>
      </c>
      <c r="AB28" s="76" t="str">
        <f t="shared" si="10"/>
        <v/>
      </c>
      <c r="AC28" s="79" t="str">
        <f t="shared" si="10"/>
        <v/>
      </c>
      <c r="AD28" s="70" t="str">
        <f t="shared" si="10"/>
        <v/>
      </c>
      <c r="AE28" s="71" t="str">
        <f t="shared" si="10"/>
        <v/>
      </c>
      <c r="AF28" s="72" t="str">
        <f t="shared" ref="AF28:BL28" si="18">IF(AND(($C28&lt;=AG$16-1),($D28&gt;=AF$16)),"A","")</f>
        <v/>
      </c>
      <c r="AG28" s="73" t="str">
        <f t="shared" si="18"/>
        <v/>
      </c>
      <c r="AH28" s="71" t="str">
        <f t="shared" si="18"/>
        <v/>
      </c>
      <c r="AI28" s="72" t="str">
        <f t="shared" si="18"/>
        <v/>
      </c>
      <c r="AJ28" s="73" t="str">
        <f t="shared" si="18"/>
        <v/>
      </c>
      <c r="AK28" s="71" t="str">
        <f t="shared" si="18"/>
        <v/>
      </c>
      <c r="AL28" s="72" t="str">
        <f t="shared" si="18"/>
        <v/>
      </c>
      <c r="AM28" s="73" t="str">
        <f t="shared" si="18"/>
        <v/>
      </c>
      <c r="AN28" s="71" t="str">
        <f t="shared" si="18"/>
        <v/>
      </c>
      <c r="AO28" s="74" t="str">
        <f t="shared" si="18"/>
        <v/>
      </c>
      <c r="AP28" s="75" t="str">
        <f t="shared" si="18"/>
        <v/>
      </c>
      <c r="AQ28" s="76" t="str">
        <f t="shared" si="18"/>
        <v/>
      </c>
      <c r="AR28" s="77" t="str">
        <f t="shared" si="18"/>
        <v/>
      </c>
      <c r="AS28" s="78" t="str">
        <f t="shared" si="18"/>
        <v/>
      </c>
      <c r="AT28" s="76" t="str">
        <f t="shared" si="18"/>
        <v/>
      </c>
      <c r="AU28" s="77" t="str">
        <f t="shared" si="18"/>
        <v/>
      </c>
      <c r="AV28" s="78" t="str">
        <f t="shared" si="18"/>
        <v/>
      </c>
      <c r="AW28" s="76" t="str">
        <f t="shared" si="18"/>
        <v/>
      </c>
      <c r="AX28" s="77" t="str">
        <f t="shared" si="18"/>
        <v/>
      </c>
      <c r="AY28" s="78" t="str">
        <f t="shared" si="18"/>
        <v/>
      </c>
      <c r="AZ28" s="76" t="str">
        <f t="shared" si="18"/>
        <v/>
      </c>
      <c r="BA28" s="79" t="str">
        <f t="shared" si="18"/>
        <v/>
      </c>
      <c r="BB28" s="70" t="str">
        <f t="shared" si="18"/>
        <v/>
      </c>
      <c r="BC28" s="71" t="str">
        <f t="shared" si="18"/>
        <v/>
      </c>
      <c r="BD28" s="72" t="str">
        <f t="shared" si="18"/>
        <v/>
      </c>
      <c r="BE28" s="73" t="str">
        <f t="shared" si="18"/>
        <v/>
      </c>
      <c r="BF28" s="71" t="str">
        <f t="shared" si="18"/>
        <v/>
      </c>
      <c r="BG28" s="72" t="str">
        <f t="shared" si="18"/>
        <v/>
      </c>
      <c r="BH28" s="73" t="str">
        <f t="shared" si="18"/>
        <v/>
      </c>
      <c r="BI28" s="71" t="str">
        <f t="shared" si="18"/>
        <v/>
      </c>
      <c r="BJ28" s="72" t="str">
        <f t="shared" si="18"/>
        <v/>
      </c>
      <c r="BK28" s="73" t="str">
        <f t="shared" si="18"/>
        <v/>
      </c>
      <c r="BL28" s="71" t="str">
        <f t="shared" si="18"/>
        <v/>
      </c>
      <c r="BM28" s="74" t="str">
        <f>IF(AND(($C28&lt;=BO$16-1),($D28&gt;=BM$16)),"A","")</f>
        <v/>
      </c>
    </row>
    <row r="29" spans="1:65" ht="16" customHeight="1" x14ac:dyDescent="0.2">
      <c r="A29" s="65" t="str">
        <f>IFERROR('Project-management-pivot'!D14,"")</f>
        <v>Project Explained</v>
      </c>
      <c r="B29" s="66">
        <f>IFERROR(INDEX(Project_Management_Dataset[],MATCH(A29,Project_Management_Dataset[[#All],[Project Name]],0),MATCH($B$16,Project_Management_Dataset[#Headers],0)),"")</f>
        <v>1</v>
      </c>
      <c r="C29" s="67">
        <f>IFERROR(INDEX(Project_Management_Dataset[],MATCH(A29,Project_Management_Dataset[[#All],[Project Name]],0),MATCH($C$16,Project_Management_Dataset[#Headers],0)),"")</f>
        <v>45231</v>
      </c>
      <c r="D29" s="68">
        <f>IFERROR(INDEX(Project_Management_Dataset[],MATCH(A29,Project_Management_Dataset[[#All],[Project Name]],0),MATCH($D$16,Project_Management_Dataset[#Headers],0)),"")</f>
        <v>45323</v>
      </c>
      <c r="E29" s="69">
        <f t="shared" si="9"/>
        <v>67</v>
      </c>
      <c r="F29" s="70" t="str">
        <f>IF(AND(($C29&lt;=G$16-1),($D29&gt;=F$16)),"A","")</f>
        <v/>
      </c>
      <c r="G29" s="71" t="str">
        <f>IF(AND(($C29&lt;=H$16-1),($D29&gt;=G$16)),"A","")</f>
        <v/>
      </c>
      <c r="H29" s="72" t="str">
        <f>IF(AND(($C29&lt;=I$16-1),($D29&gt;=H$16)),"A","")</f>
        <v/>
      </c>
      <c r="I29" s="73" t="str">
        <f>IF(AND(($C29&lt;=J$16-1),($D29&gt;=I$16)),"A","")</f>
        <v/>
      </c>
      <c r="J29" s="71" t="str">
        <f>IF(AND(($C29&lt;=K$16-1),($D29&gt;=J$16)),"A","")</f>
        <v/>
      </c>
      <c r="K29" s="72" t="str">
        <f>IF(AND(($C29&lt;=L$16-1),($D29&gt;=K$16)),"A","")</f>
        <v/>
      </c>
      <c r="L29" s="73" t="str">
        <f>IF(AND(($C29&lt;=M$16-1),($D29&gt;=L$16)),"A","")</f>
        <v/>
      </c>
      <c r="M29" s="71" t="str">
        <f>IF(AND(($C29&lt;=N$16-1),($D29&gt;=M$16)),"A","")</f>
        <v/>
      </c>
      <c r="N29" s="72" t="str">
        <f>IF(AND(($C29&lt;=O$16-1),($D29&gt;=N$16)),"A","")</f>
        <v/>
      </c>
      <c r="O29" s="73" t="str">
        <f>IF(AND(($C29&lt;=P$16-1),($D29&gt;=O$16)),"A","")</f>
        <v/>
      </c>
      <c r="P29" s="71" t="str">
        <f t="shared" si="10"/>
        <v/>
      </c>
      <c r="Q29" s="74" t="str">
        <f t="shared" si="10"/>
        <v/>
      </c>
      <c r="R29" s="75" t="str">
        <f t="shared" si="10"/>
        <v/>
      </c>
      <c r="S29" s="76" t="str">
        <f t="shared" si="10"/>
        <v/>
      </c>
      <c r="T29" s="77" t="str">
        <f t="shared" si="10"/>
        <v/>
      </c>
      <c r="U29" s="78" t="str">
        <f t="shared" si="10"/>
        <v/>
      </c>
      <c r="V29" s="76" t="str">
        <f t="shared" si="10"/>
        <v/>
      </c>
      <c r="W29" s="77" t="str">
        <f t="shared" si="10"/>
        <v/>
      </c>
      <c r="X29" s="78" t="str">
        <f t="shared" si="10"/>
        <v/>
      </c>
      <c r="Y29" s="76" t="str">
        <f t="shared" si="10"/>
        <v/>
      </c>
      <c r="Z29" s="77" t="str">
        <f t="shared" si="10"/>
        <v/>
      </c>
      <c r="AA29" s="78" t="str">
        <f t="shared" si="10"/>
        <v/>
      </c>
      <c r="AB29" s="76" t="str">
        <f t="shared" si="10"/>
        <v/>
      </c>
      <c r="AC29" s="79" t="str">
        <f t="shared" si="10"/>
        <v/>
      </c>
      <c r="AD29" s="70" t="str">
        <f t="shared" si="10"/>
        <v/>
      </c>
      <c r="AE29" s="71" t="str">
        <f t="shared" si="10"/>
        <v/>
      </c>
      <c r="AF29" s="72" t="str">
        <f t="shared" ref="AF29:BL29" si="19">IF(AND(($C29&lt;=AG$16-1),($D29&gt;=AF$16)),"A","")</f>
        <v/>
      </c>
      <c r="AG29" s="73" t="str">
        <f t="shared" si="19"/>
        <v/>
      </c>
      <c r="AH29" s="71" t="str">
        <f t="shared" si="19"/>
        <v/>
      </c>
      <c r="AI29" s="72" t="str">
        <f t="shared" si="19"/>
        <v/>
      </c>
      <c r="AJ29" s="73" t="str">
        <f t="shared" si="19"/>
        <v/>
      </c>
      <c r="AK29" s="71" t="str">
        <f t="shared" si="19"/>
        <v/>
      </c>
      <c r="AL29" s="72" t="str">
        <f t="shared" si="19"/>
        <v/>
      </c>
      <c r="AM29" s="73" t="str">
        <f t="shared" si="19"/>
        <v/>
      </c>
      <c r="AN29" s="71" t="str">
        <f t="shared" si="19"/>
        <v>A</v>
      </c>
      <c r="AO29" s="74" t="str">
        <f t="shared" si="19"/>
        <v>A</v>
      </c>
      <c r="AP29" s="75" t="str">
        <f t="shared" si="19"/>
        <v>A</v>
      </c>
      <c r="AQ29" s="76" t="str">
        <f t="shared" si="19"/>
        <v>A</v>
      </c>
      <c r="AR29" s="77" t="str">
        <f t="shared" si="19"/>
        <v/>
      </c>
      <c r="AS29" s="78" t="str">
        <f t="shared" si="19"/>
        <v/>
      </c>
      <c r="AT29" s="76" t="str">
        <f t="shared" si="19"/>
        <v/>
      </c>
      <c r="AU29" s="77" t="str">
        <f t="shared" si="19"/>
        <v/>
      </c>
      <c r="AV29" s="78" t="str">
        <f t="shared" si="19"/>
        <v/>
      </c>
      <c r="AW29" s="76" t="str">
        <f t="shared" si="19"/>
        <v/>
      </c>
      <c r="AX29" s="77" t="str">
        <f t="shared" si="19"/>
        <v/>
      </c>
      <c r="AY29" s="78" t="str">
        <f t="shared" si="19"/>
        <v/>
      </c>
      <c r="AZ29" s="76" t="str">
        <f t="shared" si="19"/>
        <v/>
      </c>
      <c r="BA29" s="79" t="str">
        <f t="shared" si="19"/>
        <v/>
      </c>
      <c r="BB29" s="70" t="str">
        <f t="shared" si="19"/>
        <v/>
      </c>
      <c r="BC29" s="71" t="str">
        <f t="shared" si="19"/>
        <v/>
      </c>
      <c r="BD29" s="72" t="str">
        <f t="shared" si="19"/>
        <v/>
      </c>
      <c r="BE29" s="73" t="str">
        <f t="shared" si="19"/>
        <v/>
      </c>
      <c r="BF29" s="71" t="str">
        <f t="shared" si="19"/>
        <v/>
      </c>
      <c r="BG29" s="72" t="str">
        <f t="shared" si="19"/>
        <v/>
      </c>
      <c r="BH29" s="73" t="str">
        <f t="shared" si="19"/>
        <v/>
      </c>
      <c r="BI29" s="71" t="str">
        <f t="shared" si="19"/>
        <v/>
      </c>
      <c r="BJ29" s="72" t="str">
        <f t="shared" si="19"/>
        <v/>
      </c>
      <c r="BK29" s="73" t="str">
        <f t="shared" si="19"/>
        <v/>
      </c>
      <c r="BL29" s="71" t="str">
        <f t="shared" si="19"/>
        <v/>
      </c>
      <c r="BM29" s="74" t="str">
        <f>IF(AND(($C29&lt;=BO$16-1),($D29&gt;=BM$16)),"A","")</f>
        <v/>
      </c>
    </row>
    <row r="30" spans="1:65" ht="16" customHeight="1" x14ac:dyDescent="0.2">
      <c r="A30" s="65" t="str">
        <f>IFERROR('Project-management-pivot'!D15,"")</f>
        <v>Rhinestone</v>
      </c>
      <c r="B30" s="66">
        <f>IFERROR(INDEX(Project_Management_Dataset[],MATCH(A30,Project_Management_Dataset[[#All],[Project Name]],0),MATCH($B$16,Project_Management_Dataset[#Headers],0)),"")</f>
        <v>0.8</v>
      </c>
      <c r="C30" s="67">
        <f>IFERROR(INDEX(Project_Management_Dataset[],MATCH(A30,Project_Management_Dataset[[#All],[Project Name]],0),MATCH($C$16,Project_Management_Dataset[#Headers],0)),"")</f>
        <v>44256</v>
      </c>
      <c r="D30" s="68">
        <f>IFERROR(INDEX(Project_Management_Dataset[],MATCH(A30,Project_Management_Dataset[[#All],[Project Name]],0),MATCH($D$16,Project_Management_Dataset[#Headers],0)),"")</f>
        <v>44348</v>
      </c>
      <c r="E30" s="69">
        <f t="shared" si="9"/>
        <v>67</v>
      </c>
      <c r="F30" s="70" t="str">
        <f>IF(AND(($C30&lt;=G$16-1),($D30&gt;=F$16)),"A","")</f>
        <v/>
      </c>
      <c r="G30" s="71" t="str">
        <f>IF(AND(($C30&lt;=H$16-1),($D30&gt;=G$16)),"A","")</f>
        <v/>
      </c>
      <c r="H30" s="72" t="str">
        <f>IF(AND(($C30&lt;=I$16-1),($D30&gt;=H$16)),"A","")</f>
        <v>A</v>
      </c>
      <c r="I30" s="73" t="str">
        <f>IF(AND(($C30&lt;=J$16-1),($D30&gt;=I$16)),"A","")</f>
        <v>A</v>
      </c>
      <c r="J30" s="71" t="str">
        <f>IF(AND(($C30&lt;=K$16-1),($D30&gt;=J$16)),"A","")</f>
        <v>A</v>
      </c>
      <c r="K30" s="72" t="str">
        <f>IF(AND(($C30&lt;=L$16-1),($D30&gt;=K$16)),"A","")</f>
        <v>A</v>
      </c>
      <c r="L30" s="73" t="str">
        <f>IF(AND(($C30&lt;=M$16-1),($D30&gt;=L$16)),"A","")</f>
        <v/>
      </c>
      <c r="M30" s="71" t="str">
        <f>IF(AND(($C30&lt;=N$16-1),($D30&gt;=M$16)),"A","")</f>
        <v/>
      </c>
      <c r="N30" s="72" t="str">
        <f>IF(AND(($C30&lt;=O$16-1),($D30&gt;=N$16)),"A","")</f>
        <v/>
      </c>
      <c r="O30" s="73" t="str">
        <f>IF(AND(($C30&lt;=P$16-1),($D30&gt;=O$16)),"A","")</f>
        <v/>
      </c>
      <c r="P30" s="71" t="str">
        <f t="shared" si="10"/>
        <v/>
      </c>
      <c r="Q30" s="74" t="str">
        <f t="shared" si="10"/>
        <v/>
      </c>
      <c r="R30" s="75" t="str">
        <f t="shared" si="10"/>
        <v/>
      </c>
      <c r="S30" s="76" t="str">
        <f t="shared" si="10"/>
        <v/>
      </c>
      <c r="T30" s="77" t="str">
        <f t="shared" si="10"/>
        <v/>
      </c>
      <c r="U30" s="78" t="str">
        <f t="shared" si="10"/>
        <v/>
      </c>
      <c r="V30" s="76" t="str">
        <f t="shared" si="10"/>
        <v/>
      </c>
      <c r="W30" s="77" t="str">
        <f t="shared" si="10"/>
        <v/>
      </c>
      <c r="X30" s="78" t="str">
        <f t="shared" si="10"/>
        <v/>
      </c>
      <c r="Y30" s="76" t="str">
        <f t="shared" si="10"/>
        <v/>
      </c>
      <c r="Z30" s="77" t="str">
        <f t="shared" si="10"/>
        <v/>
      </c>
      <c r="AA30" s="78" t="str">
        <f t="shared" si="10"/>
        <v/>
      </c>
      <c r="AB30" s="76" t="str">
        <f t="shared" si="10"/>
        <v/>
      </c>
      <c r="AC30" s="79" t="str">
        <f t="shared" si="10"/>
        <v/>
      </c>
      <c r="AD30" s="70" t="str">
        <f t="shared" si="10"/>
        <v/>
      </c>
      <c r="AE30" s="71" t="str">
        <f t="shared" si="10"/>
        <v/>
      </c>
      <c r="AF30" s="72" t="str">
        <f t="shared" ref="AF30:BL30" si="20">IF(AND(($C30&lt;=AG$16-1),($D30&gt;=AF$16)),"A","")</f>
        <v/>
      </c>
      <c r="AG30" s="73" t="str">
        <f t="shared" si="20"/>
        <v/>
      </c>
      <c r="AH30" s="71" t="str">
        <f t="shared" si="20"/>
        <v/>
      </c>
      <c r="AI30" s="72" t="str">
        <f t="shared" si="20"/>
        <v/>
      </c>
      <c r="AJ30" s="73" t="str">
        <f t="shared" si="20"/>
        <v/>
      </c>
      <c r="AK30" s="71" t="str">
        <f t="shared" si="20"/>
        <v/>
      </c>
      <c r="AL30" s="72" t="str">
        <f t="shared" si="20"/>
        <v/>
      </c>
      <c r="AM30" s="73" t="str">
        <f t="shared" si="20"/>
        <v/>
      </c>
      <c r="AN30" s="71" t="str">
        <f t="shared" si="20"/>
        <v/>
      </c>
      <c r="AO30" s="74" t="str">
        <f t="shared" si="20"/>
        <v/>
      </c>
      <c r="AP30" s="75" t="str">
        <f t="shared" si="20"/>
        <v/>
      </c>
      <c r="AQ30" s="76" t="str">
        <f t="shared" si="20"/>
        <v/>
      </c>
      <c r="AR30" s="77" t="str">
        <f t="shared" si="20"/>
        <v/>
      </c>
      <c r="AS30" s="78" t="str">
        <f t="shared" si="20"/>
        <v/>
      </c>
      <c r="AT30" s="76" t="str">
        <f t="shared" si="20"/>
        <v/>
      </c>
      <c r="AU30" s="77" t="str">
        <f t="shared" si="20"/>
        <v/>
      </c>
      <c r="AV30" s="78" t="str">
        <f t="shared" si="20"/>
        <v/>
      </c>
      <c r="AW30" s="76" t="str">
        <f t="shared" si="20"/>
        <v/>
      </c>
      <c r="AX30" s="77" t="str">
        <f t="shared" si="20"/>
        <v/>
      </c>
      <c r="AY30" s="78" t="str">
        <f t="shared" si="20"/>
        <v/>
      </c>
      <c r="AZ30" s="76" t="str">
        <f t="shared" si="20"/>
        <v/>
      </c>
      <c r="BA30" s="79" t="str">
        <f t="shared" si="20"/>
        <v/>
      </c>
      <c r="BB30" s="70" t="str">
        <f t="shared" si="20"/>
        <v/>
      </c>
      <c r="BC30" s="71" t="str">
        <f t="shared" si="20"/>
        <v/>
      </c>
      <c r="BD30" s="72" t="str">
        <f t="shared" si="20"/>
        <v/>
      </c>
      <c r="BE30" s="73" t="str">
        <f t="shared" si="20"/>
        <v/>
      </c>
      <c r="BF30" s="71" t="str">
        <f t="shared" si="20"/>
        <v/>
      </c>
      <c r="BG30" s="72" t="str">
        <f t="shared" si="20"/>
        <v/>
      </c>
      <c r="BH30" s="73" t="str">
        <f t="shared" si="20"/>
        <v/>
      </c>
      <c r="BI30" s="71" t="str">
        <f t="shared" si="20"/>
        <v/>
      </c>
      <c r="BJ30" s="72" t="str">
        <f t="shared" si="20"/>
        <v/>
      </c>
      <c r="BK30" s="73" t="str">
        <f t="shared" si="20"/>
        <v/>
      </c>
      <c r="BL30" s="71" t="str">
        <f t="shared" si="20"/>
        <v/>
      </c>
      <c r="BM30" s="74" t="str">
        <f>IF(AND(($C30&lt;=BO$16-1),($D30&gt;=BM$16)),"A","")</f>
        <v/>
      </c>
    </row>
    <row r="31" spans="1:65" ht="16" customHeight="1" x14ac:dyDescent="0.2">
      <c r="A31" s="65" t="str">
        <f>IFERROR('Project-management-pivot'!D16,"")</f>
        <v>Road-To-Success Workshop</v>
      </c>
      <c r="B31" s="66">
        <f>IFERROR(INDEX(Project_Management_Dataset[],MATCH(A31,Project_Management_Dataset[[#All],[Project Name]],0),MATCH($B$16,Project_Management_Dataset[#Headers],0)),"")</f>
        <v>0.88</v>
      </c>
      <c r="C31" s="67">
        <f>IFERROR(INDEX(Project_Management_Dataset[],MATCH(A31,Project_Management_Dataset[[#All],[Project Name]],0),MATCH($C$16,Project_Management_Dataset[#Headers],0)),"")</f>
        <v>44896</v>
      </c>
      <c r="D31" s="68">
        <f>IFERROR(INDEX(Project_Management_Dataset[],MATCH(A31,Project_Management_Dataset[[#All],[Project Name]],0),MATCH($D$16,Project_Management_Dataset[#Headers],0)),"")</f>
        <v>44986</v>
      </c>
      <c r="E31" s="69">
        <f t="shared" si="9"/>
        <v>65</v>
      </c>
      <c r="F31" s="70" t="str">
        <f>IF(AND(($C31&lt;=G$16-1),($D31&gt;=F$16)),"A","")</f>
        <v/>
      </c>
      <c r="G31" s="71" t="str">
        <f>IF(AND(($C31&lt;=H$16-1),($D31&gt;=G$16)),"A","")</f>
        <v/>
      </c>
      <c r="H31" s="72" t="str">
        <f>IF(AND(($C31&lt;=I$16-1),($D31&gt;=H$16)),"A","")</f>
        <v/>
      </c>
      <c r="I31" s="73" t="str">
        <f>IF(AND(($C31&lt;=J$16-1),($D31&gt;=I$16)),"A","")</f>
        <v/>
      </c>
      <c r="J31" s="71" t="str">
        <f>IF(AND(($C31&lt;=K$16-1),($D31&gt;=J$16)),"A","")</f>
        <v/>
      </c>
      <c r="K31" s="72" t="str">
        <f>IF(AND(($C31&lt;=L$16-1),($D31&gt;=K$16)),"A","")</f>
        <v/>
      </c>
      <c r="L31" s="73" t="str">
        <f>IF(AND(($C31&lt;=M$16-1),($D31&gt;=L$16)),"A","")</f>
        <v/>
      </c>
      <c r="M31" s="71" t="str">
        <f>IF(AND(($C31&lt;=N$16-1),($D31&gt;=M$16)),"A","")</f>
        <v/>
      </c>
      <c r="N31" s="72" t="str">
        <f>IF(AND(($C31&lt;=O$16-1),($D31&gt;=N$16)),"A","")</f>
        <v/>
      </c>
      <c r="O31" s="73" t="str">
        <f>IF(AND(($C31&lt;=P$16-1),($D31&gt;=O$16)),"A","")</f>
        <v/>
      </c>
      <c r="P31" s="71" t="str">
        <f t="shared" si="10"/>
        <v/>
      </c>
      <c r="Q31" s="74" t="str">
        <f t="shared" si="10"/>
        <v/>
      </c>
      <c r="R31" s="75" t="str">
        <f t="shared" si="10"/>
        <v/>
      </c>
      <c r="S31" s="76" t="str">
        <f t="shared" si="10"/>
        <v/>
      </c>
      <c r="T31" s="77" t="str">
        <f t="shared" si="10"/>
        <v/>
      </c>
      <c r="U31" s="78" t="str">
        <f t="shared" si="10"/>
        <v/>
      </c>
      <c r="V31" s="76" t="str">
        <f t="shared" si="10"/>
        <v/>
      </c>
      <c r="W31" s="77" t="str">
        <f t="shared" si="10"/>
        <v/>
      </c>
      <c r="X31" s="78" t="str">
        <f t="shared" si="10"/>
        <v/>
      </c>
      <c r="Y31" s="76" t="str">
        <f t="shared" si="10"/>
        <v/>
      </c>
      <c r="Z31" s="77" t="str">
        <f t="shared" si="10"/>
        <v/>
      </c>
      <c r="AA31" s="78" t="str">
        <f t="shared" si="10"/>
        <v/>
      </c>
      <c r="AB31" s="76" t="str">
        <f t="shared" si="10"/>
        <v/>
      </c>
      <c r="AC31" s="79" t="str">
        <f t="shared" si="10"/>
        <v>A</v>
      </c>
      <c r="AD31" s="70" t="str">
        <f t="shared" si="10"/>
        <v>A</v>
      </c>
      <c r="AE31" s="71" t="str">
        <f t="shared" si="10"/>
        <v>A</v>
      </c>
      <c r="AF31" s="72" t="str">
        <f t="shared" ref="AF31:BL31" si="21">IF(AND(($C31&lt;=AG$16-1),($D31&gt;=AF$16)),"A","")</f>
        <v>A</v>
      </c>
      <c r="AG31" s="73" t="str">
        <f t="shared" si="21"/>
        <v/>
      </c>
      <c r="AH31" s="71" t="str">
        <f t="shared" si="21"/>
        <v/>
      </c>
      <c r="AI31" s="72" t="str">
        <f t="shared" si="21"/>
        <v/>
      </c>
      <c r="AJ31" s="73" t="str">
        <f t="shared" si="21"/>
        <v/>
      </c>
      <c r="AK31" s="71" t="str">
        <f t="shared" si="21"/>
        <v/>
      </c>
      <c r="AL31" s="72" t="str">
        <f t="shared" si="21"/>
        <v/>
      </c>
      <c r="AM31" s="73" t="str">
        <f t="shared" si="21"/>
        <v/>
      </c>
      <c r="AN31" s="71" t="str">
        <f t="shared" si="21"/>
        <v/>
      </c>
      <c r="AO31" s="74" t="str">
        <f t="shared" si="21"/>
        <v/>
      </c>
      <c r="AP31" s="75" t="str">
        <f t="shared" si="21"/>
        <v/>
      </c>
      <c r="AQ31" s="76" t="str">
        <f t="shared" si="21"/>
        <v/>
      </c>
      <c r="AR31" s="77" t="str">
        <f t="shared" si="21"/>
        <v/>
      </c>
      <c r="AS31" s="78" t="str">
        <f t="shared" si="21"/>
        <v/>
      </c>
      <c r="AT31" s="76" t="str">
        <f t="shared" si="21"/>
        <v/>
      </c>
      <c r="AU31" s="77" t="str">
        <f t="shared" si="21"/>
        <v/>
      </c>
      <c r="AV31" s="78" t="str">
        <f t="shared" si="21"/>
        <v/>
      </c>
      <c r="AW31" s="76" t="str">
        <f t="shared" si="21"/>
        <v/>
      </c>
      <c r="AX31" s="77" t="str">
        <f t="shared" si="21"/>
        <v/>
      </c>
      <c r="AY31" s="78" t="str">
        <f t="shared" si="21"/>
        <v/>
      </c>
      <c r="AZ31" s="76" t="str">
        <f t="shared" si="21"/>
        <v/>
      </c>
      <c r="BA31" s="79" t="str">
        <f t="shared" si="21"/>
        <v/>
      </c>
      <c r="BB31" s="70" t="str">
        <f t="shared" si="21"/>
        <v/>
      </c>
      <c r="BC31" s="71" t="str">
        <f t="shared" si="21"/>
        <v/>
      </c>
      <c r="BD31" s="72" t="str">
        <f t="shared" si="21"/>
        <v/>
      </c>
      <c r="BE31" s="73" t="str">
        <f t="shared" si="21"/>
        <v/>
      </c>
      <c r="BF31" s="71" t="str">
        <f t="shared" si="21"/>
        <v/>
      </c>
      <c r="BG31" s="72" t="str">
        <f t="shared" si="21"/>
        <v/>
      </c>
      <c r="BH31" s="73" t="str">
        <f t="shared" si="21"/>
        <v/>
      </c>
      <c r="BI31" s="71" t="str">
        <f t="shared" si="21"/>
        <v/>
      </c>
      <c r="BJ31" s="72" t="str">
        <f t="shared" si="21"/>
        <v/>
      </c>
      <c r="BK31" s="73" t="str">
        <f t="shared" si="21"/>
        <v/>
      </c>
      <c r="BL31" s="71" t="str">
        <f t="shared" si="21"/>
        <v/>
      </c>
      <c r="BM31" s="74" t="str">
        <f>IF(AND(($C31&lt;=BO$16-1),($D31&gt;=BM$16)),"A","")</f>
        <v/>
      </c>
    </row>
    <row r="32" spans="1:65" ht="16" customHeight="1" x14ac:dyDescent="0.2">
      <c r="A32" s="65" t="str">
        <f>IFERROR('Project-management-pivot'!D17,"")</f>
        <v>Static Startup</v>
      </c>
      <c r="B32" s="66">
        <f>IFERROR(INDEX(Project_Management_Dataset[],MATCH(A32,Project_Management_Dataset[[#All],[Project Name]],0),MATCH($B$16,Project_Management_Dataset[#Headers],0)),"")</f>
        <v>0.86</v>
      </c>
      <c r="C32" s="67">
        <f>IFERROR(INDEX(Project_Management_Dataset[],MATCH(A32,Project_Management_Dataset[[#All],[Project Name]],0),MATCH($C$16,Project_Management_Dataset[#Headers],0)),"")</f>
        <v>44562</v>
      </c>
      <c r="D32" s="68">
        <f>IFERROR(INDEX(Project_Management_Dataset[],MATCH(A32,Project_Management_Dataset[[#All],[Project Name]],0),MATCH($D$16,Project_Management_Dataset[#Headers],0)),"")</f>
        <v>44682</v>
      </c>
      <c r="E32" s="69">
        <f t="shared" si="9"/>
        <v>85</v>
      </c>
      <c r="F32" s="70" t="str">
        <f>IF(AND(($C32&lt;=G$16-1),($D32&gt;=F$16)),"A","")</f>
        <v/>
      </c>
      <c r="G32" s="71" t="str">
        <f>IF(AND(($C32&lt;=H$16-1),($D32&gt;=G$16)),"A","")</f>
        <v/>
      </c>
      <c r="H32" s="72" t="str">
        <f>IF(AND(($C32&lt;=I$16-1),($D32&gt;=H$16)),"A","")</f>
        <v/>
      </c>
      <c r="I32" s="73" t="str">
        <f>IF(AND(($C32&lt;=J$16-1),($D32&gt;=I$16)),"A","")</f>
        <v/>
      </c>
      <c r="J32" s="71" t="str">
        <f>IF(AND(($C32&lt;=K$16-1),($D32&gt;=J$16)),"A","")</f>
        <v/>
      </c>
      <c r="K32" s="72" t="str">
        <f>IF(AND(($C32&lt;=L$16-1),($D32&gt;=K$16)),"A","")</f>
        <v/>
      </c>
      <c r="L32" s="73" t="str">
        <f>IF(AND(($C32&lt;=M$16-1),($D32&gt;=L$16)),"A","")</f>
        <v/>
      </c>
      <c r="M32" s="71" t="str">
        <f>IF(AND(($C32&lt;=N$16-1),($D32&gt;=M$16)),"A","")</f>
        <v/>
      </c>
      <c r="N32" s="72" t="str">
        <f>IF(AND(($C32&lt;=O$16-1),($D32&gt;=N$16)),"A","")</f>
        <v/>
      </c>
      <c r="O32" s="73" t="str">
        <f>IF(AND(($C32&lt;=P$16-1),($D32&gt;=O$16)),"A","")</f>
        <v/>
      </c>
      <c r="P32" s="71" t="str">
        <f t="shared" si="10"/>
        <v/>
      </c>
      <c r="Q32" s="74" t="str">
        <f t="shared" si="10"/>
        <v/>
      </c>
      <c r="R32" s="75" t="str">
        <f t="shared" si="10"/>
        <v>A</v>
      </c>
      <c r="S32" s="76" t="str">
        <f t="shared" si="10"/>
        <v>A</v>
      </c>
      <c r="T32" s="77" t="str">
        <f t="shared" si="10"/>
        <v>A</v>
      </c>
      <c r="U32" s="78" t="str">
        <f t="shared" si="10"/>
        <v>A</v>
      </c>
      <c r="V32" s="76" t="str">
        <f t="shared" si="10"/>
        <v>A</v>
      </c>
      <c r="W32" s="77" t="str">
        <f t="shared" si="10"/>
        <v/>
      </c>
      <c r="X32" s="78" t="str">
        <f t="shared" si="10"/>
        <v/>
      </c>
      <c r="Y32" s="76" t="str">
        <f t="shared" si="10"/>
        <v/>
      </c>
      <c r="Z32" s="77" t="str">
        <f t="shared" si="10"/>
        <v/>
      </c>
      <c r="AA32" s="78" t="str">
        <f t="shared" si="10"/>
        <v/>
      </c>
      <c r="AB32" s="76" t="str">
        <f t="shared" si="10"/>
        <v/>
      </c>
      <c r="AC32" s="79" t="str">
        <f t="shared" si="10"/>
        <v/>
      </c>
      <c r="AD32" s="70" t="str">
        <f t="shared" si="10"/>
        <v/>
      </c>
      <c r="AE32" s="71" t="str">
        <f t="shared" si="10"/>
        <v/>
      </c>
      <c r="AF32" s="72" t="str">
        <f t="shared" ref="AF32:BL32" si="22">IF(AND(($C32&lt;=AG$16-1),($D32&gt;=AF$16)),"A","")</f>
        <v/>
      </c>
      <c r="AG32" s="73" t="str">
        <f t="shared" si="22"/>
        <v/>
      </c>
      <c r="AH32" s="71" t="str">
        <f t="shared" si="22"/>
        <v/>
      </c>
      <c r="AI32" s="72" t="str">
        <f t="shared" si="22"/>
        <v/>
      </c>
      <c r="AJ32" s="73" t="str">
        <f t="shared" si="22"/>
        <v/>
      </c>
      <c r="AK32" s="71" t="str">
        <f t="shared" si="22"/>
        <v/>
      </c>
      <c r="AL32" s="72" t="str">
        <f t="shared" si="22"/>
        <v/>
      </c>
      <c r="AM32" s="73" t="str">
        <f t="shared" si="22"/>
        <v/>
      </c>
      <c r="AN32" s="71" t="str">
        <f t="shared" si="22"/>
        <v/>
      </c>
      <c r="AO32" s="74" t="str">
        <f t="shared" si="22"/>
        <v/>
      </c>
      <c r="AP32" s="75" t="str">
        <f t="shared" si="22"/>
        <v/>
      </c>
      <c r="AQ32" s="76" t="str">
        <f t="shared" si="22"/>
        <v/>
      </c>
      <c r="AR32" s="77" t="str">
        <f t="shared" si="22"/>
        <v/>
      </c>
      <c r="AS32" s="78" t="str">
        <f t="shared" si="22"/>
        <v/>
      </c>
      <c r="AT32" s="76" t="str">
        <f t="shared" si="22"/>
        <v/>
      </c>
      <c r="AU32" s="77" t="str">
        <f t="shared" si="22"/>
        <v/>
      </c>
      <c r="AV32" s="78" t="str">
        <f t="shared" si="22"/>
        <v/>
      </c>
      <c r="AW32" s="76" t="str">
        <f t="shared" si="22"/>
        <v/>
      </c>
      <c r="AX32" s="77" t="str">
        <f t="shared" si="22"/>
        <v/>
      </c>
      <c r="AY32" s="78" t="str">
        <f t="shared" si="22"/>
        <v/>
      </c>
      <c r="AZ32" s="76" t="str">
        <f t="shared" si="22"/>
        <v/>
      </c>
      <c r="BA32" s="79" t="str">
        <f t="shared" si="22"/>
        <v/>
      </c>
      <c r="BB32" s="70" t="str">
        <f t="shared" si="22"/>
        <v/>
      </c>
      <c r="BC32" s="71" t="str">
        <f t="shared" si="22"/>
        <v/>
      </c>
      <c r="BD32" s="72" t="str">
        <f t="shared" si="22"/>
        <v/>
      </c>
      <c r="BE32" s="73" t="str">
        <f t="shared" si="22"/>
        <v/>
      </c>
      <c r="BF32" s="71" t="str">
        <f t="shared" si="22"/>
        <v/>
      </c>
      <c r="BG32" s="72" t="str">
        <f t="shared" si="22"/>
        <v/>
      </c>
      <c r="BH32" s="73" t="str">
        <f t="shared" si="22"/>
        <v/>
      </c>
      <c r="BI32" s="71" t="str">
        <f t="shared" si="22"/>
        <v/>
      </c>
      <c r="BJ32" s="72" t="str">
        <f t="shared" si="22"/>
        <v/>
      </c>
      <c r="BK32" s="73" t="str">
        <f t="shared" si="22"/>
        <v/>
      </c>
      <c r="BL32" s="71" t="str">
        <f t="shared" si="22"/>
        <v/>
      </c>
      <c r="BM32" s="74" t="str">
        <f>IF(AND(($C32&lt;=BO$16-1),($D32&gt;=BM$16)),"A","")</f>
        <v/>
      </c>
    </row>
    <row r="33" spans="1:65" ht="16" customHeight="1" x14ac:dyDescent="0.2">
      <c r="A33" s="65" t="str">
        <f>IFERROR('Project-management-pivot'!D18,"")</f>
        <v>The Discovery Of Era</v>
      </c>
      <c r="B33" s="66">
        <f>IFERROR(INDEX(Project_Management_Dataset[],MATCH(A33,Project_Management_Dataset[[#All],[Project Name]],0),MATCH($B$16,Project_Management_Dataset[#Headers],0)),"")</f>
        <v>0.8</v>
      </c>
      <c r="C33" s="67">
        <f>IFERROR(INDEX(Project_Management_Dataset[],MATCH(A33,Project_Management_Dataset[[#All],[Project Name]],0),MATCH($C$16,Project_Management_Dataset[#Headers],0)),"")</f>
        <v>45870</v>
      </c>
      <c r="D33" s="68">
        <f>IFERROR(INDEX(Project_Management_Dataset[],MATCH(A33,Project_Management_Dataset[[#All],[Project Name]],0),MATCH($D$16,Project_Management_Dataset[#Headers],0)),"")</f>
        <v>45962</v>
      </c>
      <c r="E33" s="69">
        <f t="shared" si="9"/>
        <v>66</v>
      </c>
      <c r="F33" s="70" t="str">
        <f>IF(AND(($C33&lt;=G$16-1),($D33&gt;=F$16)),"A","")</f>
        <v/>
      </c>
      <c r="G33" s="71" t="str">
        <f>IF(AND(($C33&lt;=H$16-1),($D33&gt;=G$16)),"A","")</f>
        <v/>
      </c>
      <c r="H33" s="72" t="str">
        <f>IF(AND(($C33&lt;=I$16-1),($D33&gt;=H$16)),"A","")</f>
        <v/>
      </c>
      <c r="I33" s="73" t="str">
        <f>IF(AND(($C33&lt;=J$16-1),($D33&gt;=I$16)),"A","")</f>
        <v/>
      </c>
      <c r="J33" s="71" t="str">
        <f>IF(AND(($C33&lt;=K$16-1),($D33&gt;=J$16)),"A","")</f>
        <v/>
      </c>
      <c r="K33" s="72" t="str">
        <f>IF(AND(($C33&lt;=L$16-1),($D33&gt;=K$16)),"A","")</f>
        <v/>
      </c>
      <c r="L33" s="73" t="str">
        <f>IF(AND(($C33&lt;=M$16-1),($D33&gt;=L$16)),"A","")</f>
        <v/>
      </c>
      <c r="M33" s="71" t="str">
        <f>IF(AND(($C33&lt;=N$16-1),($D33&gt;=M$16)),"A","")</f>
        <v/>
      </c>
      <c r="N33" s="72" t="str">
        <f>IF(AND(($C33&lt;=O$16-1),($D33&gt;=N$16)),"A","")</f>
        <v/>
      </c>
      <c r="O33" s="73" t="str">
        <f>IF(AND(($C33&lt;=P$16-1),($D33&gt;=O$16)),"A","")</f>
        <v/>
      </c>
      <c r="P33" s="71" t="str">
        <f t="shared" si="10"/>
        <v/>
      </c>
      <c r="Q33" s="74" t="str">
        <f t="shared" si="10"/>
        <v/>
      </c>
      <c r="R33" s="75" t="str">
        <f t="shared" si="10"/>
        <v/>
      </c>
      <c r="S33" s="76" t="str">
        <f t="shared" si="10"/>
        <v/>
      </c>
      <c r="T33" s="77" t="str">
        <f t="shared" si="10"/>
        <v/>
      </c>
      <c r="U33" s="78" t="str">
        <f t="shared" si="10"/>
        <v/>
      </c>
      <c r="V33" s="76" t="str">
        <f t="shared" si="10"/>
        <v/>
      </c>
      <c r="W33" s="77" t="str">
        <f t="shared" si="10"/>
        <v/>
      </c>
      <c r="X33" s="78" t="str">
        <f t="shared" si="10"/>
        <v/>
      </c>
      <c r="Y33" s="76" t="str">
        <f t="shared" si="10"/>
        <v/>
      </c>
      <c r="Z33" s="77" t="str">
        <f t="shared" si="10"/>
        <v/>
      </c>
      <c r="AA33" s="78" t="str">
        <f t="shared" si="10"/>
        <v/>
      </c>
      <c r="AB33" s="76" t="str">
        <f t="shared" si="10"/>
        <v/>
      </c>
      <c r="AC33" s="79" t="str">
        <f t="shared" si="10"/>
        <v/>
      </c>
      <c r="AD33" s="70" t="str">
        <f t="shared" si="10"/>
        <v/>
      </c>
      <c r="AE33" s="71" t="str">
        <f t="shared" si="10"/>
        <v/>
      </c>
      <c r="AF33" s="72" t="str">
        <f t="shared" ref="AF33:BL33" si="23">IF(AND(($C33&lt;=AG$16-1),($D33&gt;=AF$16)),"A","")</f>
        <v/>
      </c>
      <c r="AG33" s="73" t="str">
        <f t="shared" si="23"/>
        <v/>
      </c>
      <c r="AH33" s="71" t="str">
        <f t="shared" si="23"/>
        <v/>
      </c>
      <c r="AI33" s="72" t="str">
        <f t="shared" si="23"/>
        <v/>
      </c>
      <c r="AJ33" s="73" t="str">
        <f t="shared" si="23"/>
        <v/>
      </c>
      <c r="AK33" s="71" t="str">
        <f t="shared" si="23"/>
        <v/>
      </c>
      <c r="AL33" s="72" t="str">
        <f t="shared" si="23"/>
        <v/>
      </c>
      <c r="AM33" s="73" t="str">
        <f t="shared" si="23"/>
        <v/>
      </c>
      <c r="AN33" s="71" t="str">
        <f t="shared" si="23"/>
        <v/>
      </c>
      <c r="AO33" s="74" t="str">
        <f t="shared" si="23"/>
        <v/>
      </c>
      <c r="AP33" s="75" t="str">
        <f t="shared" si="23"/>
        <v/>
      </c>
      <c r="AQ33" s="76" t="str">
        <f t="shared" si="23"/>
        <v/>
      </c>
      <c r="AR33" s="77" t="str">
        <f t="shared" si="23"/>
        <v/>
      </c>
      <c r="AS33" s="78" t="str">
        <f t="shared" si="23"/>
        <v/>
      </c>
      <c r="AT33" s="76" t="str">
        <f t="shared" si="23"/>
        <v/>
      </c>
      <c r="AU33" s="77" t="str">
        <f t="shared" si="23"/>
        <v/>
      </c>
      <c r="AV33" s="78" t="str">
        <f t="shared" si="23"/>
        <v/>
      </c>
      <c r="AW33" s="76" t="str">
        <f t="shared" si="23"/>
        <v/>
      </c>
      <c r="AX33" s="77" t="str">
        <f t="shared" si="23"/>
        <v/>
      </c>
      <c r="AY33" s="78" t="str">
        <f t="shared" si="23"/>
        <v/>
      </c>
      <c r="AZ33" s="76" t="str">
        <f t="shared" si="23"/>
        <v/>
      </c>
      <c r="BA33" s="79" t="str">
        <f t="shared" si="23"/>
        <v/>
      </c>
      <c r="BB33" s="70" t="str">
        <f t="shared" si="23"/>
        <v/>
      </c>
      <c r="BC33" s="71" t="str">
        <f t="shared" si="23"/>
        <v/>
      </c>
      <c r="BD33" s="72" t="str">
        <f t="shared" si="23"/>
        <v/>
      </c>
      <c r="BE33" s="73" t="str">
        <f t="shared" si="23"/>
        <v/>
      </c>
      <c r="BF33" s="71" t="str">
        <f t="shared" si="23"/>
        <v/>
      </c>
      <c r="BG33" s="72" t="str">
        <f t="shared" si="23"/>
        <v/>
      </c>
      <c r="BH33" s="73" t="str">
        <f t="shared" si="23"/>
        <v/>
      </c>
      <c r="BI33" s="71" t="str">
        <f t="shared" si="23"/>
        <v>A</v>
      </c>
      <c r="BJ33" s="72" t="str">
        <f t="shared" si="23"/>
        <v>A</v>
      </c>
      <c r="BK33" s="73" t="str">
        <f t="shared" si="23"/>
        <v>A</v>
      </c>
      <c r="BL33" s="71" t="str">
        <f t="shared" si="23"/>
        <v>A</v>
      </c>
      <c r="BM33" s="74" t="str">
        <f>IF(AND(($C33&lt;=BO$16-1),($D33&gt;=BM$16)),"A","")</f>
        <v/>
      </c>
    </row>
    <row r="34" spans="1:65" ht="16" customHeight="1" x14ac:dyDescent="0.2">
      <c r="A34" s="65" t="str">
        <f>IFERROR('Project-management-pivot'!D19,"")</f>
        <v>The Wonders Of Geek</v>
      </c>
      <c r="B34" s="66">
        <f>IFERROR(INDEX(Project_Management_Dataset[],MATCH(A34,Project_Management_Dataset[[#All],[Project Name]],0),MATCH($B$16,Project_Management_Dataset[#Headers],0)),"")</f>
        <v>1</v>
      </c>
      <c r="C34" s="67">
        <f>IFERROR(INDEX(Project_Management_Dataset[],MATCH(A34,Project_Management_Dataset[[#All],[Project Name]],0),MATCH($C$16,Project_Management_Dataset[#Headers],0)),"")</f>
        <v>44470</v>
      </c>
      <c r="D34" s="68">
        <f>IFERROR(INDEX(Project_Management_Dataset[],MATCH(A34,Project_Management_Dataset[[#All],[Project Name]],0),MATCH($D$16,Project_Management_Dataset[#Headers],0)),"")</f>
        <v>44562</v>
      </c>
      <c r="E34" s="69">
        <f t="shared" si="9"/>
        <v>66</v>
      </c>
      <c r="F34" s="70" t="str">
        <f>IF(AND(($C34&lt;=G$16-1),($D34&gt;=F$16)),"A","")</f>
        <v/>
      </c>
      <c r="G34" s="71" t="str">
        <f>IF(AND(($C34&lt;=H$16-1),($D34&gt;=G$16)),"A","")</f>
        <v/>
      </c>
      <c r="H34" s="72" t="str">
        <f>IF(AND(($C34&lt;=I$16-1),($D34&gt;=H$16)),"A","")</f>
        <v/>
      </c>
      <c r="I34" s="73" t="str">
        <f>IF(AND(($C34&lt;=J$16-1),($D34&gt;=I$16)),"A","")</f>
        <v/>
      </c>
      <c r="J34" s="71" t="str">
        <f>IF(AND(($C34&lt;=K$16-1),($D34&gt;=J$16)),"A","")</f>
        <v/>
      </c>
      <c r="K34" s="72" t="str">
        <f>IF(AND(($C34&lt;=L$16-1),($D34&gt;=K$16)),"A","")</f>
        <v/>
      </c>
      <c r="L34" s="73" t="str">
        <f>IF(AND(($C34&lt;=M$16-1),($D34&gt;=L$16)),"A","")</f>
        <v/>
      </c>
      <c r="M34" s="71" t="str">
        <f>IF(AND(($C34&lt;=N$16-1),($D34&gt;=M$16)),"A","")</f>
        <v/>
      </c>
      <c r="N34" s="72" t="str">
        <f>IF(AND(($C34&lt;=O$16-1),($D34&gt;=N$16)),"A","")</f>
        <v/>
      </c>
      <c r="O34" s="73" t="str">
        <f>IF(AND(($C34&lt;=P$16-1),($D34&gt;=O$16)),"A","")</f>
        <v>A</v>
      </c>
      <c r="P34" s="71" t="str">
        <f t="shared" si="10"/>
        <v>A</v>
      </c>
      <c r="Q34" s="74" t="str">
        <f t="shared" si="10"/>
        <v>A</v>
      </c>
      <c r="R34" s="75" t="str">
        <f t="shared" si="10"/>
        <v>A</v>
      </c>
      <c r="S34" s="76" t="str">
        <f t="shared" si="10"/>
        <v/>
      </c>
      <c r="T34" s="77" t="str">
        <f t="shared" si="10"/>
        <v/>
      </c>
      <c r="U34" s="78" t="str">
        <f t="shared" si="10"/>
        <v/>
      </c>
      <c r="V34" s="76" t="str">
        <f t="shared" si="10"/>
        <v/>
      </c>
      <c r="W34" s="77" t="str">
        <f t="shared" si="10"/>
        <v/>
      </c>
      <c r="X34" s="78" t="str">
        <f t="shared" si="10"/>
        <v/>
      </c>
      <c r="Y34" s="76" t="str">
        <f t="shared" si="10"/>
        <v/>
      </c>
      <c r="Z34" s="77" t="str">
        <f t="shared" si="10"/>
        <v/>
      </c>
      <c r="AA34" s="78" t="str">
        <f t="shared" si="10"/>
        <v/>
      </c>
      <c r="AB34" s="76" t="str">
        <f t="shared" si="10"/>
        <v/>
      </c>
      <c r="AC34" s="79" t="str">
        <f t="shared" si="10"/>
        <v/>
      </c>
      <c r="AD34" s="70" t="str">
        <f t="shared" si="10"/>
        <v/>
      </c>
      <c r="AE34" s="71" t="str">
        <f t="shared" si="10"/>
        <v/>
      </c>
      <c r="AF34" s="72" t="str">
        <f t="shared" ref="AF34:BL34" si="24">IF(AND(($C34&lt;=AG$16-1),($D34&gt;=AF$16)),"A","")</f>
        <v/>
      </c>
      <c r="AG34" s="73" t="str">
        <f t="shared" si="24"/>
        <v/>
      </c>
      <c r="AH34" s="71" t="str">
        <f t="shared" si="24"/>
        <v/>
      </c>
      <c r="AI34" s="72" t="str">
        <f t="shared" si="24"/>
        <v/>
      </c>
      <c r="AJ34" s="73" t="str">
        <f t="shared" si="24"/>
        <v/>
      </c>
      <c r="AK34" s="71" t="str">
        <f t="shared" si="24"/>
        <v/>
      </c>
      <c r="AL34" s="72" t="str">
        <f t="shared" si="24"/>
        <v/>
      </c>
      <c r="AM34" s="73" t="str">
        <f t="shared" si="24"/>
        <v/>
      </c>
      <c r="AN34" s="71" t="str">
        <f t="shared" si="24"/>
        <v/>
      </c>
      <c r="AO34" s="74" t="str">
        <f t="shared" si="24"/>
        <v/>
      </c>
      <c r="AP34" s="75" t="str">
        <f t="shared" si="24"/>
        <v/>
      </c>
      <c r="AQ34" s="76" t="str">
        <f t="shared" si="24"/>
        <v/>
      </c>
      <c r="AR34" s="77" t="str">
        <f t="shared" si="24"/>
        <v/>
      </c>
      <c r="AS34" s="78" t="str">
        <f t="shared" si="24"/>
        <v/>
      </c>
      <c r="AT34" s="76" t="str">
        <f t="shared" si="24"/>
        <v/>
      </c>
      <c r="AU34" s="77" t="str">
        <f t="shared" si="24"/>
        <v/>
      </c>
      <c r="AV34" s="78" t="str">
        <f t="shared" si="24"/>
        <v/>
      </c>
      <c r="AW34" s="76" t="str">
        <f t="shared" si="24"/>
        <v/>
      </c>
      <c r="AX34" s="77" t="str">
        <f t="shared" si="24"/>
        <v/>
      </c>
      <c r="AY34" s="78" t="str">
        <f t="shared" si="24"/>
        <v/>
      </c>
      <c r="AZ34" s="76" t="str">
        <f t="shared" si="24"/>
        <v/>
      </c>
      <c r="BA34" s="79" t="str">
        <f t="shared" si="24"/>
        <v/>
      </c>
      <c r="BB34" s="70" t="str">
        <f t="shared" si="24"/>
        <v/>
      </c>
      <c r="BC34" s="71" t="str">
        <f t="shared" si="24"/>
        <v/>
      </c>
      <c r="BD34" s="72" t="str">
        <f t="shared" si="24"/>
        <v/>
      </c>
      <c r="BE34" s="73" t="str">
        <f t="shared" si="24"/>
        <v/>
      </c>
      <c r="BF34" s="71" t="str">
        <f t="shared" si="24"/>
        <v/>
      </c>
      <c r="BG34" s="72" t="str">
        <f t="shared" si="24"/>
        <v/>
      </c>
      <c r="BH34" s="73" t="str">
        <f t="shared" si="24"/>
        <v/>
      </c>
      <c r="BI34" s="71" t="str">
        <f t="shared" si="24"/>
        <v/>
      </c>
      <c r="BJ34" s="72" t="str">
        <f t="shared" si="24"/>
        <v/>
      </c>
      <c r="BK34" s="73" t="str">
        <f t="shared" si="24"/>
        <v/>
      </c>
      <c r="BL34" s="71" t="str">
        <f t="shared" si="24"/>
        <v/>
      </c>
      <c r="BM34" s="74" t="str">
        <f>IF(AND(($C34&lt;=BO$16-1),($D34&gt;=BM$16)),"A","")</f>
        <v/>
      </c>
    </row>
    <row r="35" spans="1:65" x14ac:dyDescent="0.2">
      <c r="A35" s="65" t="str">
        <f>IFERROR('Project-management-pivot'!D20,"")</f>
        <v>Wide Stringer</v>
      </c>
      <c r="B35" s="66">
        <f>IFERROR(INDEX(Project_Management_Dataset[],MATCH(A35,Project_Management_Dataset[[#All],[Project Name]],0),MATCH($B$16,Project_Management_Dataset[#Headers],0)),"")</f>
        <v>0.84</v>
      </c>
      <c r="C35" s="67">
        <f>IFERROR(INDEX(Project_Management_Dataset[],MATCH(A35,Project_Management_Dataset[[#All],[Project Name]],0),MATCH($C$16,Project_Management_Dataset[#Headers],0)),"")</f>
        <v>45566</v>
      </c>
      <c r="D35" s="68">
        <f>IFERROR(INDEX(Project_Management_Dataset[],MATCH(A35,Project_Management_Dataset[[#All],[Project Name]],0),MATCH($D$16,Project_Management_Dataset[#Headers],0)),"")</f>
        <v>45658</v>
      </c>
      <c r="E35" s="69">
        <f t="shared" si="9"/>
        <v>67</v>
      </c>
      <c r="F35" s="70" t="str">
        <f>IF(AND(($C35&lt;=G$16-1),($D35&gt;=F$16)),"A","")</f>
        <v/>
      </c>
      <c r="G35" s="71" t="str">
        <f>IF(AND(($C35&lt;=H$16-1),($D35&gt;=G$16)),"A","")</f>
        <v/>
      </c>
      <c r="H35" s="72" t="str">
        <f>IF(AND(($C35&lt;=I$16-1),($D35&gt;=H$16)),"A","")</f>
        <v/>
      </c>
      <c r="I35" s="73" t="str">
        <f>IF(AND(($C35&lt;=J$16-1),($D35&gt;=I$16)),"A","")</f>
        <v/>
      </c>
      <c r="J35" s="71" t="str">
        <f>IF(AND(($C35&lt;=K$16-1),($D35&gt;=J$16)),"A","")</f>
        <v/>
      </c>
      <c r="K35" s="72" t="str">
        <f>IF(AND(($C35&lt;=L$16-1),($D35&gt;=K$16)),"A","")</f>
        <v/>
      </c>
      <c r="L35" s="73" t="str">
        <f>IF(AND(($C35&lt;=M$16-1),($D35&gt;=L$16)),"A","")</f>
        <v/>
      </c>
      <c r="M35" s="71" t="str">
        <f>IF(AND(($C35&lt;=N$16-1),($D35&gt;=M$16)),"A","")</f>
        <v/>
      </c>
      <c r="N35" s="72" t="str">
        <f>IF(AND(($C35&lt;=O$16-1),($D35&gt;=N$16)),"A","")</f>
        <v/>
      </c>
      <c r="O35" s="73" t="str">
        <f>IF(AND(($C35&lt;=P$16-1),($D35&gt;=O$16)),"A","")</f>
        <v/>
      </c>
      <c r="P35" s="71" t="str">
        <f t="shared" si="10"/>
        <v/>
      </c>
      <c r="Q35" s="74" t="str">
        <f t="shared" si="10"/>
        <v/>
      </c>
      <c r="R35" s="75" t="str">
        <f t="shared" si="10"/>
        <v/>
      </c>
      <c r="S35" s="76" t="str">
        <f t="shared" si="10"/>
        <v/>
      </c>
      <c r="T35" s="77" t="str">
        <f t="shared" si="10"/>
        <v/>
      </c>
      <c r="U35" s="78" t="str">
        <f t="shared" si="10"/>
        <v/>
      </c>
      <c r="V35" s="76" t="str">
        <f t="shared" si="10"/>
        <v/>
      </c>
      <c r="W35" s="77" t="str">
        <f t="shared" si="10"/>
        <v/>
      </c>
      <c r="X35" s="78" t="str">
        <f t="shared" si="10"/>
        <v/>
      </c>
      <c r="Y35" s="76" t="str">
        <f t="shared" si="10"/>
        <v/>
      </c>
      <c r="Z35" s="77" t="str">
        <f t="shared" si="10"/>
        <v/>
      </c>
      <c r="AA35" s="78" t="str">
        <f t="shared" si="10"/>
        <v/>
      </c>
      <c r="AB35" s="76" t="str">
        <f t="shared" si="10"/>
        <v/>
      </c>
      <c r="AC35" s="79" t="str">
        <f t="shared" si="10"/>
        <v/>
      </c>
      <c r="AD35" s="70" t="str">
        <f t="shared" si="10"/>
        <v/>
      </c>
      <c r="AE35" s="71" t="str">
        <f t="shared" si="10"/>
        <v/>
      </c>
      <c r="AF35" s="72" t="str">
        <f t="shared" ref="AF35:BL35" si="25">IF(AND(($C35&lt;=AG$16-1),($D35&gt;=AF$16)),"A","")</f>
        <v/>
      </c>
      <c r="AG35" s="73" t="str">
        <f t="shared" si="25"/>
        <v/>
      </c>
      <c r="AH35" s="71" t="str">
        <f t="shared" si="25"/>
        <v/>
      </c>
      <c r="AI35" s="72" t="str">
        <f t="shared" si="25"/>
        <v/>
      </c>
      <c r="AJ35" s="73" t="str">
        <f t="shared" si="25"/>
        <v/>
      </c>
      <c r="AK35" s="71" t="str">
        <f t="shared" si="25"/>
        <v/>
      </c>
      <c r="AL35" s="72" t="str">
        <f t="shared" si="25"/>
        <v/>
      </c>
      <c r="AM35" s="73" t="str">
        <f t="shared" si="25"/>
        <v/>
      </c>
      <c r="AN35" s="71" t="str">
        <f t="shared" si="25"/>
        <v/>
      </c>
      <c r="AO35" s="74" t="str">
        <f t="shared" si="25"/>
        <v/>
      </c>
      <c r="AP35" s="75" t="str">
        <f t="shared" si="25"/>
        <v/>
      </c>
      <c r="AQ35" s="76" t="str">
        <f t="shared" si="25"/>
        <v/>
      </c>
      <c r="AR35" s="77" t="str">
        <f t="shared" si="25"/>
        <v/>
      </c>
      <c r="AS35" s="78" t="str">
        <f t="shared" si="25"/>
        <v/>
      </c>
      <c r="AT35" s="76" t="str">
        <f t="shared" si="25"/>
        <v/>
      </c>
      <c r="AU35" s="77" t="str">
        <f t="shared" si="25"/>
        <v/>
      </c>
      <c r="AV35" s="78" t="str">
        <f t="shared" si="25"/>
        <v/>
      </c>
      <c r="AW35" s="76" t="str">
        <f t="shared" si="25"/>
        <v/>
      </c>
      <c r="AX35" s="77" t="str">
        <f t="shared" si="25"/>
        <v/>
      </c>
      <c r="AY35" s="78" t="str">
        <f t="shared" si="25"/>
        <v>A</v>
      </c>
      <c r="AZ35" s="76" t="str">
        <f t="shared" si="25"/>
        <v>A</v>
      </c>
      <c r="BA35" s="79" t="str">
        <f t="shared" si="25"/>
        <v>A</v>
      </c>
      <c r="BB35" s="70" t="str">
        <f t="shared" si="25"/>
        <v>A</v>
      </c>
      <c r="BC35" s="71" t="str">
        <f t="shared" si="25"/>
        <v/>
      </c>
      <c r="BD35" s="72" t="str">
        <f t="shared" si="25"/>
        <v/>
      </c>
      <c r="BE35" s="73" t="str">
        <f t="shared" si="25"/>
        <v/>
      </c>
      <c r="BF35" s="71" t="str">
        <f t="shared" si="25"/>
        <v/>
      </c>
      <c r="BG35" s="72" t="str">
        <f t="shared" si="25"/>
        <v/>
      </c>
      <c r="BH35" s="73" t="str">
        <f t="shared" si="25"/>
        <v/>
      </c>
      <c r="BI35" s="71" t="str">
        <f t="shared" si="25"/>
        <v/>
      </c>
      <c r="BJ35" s="72" t="str">
        <f t="shared" si="25"/>
        <v/>
      </c>
      <c r="BK35" s="73" t="str">
        <f t="shared" si="25"/>
        <v/>
      </c>
      <c r="BL35" s="71" t="str">
        <f t="shared" si="25"/>
        <v/>
      </c>
      <c r="BM35" s="74" t="str">
        <f>IF(AND(($C35&lt;=BO$16-1),($D35&gt;=BM$16)),"A","")</f>
        <v/>
      </c>
    </row>
    <row r="36" spans="1:65" x14ac:dyDescent="0.2">
      <c r="A36" s="65" t="str">
        <f>IFERROR('Project-management-pivot'!D21,"")</f>
        <v>Wombat</v>
      </c>
      <c r="B36" s="66">
        <f>IFERROR(INDEX(Project_Management_Dataset[],MATCH(A36,Project_Management_Dataset[[#All],[Project Name]],0),MATCH($B$16,Project_Management_Dataset[#Headers],0)),"")</f>
        <v>0.86</v>
      </c>
      <c r="C36" s="67">
        <f>IFERROR(INDEX(Project_Management_Dataset[],MATCH(A36,Project_Management_Dataset[[#All],[Project Name]],0),MATCH($C$16,Project_Management_Dataset[#Headers],0)),"")</f>
        <v>45627</v>
      </c>
      <c r="D36" s="68">
        <f>IFERROR(INDEX(Project_Management_Dataset[],MATCH(A36,Project_Management_Dataset[[#All],[Project Name]],0),MATCH($D$16,Project_Management_Dataset[#Headers],0)),"")</f>
        <v>45717</v>
      </c>
      <c r="E36" s="69">
        <f t="shared" si="9"/>
        <v>65</v>
      </c>
      <c r="F36" s="70" t="str">
        <f>IF(AND(($C36&lt;=G$16-1),($D36&gt;=F$16)),"A","")</f>
        <v/>
      </c>
      <c r="G36" s="71" t="str">
        <f>IF(AND(($C36&lt;=H$16-1),($D36&gt;=G$16)),"A","")</f>
        <v/>
      </c>
      <c r="H36" s="72" t="str">
        <f>IF(AND(($C36&lt;=I$16-1),($D36&gt;=H$16)),"A","")</f>
        <v/>
      </c>
      <c r="I36" s="73" t="str">
        <f>IF(AND(($C36&lt;=J$16-1),($D36&gt;=I$16)),"A","")</f>
        <v/>
      </c>
      <c r="J36" s="71" t="str">
        <f>IF(AND(($C36&lt;=K$16-1),($D36&gt;=J$16)),"A","")</f>
        <v/>
      </c>
      <c r="K36" s="72" t="str">
        <f>IF(AND(($C36&lt;=L$16-1),($D36&gt;=K$16)),"A","")</f>
        <v/>
      </c>
      <c r="L36" s="73" t="str">
        <f>IF(AND(($C36&lt;=M$16-1),($D36&gt;=L$16)),"A","")</f>
        <v/>
      </c>
      <c r="M36" s="71" t="str">
        <f>IF(AND(($C36&lt;=N$16-1),($D36&gt;=M$16)),"A","")</f>
        <v/>
      </c>
      <c r="N36" s="72" t="str">
        <f>IF(AND(($C36&lt;=O$16-1),($D36&gt;=N$16)),"A","")</f>
        <v/>
      </c>
      <c r="O36" s="73" t="str">
        <f>IF(AND(($C36&lt;=P$16-1),($D36&gt;=O$16)),"A","")</f>
        <v/>
      </c>
      <c r="P36" s="71" t="str">
        <f t="shared" si="10"/>
        <v/>
      </c>
      <c r="Q36" s="74" t="str">
        <f t="shared" si="10"/>
        <v/>
      </c>
      <c r="R36" s="75" t="str">
        <f t="shared" si="10"/>
        <v/>
      </c>
      <c r="S36" s="76" t="str">
        <f t="shared" si="10"/>
        <v/>
      </c>
      <c r="T36" s="77" t="str">
        <f t="shared" si="10"/>
        <v/>
      </c>
      <c r="U36" s="78" t="str">
        <f t="shared" si="10"/>
        <v/>
      </c>
      <c r="V36" s="76" t="str">
        <f t="shared" si="10"/>
        <v/>
      </c>
      <c r="W36" s="77" t="str">
        <f t="shared" si="10"/>
        <v/>
      </c>
      <c r="X36" s="78" t="str">
        <f t="shared" si="10"/>
        <v/>
      </c>
      <c r="Y36" s="76" t="str">
        <f t="shared" si="10"/>
        <v/>
      </c>
      <c r="Z36" s="77" t="str">
        <f t="shared" si="10"/>
        <v/>
      </c>
      <c r="AA36" s="78" t="str">
        <f t="shared" si="10"/>
        <v/>
      </c>
      <c r="AB36" s="76" t="str">
        <f t="shared" si="10"/>
        <v/>
      </c>
      <c r="AC36" s="79" t="str">
        <f t="shared" si="10"/>
        <v/>
      </c>
      <c r="AD36" s="70" t="str">
        <f t="shared" si="10"/>
        <v/>
      </c>
      <c r="AE36" s="71" t="str">
        <f t="shared" ref="AE36:BL36" si="26">IF(AND(($C36&lt;=AF$16-1),($D36&gt;=AE$16)),"A","")</f>
        <v/>
      </c>
      <c r="AF36" s="72" t="str">
        <f t="shared" si="26"/>
        <v/>
      </c>
      <c r="AG36" s="73" t="str">
        <f t="shared" si="26"/>
        <v/>
      </c>
      <c r="AH36" s="71" t="str">
        <f t="shared" si="26"/>
        <v/>
      </c>
      <c r="AI36" s="72" t="str">
        <f t="shared" si="26"/>
        <v/>
      </c>
      <c r="AJ36" s="73" t="str">
        <f t="shared" si="26"/>
        <v/>
      </c>
      <c r="AK36" s="71" t="str">
        <f t="shared" si="26"/>
        <v/>
      </c>
      <c r="AL36" s="72" t="str">
        <f t="shared" si="26"/>
        <v/>
      </c>
      <c r="AM36" s="73" t="str">
        <f t="shared" si="26"/>
        <v/>
      </c>
      <c r="AN36" s="71" t="str">
        <f t="shared" si="26"/>
        <v/>
      </c>
      <c r="AO36" s="74" t="str">
        <f t="shared" si="26"/>
        <v/>
      </c>
      <c r="AP36" s="75" t="str">
        <f t="shared" si="26"/>
        <v/>
      </c>
      <c r="AQ36" s="76" t="str">
        <f t="shared" si="26"/>
        <v/>
      </c>
      <c r="AR36" s="77" t="str">
        <f t="shared" si="26"/>
        <v/>
      </c>
      <c r="AS36" s="78" t="str">
        <f t="shared" si="26"/>
        <v/>
      </c>
      <c r="AT36" s="76" t="str">
        <f t="shared" si="26"/>
        <v/>
      </c>
      <c r="AU36" s="77" t="str">
        <f t="shared" si="26"/>
        <v/>
      </c>
      <c r="AV36" s="78" t="str">
        <f t="shared" si="26"/>
        <v/>
      </c>
      <c r="AW36" s="76" t="str">
        <f t="shared" si="26"/>
        <v/>
      </c>
      <c r="AX36" s="77" t="str">
        <f t="shared" si="26"/>
        <v/>
      </c>
      <c r="AY36" s="78" t="str">
        <f t="shared" si="26"/>
        <v/>
      </c>
      <c r="AZ36" s="76" t="str">
        <f t="shared" si="26"/>
        <v/>
      </c>
      <c r="BA36" s="79" t="str">
        <f t="shared" si="26"/>
        <v>A</v>
      </c>
      <c r="BB36" s="70" t="str">
        <f t="shared" si="26"/>
        <v>A</v>
      </c>
      <c r="BC36" s="71" t="str">
        <f t="shared" si="26"/>
        <v>A</v>
      </c>
      <c r="BD36" s="72" t="str">
        <f t="shared" si="26"/>
        <v>A</v>
      </c>
      <c r="BE36" s="73" t="str">
        <f t="shared" si="26"/>
        <v/>
      </c>
      <c r="BF36" s="71" t="str">
        <f t="shared" si="26"/>
        <v/>
      </c>
      <c r="BG36" s="72" t="str">
        <f t="shared" si="26"/>
        <v/>
      </c>
      <c r="BH36" s="73" t="str">
        <f t="shared" si="26"/>
        <v/>
      </c>
      <c r="BI36" s="71" t="str">
        <f t="shared" si="26"/>
        <v/>
      </c>
      <c r="BJ36" s="72" t="str">
        <f t="shared" si="26"/>
        <v/>
      </c>
      <c r="BK36" s="73" t="str">
        <f t="shared" si="26"/>
        <v/>
      </c>
      <c r="BL36" s="71" t="str">
        <f t="shared" si="26"/>
        <v/>
      </c>
      <c r="BM36" s="74" t="str">
        <f>IF(AND(($C36&lt;=BO$16-1),($D36&gt;=BM$16)),"A","")</f>
        <v/>
      </c>
    </row>
    <row r="37" spans="1:65" x14ac:dyDescent="0.2">
      <c r="A37" s="65" t="str">
        <f>IFERROR('Project-management-pivot'!D22,"")</f>
        <v>Yoda</v>
      </c>
      <c r="B37" s="66">
        <f>IFERROR(INDEX(Project_Management_Dataset[],MATCH(A37,Project_Management_Dataset[[#All],[Project Name]],0),MATCH($B$16,Project_Management_Dataset[#Headers],0)),"")</f>
        <v>1</v>
      </c>
      <c r="C37" s="67">
        <f>IFERROR(INDEX(Project_Management_Dataset[],MATCH(A37,Project_Management_Dataset[[#All],[Project Name]],0),MATCH($C$16,Project_Management_Dataset[#Headers],0)),"")</f>
        <v>44743</v>
      </c>
      <c r="D37" s="68">
        <f>IFERROR(INDEX(Project_Management_Dataset[],MATCH(A37,Project_Management_Dataset[[#All],[Project Name]],0),MATCH($D$16,Project_Management_Dataset[#Headers],0)),"")</f>
        <v>44835</v>
      </c>
      <c r="E37" s="69">
        <f t="shared" si="9"/>
        <v>66</v>
      </c>
      <c r="F37" s="70" t="str">
        <f>IF(AND(($C37&lt;=G$16-1),($D37&gt;=F$16)),"A","")</f>
        <v/>
      </c>
      <c r="G37" s="71" t="str">
        <f>IF(AND(($C37&lt;=H$16-1),($D37&gt;=G$16)),"A","")</f>
        <v/>
      </c>
      <c r="H37" s="72" t="str">
        <f>IF(AND(($C37&lt;=I$16-1),($D37&gt;=H$16)),"A","")</f>
        <v/>
      </c>
      <c r="I37" s="73" t="str">
        <f>IF(AND(($C37&lt;=J$16-1),($D37&gt;=I$16)),"A","")</f>
        <v/>
      </c>
      <c r="J37" s="71" t="str">
        <f>IF(AND(($C37&lt;=K$16-1),($D37&gt;=J$16)),"A","")</f>
        <v/>
      </c>
      <c r="K37" s="72" t="str">
        <f>IF(AND(($C37&lt;=L$16-1),($D37&gt;=K$16)),"A","")</f>
        <v/>
      </c>
      <c r="L37" s="73" t="str">
        <f>IF(AND(($C37&lt;=M$16-1),($D37&gt;=L$16)),"A","")</f>
        <v/>
      </c>
      <c r="M37" s="71" t="str">
        <f>IF(AND(($C37&lt;=N$16-1),($D37&gt;=M$16)),"A","")</f>
        <v/>
      </c>
      <c r="N37" s="72" t="str">
        <f>IF(AND(($C37&lt;=O$16-1),($D37&gt;=N$16)),"A","")</f>
        <v/>
      </c>
      <c r="O37" s="73" t="str">
        <f>IF(AND(($C37&lt;=P$16-1),($D37&gt;=O$16)),"A","")</f>
        <v/>
      </c>
      <c r="P37" s="71" t="str">
        <f>IF(AND(($C37&lt;=Q$16-1),($D37&gt;=P$16)),"A","")</f>
        <v/>
      </c>
      <c r="Q37" s="74" t="str">
        <f>IF(AND(($C37&lt;=R$16-1),($D37&gt;=Q$16)),"A","")</f>
        <v/>
      </c>
      <c r="R37" s="75" t="str">
        <f>IF(AND(($C37&lt;=S$16-1),($D37&gt;=R$16)),"A","")</f>
        <v/>
      </c>
      <c r="S37" s="76" t="str">
        <f>IF(AND(($C37&lt;=T$16-1),($D37&gt;=S$16)),"A","")</f>
        <v/>
      </c>
      <c r="T37" s="77" t="str">
        <f>IF(AND(($C37&lt;=U$16-1),($D37&gt;=T$16)),"A","")</f>
        <v/>
      </c>
      <c r="U37" s="78" t="str">
        <f>IF(AND(($C37&lt;=V$16-1),($D37&gt;=U$16)),"A","")</f>
        <v/>
      </c>
      <c r="V37" s="76" t="str">
        <f>IF(AND(($C37&lt;=W$16-1),($D37&gt;=V$16)),"A","")</f>
        <v/>
      </c>
      <c r="W37" s="77" t="str">
        <f>IF(AND(($C37&lt;=X$16-1),($D37&gt;=W$16)),"A","")</f>
        <v/>
      </c>
      <c r="X37" s="78" t="str">
        <f>IF(AND(($C37&lt;=Y$16-1),($D37&gt;=X$16)),"A","")</f>
        <v>A</v>
      </c>
      <c r="Y37" s="76" t="str">
        <f>IF(AND(($C37&lt;=Z$16-1),($D37&gt;=Y$16)),"A","")</f>
        <v>A</v>
      </c>
      <c r="Z37" s="77" t="str">
        <f>IF(AND(($C37&lt;=AA$16-1),($D37&gt;=Z$16)),"A","")</f>
        <v>A</v>
      </c>
      <c r="AA37" s="78" t="str">
        <f>IF(AND(($C37&lt;=AB$16-1),($D37&gt;=AA$16)),"A","")</f>
        <v>A</v>
      </c>
      <c r="AB37" s="76" t="str">
        <f>IF(AND(($C37&lt;=AC$16-1),($D37&gt;=AB$16)),"A","")</f>
        <v/>
      </c>
      <c r="AC37" s="79" t="str">
        <f>IF(AND(($C37&lt;=AD$16-1),($D37&gt;=AC$16)),"A","")</f>
        <v/>
      </c>
      <c r="AD37" s="70" t="str">
        <f>IF(AND(($C37&lt;=AE$16-1),($D37&gt;=AD$16)),"A","")</f>
        <v/>
      </c>
      <c r="AE37" s="71" t="str">
        <f>IF(AND(($C37&lt;=AF$16-1),($D37&gt;=AE$16)),"A","")</f>
        <v/>
      </c>
      <c r="AF37" s="72" t="str">
        <f t="shared" ref="AF37:BL37" si="27">IF(AND(($C37&lt;=AG$16-1),($D37&gt;=AF$16)),"A","")</f>
        <v/>
      </c>
      <c r="AG37" s="73" t="str">
        <f t="shared" si="27"/>
        <v/>
      </c>
      <c r="AH37" s="71" t="str">
        <f t="shared" si="27"/>
        <v/>
      </c>
      <c r="AI37" s="72" t="str">
        <f t="shared" si="27"/>
        <v/>
      </c>
      <c r="AJ37" s="73" t="str">
        <f t="shared" si="27"/>
        <v/>
      </c>
      <c r="AK37" s="71" t="str">
        <f t="shared" si="27"/>
        <v/>
      </c>
      <c r="AL37" s="72" t="str">
        <f t="shared" si="27"/>
        <v/>
      </c>
      <c r="AM37" s="73" t="str">
        <f t="shared" si="27"/>
        <v/>
      </c>
      <c r="AN37" s="71" t="str">
        <f t="shared" si="27"/>
        <v/>
      </c>
      <c r="AO37" s="74" t="str">
        <f t="shared" si="27"/>
        <v/>
      </c>
      <c r="AP37" s="75" t="str">
        <f t="shared" si="27"/>
        <v/>
      </c>
      <c r="AQ37" s="76" t="str">
        <f t="shared" si="27"/>
        <v/>
      </c>
      <c r="AR37" s="77" t="str">
        <f t="shared" si="27"/>
        <v/>
      </c>
      <c r="AS37" s="78" t="str">
        <f t="shared" si="27"/>
        <v/>
      </c>
      <c r="AT37" s="76" t="str">
        <f t="shared" si="27"/>
        <v/>
      </c>
      <c r="AU37" s="77" t="str">
        <f t="shared" si="27"/>
        <v/>
      </c>
      <c r="AV37" s="78" t="str">
        <f t="shared" si="27"/>
        <v/>
      </c>
      <c r="AW37" s="76" t="str">
        <f t="shared" si="27"/>
        <v/>
      </c>
      <c r="AX37" s="77" t="str">
        <f t="shared" si="27"/>
        <v/>
      </c>
      <c r="AY37" s="78" t="str">
        <f t="shared" si="27"/>
        <v/>
      </c>
      <c r="AZ37" s="76" t="str">
        <f t="shared" si="27"/>
        <v/>
      </c>
      <c r="BA37" s="79" t="str">
        <f t="shared" si="27"/>
        <v/>
      </c>
      <c r="BB37" s="70" t="str">
        <f t="shared" si="27"/>
        <v/>
      </c>
      <c r="BC37" s="71" t="str">
        <f t="shared" si="27"/>
        <v/>
      </c>
      <c r="BD37" s="72" t="str">
        <f t="shared" si="27"/>
        <v/>
      </c>
      <c r="BE37" s="73" t="str">
        <f t="shared" si="27"/>
        <v/>
      </c>
      <c r="BF37" s="71" t="str">
        <f t="shared" si="27"/>
        <v/>
      </c>
      <c r="BG37" s="72" t="str">
        <f t="shared" si="27"/>
        <v/>
      </c>
      <c r="BH37" s="73" t="str">
        <f t="shared" si="27"/>
        <v/>
      </c>
      <c r="BI37" s="71" t="str">
        <f t="shared" si="27"/>
        <v/>
      </c>
      <c r="BJ37" s="72" t="str">
        <f t="shared" si="27"/>
        <v/>
      </c>
      <c r="BK37" s="73" t="str">
        <f t="shared" si="27"/>
        <v/>
      </c>
      <c r="BL37" s="71" t="str">
        <f t="shared" si="27"/>
        <v/>
      </c>
      <c r="BM37" s="74" t="str">
        <f>IF(AND(($C37&lt;=BO$16-1),($D37&gt;=BM$16)),"A","")</f>
        <v/>
      </c>
    </row>
    <row r="38" spans="1:65" x14ac:dyDescent="0.2">
      <c r="A38" s="65" t="str">
        <f>IFERROR('Project-management-pivot'!D23,"")</f>
        <v>eCommerce</v>
      </c>
      <c r="B38" s="66" t="str">
        <f>IFERROR(INDEX(Project_Management_Dataset[],MATCH(A38,Project_Management_Dataset[[#All],[Project Name]],0),MATCH($B$16,Project_Management_Dataset[#Headers],0)),"")</f>
        <v/>
      </c>
      <c r="C38" s="67" t="str">
        <f>IFERROR(INDEX(Project_Management_Dataset[],MATCH(A38,Project_Management_Dataset[[#All],[Project Name]],0),MATCH($C$16,Project_Management_Dataset[#Headers],0)),"")</f>
        <v/>
      </c>
      <c r="D38" s="68" t="str">
        <f>IFERROR(INDEX(Project_Management_Dataset[],MATCH(A38,Project_Management_Dataset[[#All],[Project Name]],0),MATCH($D$16,Project_Management_Dataset[#Headers],0)),"")</f>
        <v/>
      </c>
      <c r="E38" s="69" t="str">
        <f t="shared" si="9"/>
        <v/>
      </c>
      <c r="F38" s="70" t="str">
        <f>IF(AND(($C38&lt;=G$16-1),($D38&gt;=F$16)),"A","")</f>
        <v/>
      </c>
      <c r="G38" s="71" t="str">
        <f>IF(AND(($C38&lt;=H$16-1),($D38&gt;=G$16)),"A","")</f>
        <v/>
      </c>
      <c r="H38" s="72" t="str">
        <f>IF(AND(($C38&lt;=I$16-1),($D38&gt;=H$16)),"A","")</f>
        <v/>
      </c>
      <c r="I38" s="73" t="str">
        <f>IF(AND(($C38&lt;=J$16-1),($D38&gt;=I$16)),"A","")</f>
        <v/>
      </c>
      <c r="J38" s="71" t="str">
        <f>IF(AND(($C38&lt;=K$16-1),($D38&gt;=J$16)),"A","")</f>
        <v/>
      </c>
      <c r="K38" s="72" t="str">
        <f>IF(AND(($C38&lt;=L$16-1),($D38&gt;=K$16)),"A","")</f>
        <v/>
      </c>
      <c r="L38" s="73" t="str">
        <f>IF(AND(($C38&lt;=M$16-1),($D38&gt;=L$16)),"A","")</f>
        <v/>
      </c>
      <c r="M38" s="71" t="str">
        <f>IF(AND(($C38&lt;=N$16-1),($D38&gt;=M$16)),"A","")</f>
        <v/>
      </c>
      <c r="N38" s="72" t="str">
        <f>IF(AND(($C38&lt;=O$16-1),($D38&gt;=N$16)),"A","")</f>
        <v/>
      </c>
      <c r="O38" s="73" t="str">
        <f>IF(AND(($C38&lt;=P$16-1),($D38&gt;=O$16)),"A","")</f>
        <v/>
      </c>
      <c r="P38" s="71" t="str">
        <f>IF(AND(($C38&lt;=Q$16-1),($D38&gt;=P$16)),"A","")</f>
        <v/>
      </c>
      <c r="Q38" s="74" t="str">
        <f>IF(AND(($C38&lt;=R$16-1),($D38&gt;=Q$16)),"A","")</f>
        <v/>
      </c>
      <c r="R38" s="75" t="str">
        <f>IF(AND(($C38&lt;=S$16-1),($D38&gt;=R$16)),"A","")</f>
        <v/>
      </c>
      <c r="S38" s="76" t="str">
        <f>IF(AND(($C38&lt;=T$16-1),($D38&gt;=S$16)),"A","")</f>
        <v/>
      </c>
      <c r="T38" s="77" t="str">
        <f>IF(AND(($C38&lt;=U$16-1),($D38&gt;=T$16)),"A","")</f>
        <v/>
      </c>
      <c r="U38" s="78" t="str">
        <f>IF(AND(($C38&lt;=V$16-1),($D38&gt;=U$16)),"A","")</f>
        <v/>
      </c>
      <c r="V38" s="76" t="str">
        <f>IF(AND(($C38&lt;=W$16-1),($D38&gt;=V$16)),"A","")</f>
        <v/>
      </c>
      <c r="W38" s="77" t="str">
        <f>IF(AND(($C38&lt;=X$16-1),($D38&gt;=W$16)),"A","")</f>
        <v/>
      </c>
      <c r="X38" s="78" t="str">
        <f>IF(AND(($C38&lt;=Y$16-1),($D38&gt;=X$16)),"A","")</f>
        <v/>
      </c>
      <c r="Y38" s="76" t="str">
        <f>IF(AND(($C38&lt;=Z$16-1),($D38&gt;=Y$16)),"A","")</f>
        <v/>
      </c>
      <c r="Z38" s="77" t="str">
        <f>IF(AND(($C38&lt;=AA$16-1),($D38&gt;=Z$16)),"A","")</f>
        <v/>
      </c>
      <c r="AA38" s="78" t="str">
        <f>IF(AND(($C38&lt;=AB$16-1),($D38&gt;=AA$16)),"A","")</f>
        <v/>
      </c>
      <c r="AB38" s="76" t="str">
        <f>IF(AND(($C38&lt;=AC$16-1),($D38&gt;=AB$16)),"A","")</f>
        <v/>
      </c>
      <c r="AC38" s="79" t="str">
        <f>IF(AND(($C38&lt;=AD$16-1),($D38&gt;=AC$16)),"A","")</f>
        <v/>
      </c>
      <c r="AD38" s="70" t="str">
        <f>IF(AND(($C38&lt;=AE$16-1),($D38&gt;=AD$16)),"A","")</f>
        <v/>
      </c>
      <c r="AE38" s="71" t="str">
        <f>IF(AND(($C38&lt;=AF$16-1),($D38&gt;=AE$16)),"A","")</f>
        <v/>
      </c>
      <c r="AF38" s="72" t="str">
        <f t="shared" ref="AF38:BL38" si="28">IF(AND(($C38&lt;=AG$16-1),($D38&gt;=AF$16)),"A","")</f>
        <v/>
      </c>
      <c r="AG38" s="73" t="str">
        <f t="shared" si="28"/>
        <v/>
      </c>
      <c r="AH38" s="71" t="str">
        <f t="shared" si="28"/>
        <v/>
      </c>
      <c r="AI38" s="72" t="str">
        <f t="shared" si="28"/>
        <v/>
      </c>
      <c r="AJ38" s="73" t="str">
        <f t="shared" si="28"/>
        <v/>
      </c>
      <c r="AK38" s="71" t="str">
        <f t="shared" si="28"/>
        <v/>
      </c>
      <c r="AL38" s="72" t="str">
        <f t="shared" si="28"/>
        <v/>
      </c>
      <c r="AM38" s="73" t="str">
        <f t="shared" si="28"/>
        <v/>
      </c>
      <c r="AN38" s="71" t="str">
        <f t="shared" si="28"/>
        <v/>
      </c>
      <c r="AO38" s="74" t="str">
        <f t="shared" si="28"/>
        <v/>
      </c>
      <c r="AP38" s="75" t="str">
        <f t="shared" si="28"/>
        <v/>
      </c>
      <c r="AQ38" s="76" t="str">
        <f t="shared" si="28"/>
        <v/>
      </c>
      <c r="AR38" s="77" t="str">
        <f t="shared" si="28"/>
        <v/>
      </c>
      <c r="AS38" s="78" t="str">
        <f t="shared" si="28"/>
        <v/>
      </c>
      <c r="AT38" s="76" t="str">
        <f t="shared" si="28"/>
        <v/>
      </c>
      <c r="AU38" s="77" t="str">
        <f t="shared" si="28"/>
        <v/>
      </c>
      <c r="AV38" s="78" t="str">
        <f t="shared" si="28"/>
        <v/>
      </c>
      <c r="AW38" s="76" t="str">
        <f t="shared" si="28"/>
        <v/>
      </c>
      <c r="AX38" s="77" t="str">
        <f t="shared" si="28"/>
        <v/>
      </c>
      <c r="AY38" s="78" t="str">
        <f t="shared" si="28"/>
        <v/>
      </c>
      <c r="AZ38" s="76" t="str">
        <f t="shared" si="28"/>
        <v/>
      </c>
      <c r="BA38" s="79" t="str">
        <f t="shared" si="28"/>
        <v/>
      </c>
      <c r="BB38" s="70" t="str">
        <f t="shared" si="28"/>
        <v/>
      </c>
      <c r="BC38" s="71" t="str">
        <f t="shared" si="28"/>
        <v/>
      </c>
      <c r="BD38" s="72" t="str">
        <f t="shared" si="28"/>
        <v/>
      </c>
      <c r="BE38" s="73" t="str">
        <f t="shared" si="28"/>
        <v/>
      </c>
      <c r="BF38" s="71" t="str">
        <f t="shared" si="28"/>
        <v/>
      </c>
      <c r="BG38" s="72" t="str">
        <f t="shared" si="28"/>
        <v/>
      </c>
      <c r="BH38" s="73" t="str">
        <f t="shared" si="28"/>
        <v/>
      </c>
      <c r="BI38" s="71" t="str">
        <f t="shared" si="28"/>
        <v/>
      </c>
      <c r="BJ38" s="72" t="str">
        <f t="shared" si="28"/>
        <v/>
      </c>
      <c r="BK38" s="73" t="str">
        <f t="shared" si="28"/>
        <v/>
      </c>
      <c r="BL38" s="71" t="str">
        <f t="shared" si="28"/>
        <v/>
      </c>
      <c r="BM38" s="74" t="str">
        <f>IF(AND(($C38&lt;=BO$16-1),($D38&gt;=BM$16)),"A","")</f>
        <v/>
      </c>
    </row>
    <row r="39" spans="1:65" x14ac:dyDescent="0.2">
      <c r="A39" s="65" t="str">
        <f>IFERROR('Project-management-pivot'!D24,"")</f>
        <v>A Salute To New Workers</v>
      </c>
      <c r="B39" s="66">
        <f>IFERROR(INDEX(Project_Management_Dataset[],MATCH(A39,Project_Management_Dataset[[#All],[Project Name]],0),MATCH($B$16,Project_Management_Dataset[#Headers],0)),"")</f>
        <v>0.9</v>
      </c>
      <c r="C39" s="67">
        <f>IFERROR(INDEX(Project_Management_Dataset[],MATCH(A39,Project_Management_Dataset[[#All],[Project Name]],0),MATCH($C$16,Project_Management_Dataset[#Headers],0)),"")</f>
        <v>44317</v>
      </c>
      <c r="D39" s="68">
        <f>IFERROR(INDEX(Project_Management_Dataset[],MATCH(A39,Project_Management_Dataset[[#All],[Project Name]],0),MATCH($D$16,Project_Management_Dataset[#Headers],0)),"")</f>
        <v>44409</v>
      </c>
      <c r="E39" s="69">
        <f t="shared" si="9"/>
        <v>65</v>
      </c>
      <c r="F39" s="70" t="str">
        <f>IF(AND(($C39&lt;=G$16-1),($D39&gt;=F$16)),"A","")</f>
        <v/>
      </c>
      <c r="G39" s="71" t="str">
        <f>IF(AND(($C39&lt;=H$16-1),($D39&gt;=G$16)),"A","")</f>
        <v/>
      </c>
      <c r="H39" s="72" t="str">
        <f>IF(AND(($C39&lt;=I$16-1),($D39&gt;=H$16)),"A","")</f>
        <v/>
      </c>
      <c r="I39" s="73" t="str">
        <f>IF(AND(($C39&lt;=J$16-1),($D39&gt;=I$16)),"A","")</f>
        <v/>
      </c>
      <c r="J39" s="71" t="str">
        <f>IF(AND(($C39&lt;=K$16-1),($D39&gt;=J$16)),"A","")</f>
        <v>A</v>
      </c>
      <c r="K39" s="72" t="str">
        <f>IF(AND(($C39&lt;=L$16-1),($D39&gt;=K$16)),"A","")</f>
        <v>A</v>
      </c>
      <c r="L39" s="73" t="str">
        <f>IF(AND(($C39&lt;=M$16-1),($D39&gt;=L$16)),"A","")</f>
        <v>A</v>
      </c>
      <c r="M39" s="71" t="str">
        <f>IF(AND(($C39&lt;=N$16-1),($D39&gt;=M$16)),"A","")</f>
        <v>A</v>
      </c>
      <c r="N39" s="72" t="str">
        <f>IF(AND(($C39&lt;=O$16-1),($D39&gt;=N$16)),"A","")</f>
        <v/>
      </c>
      <c r="O39" s="73" t="str">
        <f>IF(AND(($C39&lt;=P$16-1),($D39&gt;=O$16)),"A","")</f>
        <v/>
      </c>
      <c r="P39" s="71" t="str">
        <f>IF(AND(($C39&lt;=Q$16-1),($D39&gt;=P$16)),"A","")</f>
        <v/>
      </c>
      <c r="Q39" s="74" t="str">
        <f>IF(AND(($C39&lt;=R$16-1),($D39&gt;=Q$16)),"A","")</f>
        <v/>
      </c>
      <c r="R39" s="75" t="str">
        <f>IF(AND(($C39&lt;=S$16-1),($D39&gt;=R$16)),"A","")</f>
        <v/>
      </c>
      <c r="S39" s="76" t="str">
        <f>IF(AND(($C39&lt;=T$16-1),($D39&gt;=S$16)),"A","")</f>
        <v/>
      </c>
      <c r="T39" s="77" t="str">
        <f>IF(AND(($C39&lt;=U$16-1),($D39&gt;=T$16)),"A","")</f>
        <v/>
      </c>
      <c r="U39" s="78" t="str">
        <f>IF(AND(($C39&lt;=V$16-1),($D39&gt;=U$16)),"A","")</f>
        <v/>
      </c>
      <c r="V39" s="76" t="str">
        <f>IF(AND(($C39&lt;=W$16-1),($D39&gt;=V$16)),"A","")</f>
        <v/>
      </c>
      <c r="W39" s="77" t="str">
        <f>IF(AND(($C39&lt;=X$16-1),($D39&gt;=W$16)),"A","")</f>
        <v/>
      </c>
      <c r="X39" s="78" t="str">
        <f>IF(AND(($C39&lt;=Y$16-1),($D39&gt;=X$16)),"A","")</f>
        <v/>
      </c>
      <c r="Y39" s="76" t="str">
        <f>IF(AND(($C39&lt;=Z$16-1),($D39&gt;=Y$16)),"A","")</f>
        <v/>
      </c>
      <c r="Z39" s="77" t="str">
        <f>IF(AND(($C39&lt;=AA$16-1),($D39&gt;=Z$16)),"A","")</f>
        <v/>
      </c>
      <c r="AA39" s="78" t="str">
        <f>IF(AND(($C39&lt;=AB$16-1),($D39&gt;=AA$16)),"A","")</f>
        <v/>
      </c>
      <c r="AB39" s="76" t="str">
        <f>IF(AND(($C39&lt;=AC$16-1),($D39&gt;=AB$16)),"A","")</f>
        <v/>
      </c>
      <c r="AC39" s="79" t="str">
        <f>IF(AND(($C39&lt;=AD$16-1),($D39&gt;=AC$16)),"A","")</f>
        <v/>
      </c>
      <c r="AD39" s="70" t="str">
        <f>IF(AND(($C39&lt;=AE$16-1),($D39&gt;=AD$16)),"A","")</f>
        <v/>
      </c>
      <c r="AE39" s="71" t="str">
        <f>IF(AND(($C39&lt;=AF$16-1),($D39&gt;=AE$16)),"A","")</f>
        <v/>
      </c>
      <c r="AF39" s="72" t="str">
        <f t="shared" ref="AF39:BL39" si="29">IF(AND(($C39&lt;=AG$16-1),($D39&gt;=AF$16)),"A","")</f>
        <v/>
      </c>
      <c r="AG39" s="73" t="str">
        <f t="shared" si="29"/>
        <v/>
      </c>
      <c r="AH39" s="71" t="str">
        <f t="shared" si="29"/>
        <v/>
      </c>
      <c r="AI39" s="72" t="str">
        <f t="shared" si="29"/>
        <v/>
      </c>
      <c r="AJ39" s="73" t="str">
        <f t="shared" si="29"/>
        <v/>
      </c>
      <c r="AK39" s="71" t="str">
        <f t="shared" si="29"/>
        <v/>
      </c>
      <c r="AL39" s="72" t="str">
        <f t="shared" si="29"/>
        <v/>
      </c>
      <c r="AM39" s="73" t="str">
        <f t="shared" si="29"/>
        <v/>
      </c>
      <c r="AN39" s="71" t="str">
        <f t="shared" si="29"/>
        <v/>
      </c>
      <c r="AO39" s="74" t="str">
        <f t="shared" si="29"/>
        <v/>
      </c>
      <c r="AP39" s="75" t="str">
        <f t="shared" si="29"/>
        <v/>
      </c>
      <c r="AQ39" s="76" t="str">
        <f t="shared" si="29"/>
        <v/>
      </c>
      <c r="AR39" s="77" t="str">
        <f t="shared" si="29"/>
        <v/>
      </c>
      <c r="AS39" s="78" t="str">
        <f t="shared" si="29"/>
        <v/>
      </c>
      <c r="AT39" s="76" t="str">
        <f t="shared" si="29"/>
        <v/>
      </c>
      <c r="AU39" s="77" t="str">
        <f t="shared" si="29"/>
        <v/>
      </c>
      <c r="AV39" s="78" t="str">
        <f t="shared" si="29"/>
        <v/>
      </c>
      <c r="AW39" s="76" t="str">
        <f t="shared" si="29"/>
        <v/>
      </c>
      <c r="AX39" s="77" t="str">
        <f t="shared" si="29"/>
        <v/>
      </c>
      <c r="AY39" s="78" t="str">
        <f t="shared" si="29"/>
        <v/>
      </c>
      <c r="AZ39" s="76" t="str">
        <f t="shared" si="29"/>
        <v/>
      </c>
      <c r="BA39" s="79" t="str">
        <f t="shared" si="29"/>
        <v/>
      </c>
      <c r="BB39" s="70" t="str">
        <f t="shared" si="29"/>
        <v/>
      </c>
      <c r="BC39" s="71" t="str">
        <f t="shared" si="29"/>
        <v/>
      </c>
      <c r="BD39" s="72" t="str">
        <f t="shared" si="29"/>
        <v/>
      </c>
      <c r="BE39" s="73" t="str">
        <f t="shared" si="29"/>
        <v/>
      </c>
      <c r="BF39" s="71" t="str">
        <f t="shared" si="29"/>
        <v/>
      </c>
      <c r="BG39" s="72" t="str">
        <f t="shared" si="29"/>
        <v/>
      </c>
      <c r="BH39" s="73" t="str">
        <f t="shared" si="29"/>
        <v/>
      </c>
      <c r="BI39" s="71" t="str">
        <f t="shared" si="29"/>
        <v/>
      </c>
      <c r="BJ39" s="72" t="str">
        <f t="shared" si="29"/>
        <v/>
      </c>
      <c r="BK39" s="73" t="str">
        <f t="shared" si="29"/>
        <v/>
      </c>
      <c r="BL39" s="71" t="str">
        <f t="shared" si="29"/>
        <v/>
      </c>
      <c r="BM39" s="74" t="str">
        <f>IF(AND(($C39&lt;=BO$16-1),($D39&gt;=BM$16)),"A","")</f>
        <v/>
      </c>
    </row>
    <row r="40" spans="1:65" x14ac:dyDescent="0.2">
      <c r="A40" s="65" t="str">
        <f>IFERROR('Project-management-pivot'!D25,"")</f>
        <v>A Triumph Of Softwares</v>
      </c>
      <c r="B40" s="66">
        <f>IFERROR(INDEX(Project_Management_Dataset[],MATCH(A40,Project_Management_Dataset[[#All],[Project Name]],0),MATCH($B$16,Project_Management_Dataset[#Headers],0)),"")</f>
        <v>1</v>
      </c>
      <c r="C40" s="67">
        <f>IFERROR(INDEX(Project_Management_Dataset[],MATCH(A40,Project_Management_Dataset[[#All],[Project Name]],0),MATCH($C$16,Project_Management_Dataset[#Headers],0)),"")</f>
        <v>44256</v>
      </c>
      <c r="D40" s="68">
        <f>IFERROR(INDEX(Project_Management_Dataset[],MATCH(A40,Project_Management_Dataset[[#All],[Project Name]],0),MATCH($D$16,Project_Management_Dataset[#Headers],0)),"")</f>
        <v>44348</v>
      </c>
      <c r="E40" s="69">
        <f t="shared" si="9"/>
        <v>67</v>
      </c>
      <c r="F40" s="70" t="str">
        <f>IF(AND(($C40&lt;=G$16-1),($D40&gt;=F$16)),"A","")</f>
        <v/>
      </c>
      <c r="G40" s="71" t="str">
        <f>IF(AND(($C40&lt;=H$16-1),($D40&gt;=G$16)),"A","")</f>
        <v/>
      </c>
      <c r="H40" s="72" t="str">
        <f>IF(AND(($C40&lt;=I$16-1),($D40&gt;=H$16)),"A","")</f>
        <v>A</v>
      </c>
      <c r="I40" s="73" t="str">
        <f>IF(AND(($C40&lt;=J$16-1),($D40&gt;=I$16)),"A","")</f>
        <v>A</v>
      </c>
      <c r="J40" s="71" t="str">
        <f>IF(AND(($C40&lt;=K$16-1),($D40&gt;=J$16)),"A","")</f>
        <v>A</v>
      </c>
      <c r="K40" s="72" t="str">
        <f>IF(AND(($C40&lt;=L$16-1),($D40&gt;=K$16)),"A","")</f>
        <v>A</v>
      </c>
      <c r="L40" s="73" t="str">
        <f>IF(AND(($C40&lt;=M$16-1),($D40&gt;=L$16)),"A","")</f>
        <v/>
      </c>
      <c r="M40" s="71" t="str">
        <f>IF(AND(($C40&lt;=N$16-1),($D40&gt;=M$16)),"A","")</f>
        <v/>
      </c>
      <c r="N40" s="72" t="str">
        <f>IF(AND(($C40&lt;=O$16-1),($D40&gt;=N$16)),"A","")</f>
        <v/>
      </c>
      <c r="O40" s="73" t="str">
        <f>IF(AND(($C40&lt;=P$16-1),($D40&gt;=O$16)),"A","")</f>
        <v/>
      </c>
      <c r="P40" s="71" t="str">
        <f>IF(AND(($C40&lt;=Q$16-1),($D40&gt;=P$16)),"A","")</f>
        <v/>
      </c>
      <c r="Q40" s="74" t="str">
        <f>IF(AND(($C40&lt;=R$16-1),($D40&gt;=Q$16)),"A","")</f>
        <v/>
      </c>
      <c r="R40" s="75" t="str">
        <f>IF(AND(($C40&lt;=S$16-1),($D40&gt;=R$16)),"A","")</f>
        <v/>
      </c>
      <c r="S40" s="76" t="str">
        <f>IF(AND(($C40&lt;=T$16-1),($D40&gt;=S$16)),"A","")</f>
        <v/>
      </c>
      <c r="T40" s="77" t="str">
        <f>IF(AND(($C40&lt;=U$16-1),($D40&gt;=T$16)),"A","")</f>
        <v/>
      </c>
      <c r="U40" s="78" t="str">
        <f>IF(AND(($C40&lt;=V$16-1),($D40&gt;=U$16)),"A","")</f>
        <v/>
      </c>
      <c r="V40" s="76" t="str">
        <f>IF(AND(($C40&lt;=W$16-1),($D40&gt;=V$16)),"A","")</f>
        <v/>
      </c>
      <c r="W40" s="77" t="str">
        <f>IF(AND(($C40&lt;=X$16-1),($D40&gt;=W$16)),"A","")</f>
        <v/>
      </c>
      <c r="X40" s="78" t="str">
        <f>IF(AND(($C40&lt;=Y$16-1),($D40&gt;=X$16)),"A","")</f>
        <v/>
      </c>
      <c r="Y40" s="76" t="str">
        <f>IF(AND(($C40&lt;=Z$16-1),($D40&gt;=Y$16)),"A","")</f>
        <v/>
      </c>
      <c r="Z40" s="77" t="str">
        <f>IF(AND(($C40&lt;=AA$16-1),($D40&gt;=Z$16)),"A","")</f>
        <v/>
      </c>
      <c r="AA40" s="78" t="str">
        <f>IF(AND(($C40&lt;=AB$16-1),($D40&gt;=AA$16)),"A","")</f>
        <v/>
      </c>
      <c r="AB40" s="76" t="str">
        <f>IF(AND(($C40&lt;=AC$16-1),($D40&gt;=AB$16)),"A","")</f>
        <v/>
      </c>
      <c r="AC40" s="79" t="str">
        <f>IF(AND(($C40&lt;=AD$16-1),($D40&gt;=AC$16)),"A","")</f>
        <v/>
      </c>
      <c r="AD40" s="70" t="str">
        <f>IF(AND(($C40&lt;=AE$16-1),($D40&gt;=AD$16)),"A","")</f>
        <v/>
      </c>
      <c r="AE40" s="71" t="str">
        <f>IF(AND(($C40&lt;=AF$16-1),($D40&gt;=AE$16)),"A","")</f>
        <v/>
      </c>
      <c r="AF40" s="72" t="str">
        <f t="shared" ref="AF40:BL40" si="30">IF(AND(($C40&lt;=AG$16-1),($D40&gt;=AF$16)),"A","")</f>
        <v/>
      </c>
      <c r="AG40" s="73" t="str">
        <f t="shared" si="30"/>
        <v/>
      </c>
      <c r="AH40" s="71" t="str">
        <f t="shared" si="30"/>
        <v/>
      </c>
      <c r="AI40" s="72" t="str">
        <f t="shared" si="30"/>
        <v/>
      </c>
      <c r="AJ40" s="73" t="str">
        <f t="shared" si="30"/>
        <v/>
      </c>
      <c r="AK40" s="71" t="str">
        <f t="shared" si="30"/>
        <v/>
      </c>
      <c r="AL40" s="72" t="str">
        <f t="shared" si="30"/>
        <v/>
      </c>
      <c r="AM40" s="73" t="str">
        <f t="shared" si="30"/>
        <v/>
      </c>
      <c r="AN40" s="71" t="str">
        <f t="shared" si="30"/>
        <v/>
      </c>
      <c r="AO40" s="74" t="str">
        <f t="shared" si="30"/>
        <v/>
      </c>
      <c r="AP40" s="75" t="str">
        <f t="shared" si="30"/>
        <v/>
      </c>
      <c r="AQ40" s="76" t="str">
        <f t="shared" si="30"/>
        <v/>
      </c>
      <c r="AR40" s="77" t="str">
        <f t="shared" si="30"/>
        <v/>
      </c>
      <c r="AS40" s="78" t="str">
        <f t="shared" si="30"/>
        <v/>
      </c>
      <c r="AT40" s="76" t="str">
        <f t="shared" si="30"/>
        <v/>
      </c>
      <c r="AU40" s="77" t="str">
        <f t="shared" si="30"/>
        <v/>
      </c>
      <c r="AV40" s="78" t="str">
        <f t="shared" si="30"/>
        <v/>
      </c>
      <c r="AW40" s="76" t="str">
        <f t="shared" si="30"/>
        <v/>
      </c>
      <c r="AX40" s="77" t="str">
        <f t="shared" si="30"/>
        <v/>
      </c>
      <c r="AY40" s="78" t="str">
        <f t="shared" si="30"/>
        <v/>
      </c>
      <c r="AZ40" s="76" t="str">
        <f t="shared" si="30"/>
        <v/>
      </c>
      <c r="BA40" s="79" t="str">
        <f t="shared" si="30"/>
        <v/>
      </c>
      <c r="BB40" s="70" t="str">
        <f t="shared" si="30"/>
        <v/>
      </c>
      <c r="BC40" s="71" t="str">
        <f t="shared" si="30"/>
        <v/>
      </c>
      <c r="BD40" s="72" t="str">
        <f t="shared" si="30"/>
        <v/>
      </c>
      <c r="BE40" s="73" t="str">
        <f t="shared" si="30"/>
        <v/>
      </c>
      <c r="BF40" s="71" t="str">
        <f t="shared" si="30"/>
        <v/>
      </c>
      <c r="BG40" s="72" t="str">
        <f t="shared" si="30"/>
        <v/>
      </c>
      <c r="BH40" s="73" t="str">
        <f t="shared" si="30"/>
        <v/>
      </c>
      <c r="BI40" s="71" t="str">
        <f t="shared" si="30"/>
        <v/>
      </c>
      <c r="BJ40" s="72" t="str">
        <f t="shared" si="30"/>
        <v/>
      </c>
      <c r="BK40" s="73" t="str">
        <f t="shared" si="30"/>
        <v/>
      </c>
      <c r="BL40" s="71" t="str">
        <f t="shared" si="30"/>
        <v/>
      </c>
      <c r="BM40" s="74" t="str">
        <f>IF(AND(($C40&lt;=BO$16-1),($D40&gt;=BM$16)),"A","")</f>
        <v/>
      </c>
    </row>
    <row r="41" spans="1:65" x14ac:dyDescent="0.2">
      <c r="A41" s="65" t="str">
        <f>IFERROR('Project-management-pivot'!D26,"")</f>
        <v>Box Of Crayons</v>
      </c>
      <c r="B41" s="66">
        <f>IFERROR(INDEX(Project_Management_Dataset[],MATCH(A41,Project_Management_Dataset[[#All],[Project Name]],0),MATCH($B$16,Project_Management_Dataset[#Headers],0)),"")</f>
        <v>1</v>
      </c>
      <c r="C41" s="67">
        <f>IFERROR(INDEX(Project_Management_Dataset[],MATCH(A41,Project_Management_Dataset[[#All],[Project Name]],0),MATCH($C$16,Project_Management_Dataset[#Headers],0)),"")</f>
        <v>45658</v>
      </c>
      <c r="D41" s="68">
        <f>IFERROR(INDEX(Project_Management_Dataset[],MATCH(A41,Project_Management_Dataset[[#All],[Project Name]],0),MATCH($D$16,Project_Management_Dataset[#Headers],0)),"")</f>
        <v>45778</v>
      </c>
      <c r="E41" s="69">
        <f t="shared" si="9"/>
        <v>87</v>
      </c>
      <c r="F41" s="70" t="str">
        <f>IF(AND(($C41&lt;=G$16-1),($D41&gt;=F$16)),"A","")</f>
        <v/>
      </c>
      <c r="G41" s="71" t="str">
        <f>IF(AND(($C41&lt;=H$16-1),($D41&gt;=G$16)),"A","")</f>
        <v/>
      </c>
      <c r="H41" s="72" t="str">
        <f>IF(AND(($C41&lt;=I$16-1),($D41&gt;=H$16)),"A","")</f>
        <v/>
      </c>
      <c r="I41" s="73" t="str">
        <f>IF(AND(($C41&lt;=J$16-1),($D41&gt;=I$16)),"A","")</f>
        <v/>
      </c>
      <c r="J41" s="71" t="str">
        <f>IF(AND(($C41&lt;=K$16-1),($D41&gt;=J$16)),"A","")</f>
        <v/>
      </c>
      <c r="K41" s="72" t="str">
        <f>IF(AND(($C41&lt;=L$16-1),($D41&gt;=K$16)),"A","")</f>
        <v/>
      </c>
      <c r="L41" s="73" t="str">
        <f>IF(AND(($C41&lt;=M$16-1),($D41&gt;=L$16)),"A","")</f>
        <v/>
      </c>
      <c r="M41" s="71" t="str">
        <f>IF(AND(($C41&lt;=N$16-1),($D41&gt;=M$16)),"A","")</f>
        <v/>
      </c>
      <c r="N41" s="72" t="str">
        <f>IF(AND(($C41&lt;=O$16-1),($D41&gt;=N$16)),"A","")</f>
        <v/>
      </c>
      <c r="O41" s="73" t="str">
        <f>IF(AND(($C41&lt;=P$16-1),($D41&gt;=O$16)),"A","")</f>
        <v/>
      </c>
      <c r="P41" s="71" t="str">
        <f>IF(AND(($C41&lt;=Q$16-1),($D41&gt;=P$16)),"A","")</f>
        <v/>
      </c>
      <c r="Q41" s="74" t="str">
        <f>IF(AND(($C41&lt;=R$16-1),($D41&gt;=Q$16)),"A","")</f>
        <v/>
      </c>
      <c r="R41" s="75" t="str">
        <f>IF(AND(($C41&lt;=S$16-1),($D41&gt;=R$16)),"A","")</f>
        <v/>
      </c>
      <c r="S41" s="76" t="str">
        <f>IF(AND(($C41&lt;=T$16-1),($D41&gt;=S$16)),"A","")</f>
        <v/>
      </c>
      <c r="T41" s="77" t="str">
        <f>IF(AND(($C41&lt;=U$16-1),($D41&gt;=T$16)),"A","")</f>
        <v/>
      </c>
      <c r="U41" s="78" t="str">
        <f>IF(AND(($C41&lt;=V$16-1),($D41&gt;=U$16)),"A","")</f>
        <v/>
      </c>
      <c r="V41" s="76" t="str">
        <f>IF(AND(($C41&lt;=W$16-1),($D41&gt;=V$16)),"A","")</f>
        <v/>
      </c>
      <c r="W41" s="77" t="str">
        <f>IF(AND(($C41&lt;=X$16-1),($D41&gt;=W$16)),"A","")</f>
        <v/>
      </c>
      <c r="X41" s="78" t="str">
        <f>IF(AND(($C41&lt;=Y$16-1),($D41&gt;=X$16)),"A","")</f>
        <v/>
      </c>
      <c r="Y41" s="76" t="str">
        <f>IF(AND(($C41&lt;=Z$16-1),($D41&gt;=Y$16)),"A","")</f>
        <v/>
      </c>
      <c r="Z41" s="77" t="str">
        <f>IF(AND(($C41&lt;=AA$16-1),($D41&gt;=Z$16)),"A","")</f>
        <v/>
      </c>
      <c r="AA41" s="78" t="str">
        <f>IF(AND(($C41&lt;=AB$16-1),($D41&gt;=AA$16)),"A","")</f>
        <v/>
      </c>
      <c r="AB41" s="76" t="str">
        <f>IF(AND(($C41&lt;=AC$16-1),($D41&gt;=AB$16)),"A","")</f>
        <v/>
      </c>
      <c r="AC41" s="79" t="str">
        <f>IF(AND(($C41&lt;=AD$16-1),($D41&gt;=AC$16)),"A","")</f>
        <v/>
      </c>
      <c r="AD41" s="70" t="str">
        <f>IF(AND(($C41&lt;=AE$16-1),($D41&gt;=AD$16)),"A","")</f>
        <v/>
      </c>
      <c r="AE41" s="71" t="str">
        <f>IF(AND(($C41&lt;=AF$16-1),($D41&gt;=AE$16)),"A","")</f>
        <v/>
      </c>
      <c r="AF41" s="72" t="str">
        <f t="shared" ref="AF41:BL41" si="31">IF(AND(($C41&lt;=AG$16-1),($D41&gt;=AF$16)),"A","")</f>
        <v/>
      </c>
      <c r="AG41" s="73" t="str">
        <f t="shared" si="31"/>
        <v/>
      </c>
      <c r="AH41" s="71" t="str">
        <f t="shared" si="31"/>
        <v/>
      </c>
      <c r="AI41" s="72" t="str">
        <f t="shared" si="31"/>
        <v/>
      </c>
      <c r="AJ41" s="73" t="str">
        <f t="shared" si="31"/>
        <v/>
      </c>
      <c r="AK41" s="71" t="str">
        <f t="shared" si="31"/>
        <v/>
      </c>
      <c r="AL41" s="72" t="str">
        <f t="shared" si="31"/>
        <v/>
      </c>
      <c r="AM41" s="73" t="str">
        <f t="shared" si="31"/>
        <v/>
      </c>
      <c r="AN41" s="71" t="str">
        <f t="shared" si="31"/>
        <v/>
      </c>
      <c r="AO41" s="74" t="str">
        <f t="shared" si="31"/>
        <v/>
      </c>
      <c r="AP41" s="75" t="str">
        <f t="shared" si="31"/>
        <v/>
      </c>
      <c r="AQ41" s="76" t="str">
        <f t="shared" si="31"/>
        <v/>
      </c>
      <c r="AR41" s="77" t="str">
        <f t="shared" si="31"/>
        <v/>
      </c>
      <c r="AS41" s="78" t="str">
        <f t="shared" si="31"/>
        <v/>
      </c>
      <c r="AT41" s="76" t="str">
        <f t="shared" si="31"/>
        <v/>
      </c>
      <c r="AU41" s="77" t="str">
        <f t="shared" si="31"/>
        <v/>
      </c>
      <c r="AV41" s="78" t="str">
        <f t="shared" si="31"/>
        <v/>
      </c>
      <c r="AW41" s="76" t="str">
        <f t="shared" si="31"/>
        <v/>
      </c>
      <c r="AX41" s="77" t="str">
        <f t="shared" si="31"/>
        <v/>
      </c>
      <c r="AY41" s="78" t="str">
        <f t="shared" si="31"/>
        <v/>
      </c>
      <c r="AZ41" s="76" t="str">
        <f t="shared" si="31"/>
        <v/>
      </c>
      <c r="BA41" s="79" t="str">
        <f t="shared" si="31"/>
        <v/>
      </c>
      <c r="BB41" s="70" t="str">
        <f t="shared" si="31"/>
        <v>A</v>
      </c>
      <c r="BC41" s="71" t="str">
        <f t="shared" si="31"/>
        <v>A</v>
      </c>
      <c r="BD41" s="72" t="str">
        <f t="shared" si="31"/>
        <v>A</v>
      </c>
      <c r="BE41" s="73" t="str">
        <f t="shared" si="31"/>
        <v>A</v>
      </c>
      <c r="BF41" s="71" t="str">
        <f t="shared" si="31"/>
        <v>A</v>
      </c>
      <c r="BG41" s="72" t="str">
        <f t="shared" si="31"/>
        <v/>
      </c>
      <c r="BH41" s="73" t="str">
        <f t="shared" si="31"/>
        <v/>
      </c>
      <c r="BI41" s="71" t="str">
        <f t="shared" si="31"/>
        <v/>
      </c>
      <c r="BJ41" s="72" t="str">
        <f t="shared" si="31"/>
        <v/>
      </c>
      <c r="BK41" s="73" t="str">
        <f t="shared" si="31"/>
        <v/>
      </c>
      <c r="BL41" s="71" t="str">
        <f t="shared" si="31"/>
        <v/>
      </c>
      <c r="BM41" s="74" t="str">
        <f>IF(AND(($C41&lt;=BO$16-1),($D41&gt;=BM$16)),"A","")</f>
        <v/>
      </c>
    </row>
    <row r="42" spans="1:65" x14ac:dyDescent="0.2">
      <c r="A42" s="65" t="str">
        <f>IFERROR('Project-management-pivot'!D27,"")</f>
        <v>Celestial Interface</v>
      </c>
      <c r="B42" s="66">
        <f>IFERROR(INDEX(Project_Management_Dataset[],MATCH(A42,Project_Management_Dataset[[#All],[Project Name]],0),MATCH($B$16,Project_Management_Dataset[#Headers],0)),"")</f>
        <v>1</v>
      </c>
      <c r="C42" s="67">
        <f>IFERROR(INDEX(Project_Management_Dataset[],MATCH(A42,Project_Management_Dataset[[#All],[Project Name]],0),MATCH($C$16,Project_Management_Dataset[#Headers],0)),"")</f>
        <v>45231</v>
      </c>
      <c r="D42" s="68">
        <f>IFERROR(INDEX(Project_Management_Dataset[],MATCH(A42,Project_Management_Dataset[[#All],[Project Name]],0),MATCH($D$16,Project_Management_Dataset[#Headers],0)),"")</f>
        <v>45323</v>
      </c>
      <c r="E42" s="69">
        <f t="shared" si="9"/>
        <v>67</v>
      </c>
      <c r="F42" s="70" t="str">
        <f>IF(AND(($C42&lt;=G$16-1),($D42&gt;=F$16)),"A","")</f>
        <v/>
      </c>
      <c r="G42" s="71" t="str">
        <f>IF(AND(($C42&lt;=H$16-1),($D42&gt;=G$16)),"A","")</f>
        <v/>
      </c>
      <c r="H42" s="72" t="str">
        <f>IF(AND(($C42&lt;=I$16-1),($D42&gt;=H$16)),"A","")</f>
        <v/>
      </c>
      <c r="I42" s="73" t="str">
        <f>IF(AND(($C42&lt;=J$16-1),($D42&gt;=I$16)),"A","")</f>
        <v/>
      </c>
      <c r="J42" s="71" t="str">
        <f>IF(AND(($C42&lt;=K$16-1),($D42&gt;=J$16)),"A","")</f>
        <v/>
      </c>
      <c r="K42" s="72" t="str">
        <f>IF(AND(($C42&lt;=L$16-1),($D42&gt;=K$16)),"A","")</f>
        <v/>
      </c>
      <c r="L42" s="73" t="str">
        <f>IF(AND(($C42&lt;=M$16-1),($D42&gt;=L$16)),"A","")</f>
        <v/>
      </c>
      <c r="M42" s="71" t="str">
        <f>IF(AND(($C42&lt;=N$16-1),($D42&gt;=M$16)),"A","")</f>
        <v/>
      </c>
      <c r="N42" s="72" t="str">
        <f>IF(AND(($C42&lt;=O$16-1),($D42&gt;=N$16)),"A","")</f>
        <v/>
      </c>
      <c r="O42" s="73" t="str">
        <f>IF(AND(($C42&lt;=P$16-1),($D42&gt;=O$16)),"A","")</f>
        <v/>
      </c>
      <c r="P42" s="71" t="str">
        <f>IF(AND(($C42&lt;=Q$16-1),($D42&gt;=P$16)),"A","")</f>
        <v/>
      </c>
      <c r="Q42" s="74" t="str">
        <f>IF(AND(($C42&lt;=R$16-1),($D42&gt;=Q$16)),"A","")</f>
        <v/>
      </c>
      <c r="R42" s="75" t="str">
        <f>IF(AND(($C42&lt;=S$16-1),($D42&gt;=R$16)),"A","")</f>
        <v/>
      </c>
      <c r="S42" s="76" t="str">
        <f>IF(AND(($C42&lt;=T$16-1),($D42&gt;=S$16)),"A","")</f>
        <v/>
      </c>
      <c r="T42" s="77" t="str">
        <f>IF(AND(($C42&lt;=U$16-1),($D42&gt;=T$16)),"A","")</f>
        <v/>
      </c>
      <c r="U42" s="78" t="str">
        <f>IF(AND(($C42&lt;=V$16-1),($D42&gt;=U$16)),"A","")</f>
        <v/>
      </c>
      <c r="V42" s="76" t="str">
        <f>IF(AND(($C42&lt;=W$16-1),($D42&gt;=V$16)),"A","")</f>
        <v/>
      </c>
      <c r="W42" s="77" t="str">
        <f>IF(AND(($C42&lt;=X$16-1),($D42&gt;=W$16)),"A","")</f>
        <v/>
      </c>
      <c r="X42" s="78" t="str">
        <f>IF(AND(($C42&lt;=Y$16-1),($D42&gt;=X$16)),"A","")</f>
        <v/>
      </c>
      <c r="Y42" s="76" t="str">
        <f>IF(AND(($C42&lt;=Z$16-1),($D42&gt;=Y$16)),"A","")</f>
        <v/>
      </c>
      <c r="Z42" s="77" t="str">
        <f>IF(AND(($C42&lt;=AA$16-1),($D42&gt;=Z$16)),"A","")</f>
        <v/>
      </c>
      <c r="AA42" s="78" t="str">
        <f>IF(AND(($C42&lt;=AB$16-1),($D42&gt;=AA$16)),"A","")</f>
        <v/>
      </c>
      <c r="AB42" s="76" t="str">
        <f>IF(AND(($C42&lt;=AC$16-1),($D42&gt;=AB$16)),"A","")</f>
        <v/>
      </c>
      <c r="AC42" s="79" t="str">
        <f>IF(AND(($C42&lt;=AD$16-1),($D42&gt;=AC$16)),"A","")</f>
        <v/>
      </c>
      <c r="AD42" s="70" t="str">
        <f>IF(AND(($C42&lt;=AE$16-1),($D42&gt;=AD$16)),"A","")</f>
        <v/>
      </c>
      <c r="AE42" s="71" t="str">
        <f>IF(AND(($C42&lt;=AF$16-1),($D42&gt;=AE$16)),"A","")</f>
        <v/>
      </c>
      <c r="AF42" s="72" t="str">
        <f t="shared" ref="AF42:BL42" si="32">IF(AND(($C42&lt;=AG$16-1),($D42&gt;=AF$16)),"A","")</f>
        <v/>
      </c>
      <c r="AG42" s="73" t="str">
        <f t="shared" si="32"/>
        <v/>
      </c>
      <c r="AH42" s="71" t="str">
        <f t="shared" si="32"/>
        <v/>
      </c>
      <c r="AI42" s="72" t="str">
        <f t="shared" si="32"/>
        <v/>
      </c>
      <c r="AJ42" s="73" t="str">
        <f t="shared" si="32"/>
        <v/>
      </c>
      <c r="AK42" s="71" t="str">
        <f t="shared" si="32"/>
        <v/>
      </c>
      <c r="AL42" s="72" t="str">
        <f t="shared" si="32"/>
        <v/>
      </c>
      <c r="AM42" s="73" t="str">
        <f t="shared" si="32"/>
        <v/>
      </c>
      <c r="AN42" s="71" t="str">
        <f t="shared" si="32"/>
        <v>A</v>
      </c>
      <c r="AO42" s="74" t="str">
        <f t="shared" si="32"/>
        <v>A</v>
      </c>
      <c r="AP42" s="75" t="str">
        <f t="shared" si="32"/>
        <v>A</v>
      </c>
      <c r="AQ42" s="76" t="str">
        <f t="shared" si="32"/>
        <v>A</v>
      </c>
      <c r="AR42" s="77" t="str">
        <f t="shared" si="32"/>
        <v/>
      </c>
      <c r="AS42" s="78" t="str">
        <f t="shared" si="32"/>
        <v/>
      </c>
      <c r="AT42" s="76" t="str">
        <f t="shared" si="32"/>
        <v/>
      </c>
      <c r="AU42" s="77" t="str">
        <f t="shared" si="32"/>
        <v/>
      </c>
      <c r="AV42" s="78" t="str">
        <f t="shared" si="32"/>
        <v/>
      </c>
      <c r="AW42" s="76" t="str">
        <f t="shared" si="32"/>
        <v/>
      </c>
      <c r="AX42" s="77" t="str">
        <f t="shared" si="32"/>
        <v/>
      </c>
      <c r="AY42" s="78" t="str">
        <f t="shared" si="32"/>
        <v/>
      </c>
      <c r="AZ42" s="76" t="str">
        <f t="shared" si="32"/>
        <v/>
      </c>
      <c r="BA42" s="79" t="str">
        <f t="shared" si="32"/>
        <v/>
      </c>
      <c r="BB42" s="70" t="str">
        <f t="shared" si="32"/>
        <v/>
      </c>
      <c r="BC42" s="71" t="str">
        <f t="shared" si="32"/>
        <v/>
      </c>
      <c r="BD42" s="72" t="str">
        <f t="shared" si="32"/>
        <v/>
      </c>
      <c r="BE42" s="73" t="str">
        <f t="shared" si="32"/>
        <v/>
      </c>
      <c r="BF42" s="71" t="str">
        <f t="shared" si="32"/>
        <v/>
      </c>
      <c r="BG42" s="72" t="str">
        <f t="shared" si="32"/>
        <v/>
      </c>
      <c r="BH42" s="73" t="str">
        <f t="shared" si="32"/>
        <v/>
      </c>
      <c r="BI42" s="71" t="str">
        <f t="shared" si="32"/>
        <v/>
      </c>
      <c r="BJ42" s="72" t="str">
        <f t="shared" si="32"/>
        <v/>
      </c>
      <c r="BK42" s="73" t="str">
        <f t="shared" si="32"/>
        <v/>
      </c>
      <c r="BL42" s="71" t="str">
        <f t="shared" si="32"/>
        <v/>
      </c>
      <c r="BM42" s="74" t="str">
        <f>IF(AND(($C42&lt;=BO$16-1),($D42&gt;=BM$16)),"A","")</f>
        <v/>
      </c>
    </row>
    <row r="43" spans="1:65" x14ac:dyDescent="0.2">
      <c r="A43" s="65" t="str">
        <f>IFERROR('Project-management-pivot'!D28,"")</f>
        <v>Center For Creative Coding</v>
      </c>
      <c r="B43" s="66">
        <f>IFERROR(INDEX(Project_Management_Dataset[],MATCH(A43,Project_Management_Dataset[[#All],[Project Name]],0),MATCH($B$16,Project_Management_Dataset[#Headers],0)),"")</f>
        <v>0.77</v>
      </c>
      <c r="C43" s="67">
        <f>IFERROR(INDEX(Project_Management_Dataset[],MATCH(A43,Project_Management_Dataset[[#All],[Project Name]],0),MATCH($C$16,Project_Management_Dataset[#Headers],0)),"")</f>
        <v>44652</v>
      </c>
      <c r="D43" s="68">
        <f>IFERROR(INDEX(Project_Management_Dataset[],MATCH(A43,Project_Management_Dataset[[#All],[Project Name]],0),MATCH($D$16,Project_Management_Dataset[#Headers],0)),"")</f>
        <v>44743</v>
      </c>
      <c r="E43" s="69">
        <f t="shared" si="9"/>
        <v>66</v>
      </c>
      <c r="F43" s="70" t="str">
        <f>IF(AND(($C43&lt;=G$16-1),($D43&gt;=F$16)),"A","")</f>
        <v/>
      </c>
      <c r="G43" s="71" t="str">
        <f>IF(AND(($C43&lt;=H$16-1),($D43&gt;=G$16)),"A","")</f>
        <v/>
      </c>
      <c r="H43" s="72" t="str">
        <f>IF(AND(($C43&lt;=I$16-1),($D43&gt;=H$16)),"A","")</f>
        <v/>
      </c>
      <c r="I43" s="73" t="str">
        <f>IF(AND(($C43&lt;=J$16-1),($D43&gt;=I$16)),"A","")</f>
        <v/>
      </c>
      <c r="J43" s="71" t="str">
        <f>IF(AND(($C43&lt;=K$16-1),($D43&gt;=J$16)),"A","")</f>
        <v/>
      </c>
      <c r="K43" s="72" t="str">
        <f>IF(AND(($C43&lt;=L$16-1),($D43&gt;=K$16)),"A","")</f>
        <v/>
      </c>
      <c r="L43" s="73" t="str">
        <f>IF(AND(($C43&lt;=M$16-1),($D43&gt;=L$16)),"A","")</f>
        <v/>
      </c>
      <c r="M43" s="71" t="str">
        <f>IF(AND(($C43&lt;=N$16-1),($D43&gt;=M$16)),"A","")</f>
        <v/>
      </c>
      <c r="N43" s="72" t="str">
        <f>IF(AND(($C43&lt;=O$16-1),($D43&gt;=N$16)),"A","")</f>
        <v/>
      </c>
      <c r="O43" s="73" t="str">
        <f>IF(AND(($C43&lt;=P$16-1),($D43&gt;=O$16)),"A","")</f>
        <v/>
      </c>
      <c r="P43" s="71" t="str">
        <f>IF(AND(($C43&lt;=Q$16-1),($D43&gt;=P$16)),"A","")</f>
        <v/>
      </c>
      <c r="Q43" s="74" t="str">
        <f>IF(AND(($C43&lt;=R$16-1),($D43&gt;=Q$16)),"A","")</f>
        <v/>
      </c>
      <c r="R43" s="75" t="str">
        <f>IF(AND(($C43&lt;=S$16-1),($D43&gt;=R$16)),"A","")</f>
        <v/>
      </c>
      <c r="S43" s="76" t="str">
        <f>IF(AND(($C43&lt;=T$16-1),($D43&gt;=S$16)),"A","")</f>
        <v/>
      </c>
      <c r="T43" s="77" t="str">
        <f>IF(AND(($C43&lt;=U$16-1),($D43&gt;=T$16)),"A","")</f>
        <v/>
      </c>
      <c r="U43" s="78" t="str">
        <f>IF(AND(($C43&lt;=V$16-1),($D43&gt;=U$16)),"A","")</f>
        <v>A</v>
      </c>
      <c r="V43" s="76" t="str">
        <f>IF(AND(($C43&lt;=W$16-1),($D43&gt;=V$16)),"A","")</f>
        <v>A</v>
      </c>
      <c r="W43" s="77" t="str">
        <f>IF(AND(($C43&lt;=X$16-1),($D43&gt;=W$16)),"A","")</f>
        <v>A</v>
      </c>
      <c r="X43" s="78" t="str">
        <f>IF(AND(($C43&lt;=Y$16-1),($D43&gt;=X$16)),"A","")</f>
        <v>A</v>
      </c>
      <c r="Y43" s="76" t="str">
        <f>IF(AND(($C43&lt;=Z$16-1),($D43&gt;=Y$16)),"A","")</f>
        <v/>
      </c>
      <c r="Z43" s="77" t="str">
        <f>IF(AND(($C43&lt;=AA$16-1),($D43&gt;=Z$16)),"A","")</f>
        <v/>
      </c>
      <c r="AA43" s="78" t="str">
        <f>IF(AND(($C43&lt;=AB$16-1),($D43&gt;=AA$16)),"A","")</f>
        <v/>
      </c>
      <c r="AB43" s="76" t="str">
        <f>IF(AND(($C43&lt;=AC$16-1),($D43&gt;=AB$16)),"A","")</f>
        <v/>
      </c>
      <c r="AC43" s="79" t="str">
        <f>IF(AND(($C43&lt;=AD$16-1),($D43&gt;=AC$16)),"A","")</f>
        <v/>
      </c>
      <c r="AD43" s="70" t="str">
        <f>IF(AND(($C43&lt;=AE$16-1),($D43&gt;=AD$16)),"A","")</f>
        <v/>
      </c>
      <c r="AE43" s="71" t="str">
        <f>IF(AND(($C43&lt;=AF$16-1),($D43&gt;=AE$16)),"A","")</f>
        <v/>
      </c>
      <c r="AF43" s="72" t="str">
        <f t="shared" ref="AF43:BL43" si="33">IF(AND(($C43&lt;=AG$16-1),($D43&gt;=AF$16)),"A","")</f>
        <v/>
      </c>
      <c r="AG43" s="73" t="str">
        <f t="shared" si="33"/>
        <v/>
      </c>
      <c r="AH43" s="71" t="str">
        <f t="shared" si="33"/>
        <v/>
      </c>
      <c r="AI43" s="72" t="str">
        <f t="shared" si="33"/>
        <v/>
      </c>
      <c r="AJ43" s="73" t="str">
        <f t="shared" si="33"/>
        <v/>
      </c>
      <c r="AK43" s="71" t="str">
        <f t="shared" si="33"/>
        <v/>
      </c>
      <c r="AL43" s="72" t="str">
        <f t="shared" si="33"/>
        <v/>
      </c>
      <c r="AM43" s="73" t="str">
        <f t="shared" si="33"/>
        <v/>
      </c>
      <c r="AN43" s="71" t="str">
        <f t="shared" si="33"/>
        <v/>
      </c>
      <c r="AO43" s="74" t="str">
        <f t="shared" si="33"/>
        <v/>
      </c>
      <c r="AP43" s="75" t="str">
        <f t="shared" si="33"/>
        <v/>
      </c>
      <c r="AQ43" s="76" t="str">
        <f t="shared" si="33"/>
        <v/>
      </c>
      <c r="AR43" s="77" t="str">
        <f t="shared" si="33"/>
        <v/>
      </c>
      <c r="AS43" s="78" t="str">
        <f t="shared" si="33"/>
        <v/>
      </c>
      <c r="AT43" s="76" t="str">
        <f t="shared" si="33"/>
        <v/>
      </c>
      <c r="AU43" s="77" t="str">
        <f t="shared" si="33"/>
        <v/>
      </c>
      <c r="AV43" s="78" t="str">
        <f t="shared" si="33"/>
        <v/>
      </c>
      <c r="AW43" s="76" t="str">
        <f t="shared" si="33"/>
        <v/>
      </c>
      <c r="AX43" s="77" t="str">
        <f t="shared" si="33"/>
        <v/>
      </c>
      <c r="AY43" s="78" t="str">
        <f t="shared" si="33"/>
        <v/>
      </c>
      <c r="AZ43" s="76" t="str">
        <f t="shared" si="33"/>
        <v/>
      </c>
      <c r="BA43" s="79" t="str">
        <f t="shared" si="33"/>
        <v/>
      </c>
      <c r="BB43" s="70" t="str">
        <f t="shared" si="33"/>
        <v/>
      </c>
      <c r="BC43" s="71" t="str">
        <f t="shared" si="33"/>
        <v/>
      </c>
      <c r="BD43" s="72" t="str">
        <f t="shared" si="33"/>
        <v/>
      </c>
      <c r="BE43" s="73" t="str">
        <f t="shared" si="33"/>
        <v/>
      </c>
      <c r="BF43" s="71" t="str">
        <f t="shared" si="33"/>
        <v/>
      </c>
      <c r="BG43" s="72" t="str">
        <f t="shared" si="33"/>
        <v/>
      </c>
      <c r="BH43" s="73" t="str">
        <f t="shared" si="33"/>
        <v/>
      </c>
      <c r="BI43" s="71" t="str">
        <f t="shared" si="33"/>
        <v/>
      </c>
      <c r="BJ43" s="72" t="str">
        <f t="shared" si="33"/>
        <v/>
      </c>
      <c r="BK43" s="73" t="str">
        <f t="shared" si="33"/>
        <v/>
      </c>
      <c r="BL43" s="71" t="str">
        <f t="shared" si="33"/>
        <v/>
      </c>
      <c r="BM43" s="74" t="str">
        <f>IF(AND(($C43&lt;=BO$16-1),($D43&gt;=BM$16)),"A","")</f>
        <v/>
      </c>
    </row>
    <row r="44" spans="1:65" x14ac:dyDescent="0.2">
      <c r="A44" s="65" t="str">
        <f>IFERROR('Project-management-pivot'!D29,"")</f>
        <v>Charged By Codes</v>
      </c>
      <c r="B44" s="66">
        <f>IFERROR(INDEX(Project_Management_Dataset[],MATCH(A44,Project_Management_Dataset[[#All],[Project Name]],0),MATCH($B$16,Project_Management_Dataset[#Headers],0)),"")</f>
        <v>0.77</v>
      </c>
      <c r="C44" s="67">
        <f>IFERROR(INDEX(Project_Management_Dataset[],MATCH(A44,Project_Management_Dataset[[#All],[Project Name]],0),MATCH($C$16,Project_Management_Dataset[#Headers],0)),"")</f>
        <v>44652</v>
      </c>
      <c r="D44" s="68">
        <f>IFERROR(INDEX(Project_Management_Dataset[],MATCH(A44,Project_Management_Dataset[[#All],[Project Name]],0),MATCH($D$16,Project_Management_Dataset[#Headers],0)),"")</f>
        <v>44743</v>
      </c>
      <c r="E44" s="69">
        <f t="shared" si="9"/>
        <v>66</v>
      </c>
      <c r="F44" s="70" t="str">
        <f>IF(AND(($C44&lt;=G$16-1),($D44&gt;=F$16)),"A","")</f>
        <v/>
      </c>
      <c r="G44" s="71" t="str">
        <f>IF(AND(($C44&lt;=H$16-1),($D44&gt;=G$16)),"A","")</f>
        <v/>
      </c>
      <c r="H44" s="72" t="str">
        <f>IF(AND(($C44&lt;=I$16-1),($D44&gt;=H$16)),"A","")</f>
        <v/>
      </c>
      <c r="I44" s="73" t="str">
        <f>IF(AND(($C44&lt;=J$16-1),($D44&gt;=I$16)),"A","")</f>
        <v/>
      </c>
      <c r="J44" s="71" t="str">
        <f>IF(AND(($C44&lt;=K$16-1),($D44&gt;=J$16)),"A","")</f>
        <v/>
      </c>
      <c r="K44" s="72" t="str">
        <f>IF(AND(($C44&lt;=L$16-1),($D44&gt;=K$16)),"A","")</f>
        <v/>
      </c>
      <c r="L44" s="73" t="str">
        <f>IF(AND(($C44&lt;=M$16-1),($D44&gt;=L$16)),"A","")</f>
        <v/>
      </c>
      <c r="M44" s="71" t="str">
        <f>IF(AND(($C44&lt;=N$16-1),($D44&gt;=M$16)),"A","")</f>
        <v/>
      </c>
      <c r="N44" s="72" t="str">
        <f>IF(AND(($C44&lt;=O$16-1),($D44&gt;=N$16)),"A","")</f>
        <v/>
      </c>
      <c r="O44" s="73" t="str">
        <f>IF(AND(($C44&lt;=P$16-1),($D44&gt;=O$16)),"A","")</f>
        <v/>
      </c>
      <c r="P44" s="71" t="str">
        <f>IF(AND(($C44&lt;=Q$16-1),($D44&gt;=P$16)),"A","")</f>
        <v/>
      </c>
      <c r="Q44" s="74" t="str">
        <f>IF(AND(($C44&lt;=R$16-1),($D44&gt;=Q$16)),"A","")</f>
        <v/>
      </c>
      <c r="R44" s="75" t="str">
        <f>IF(AND(($C44&lt;=S$16-1),($D44&gt;=R$16)),"A","")</f>
        <v/>
      </c>
      <c r="S44" s="76" t="str">
        <f>IF(AND(($C44&lt;=T$16-1),($D44&gt;=S$16)),"A","")</f>
        <v/>
      </c>
      <c r="T44" s="77" t="str">
        <f>IF(AND(($C44&lt;=U$16-1),($D44&gt;=T$16)),"A","")</f>
        <v/>
      </c>
      <c r="U44" s="78" t="str">
        <f>IF(AND(($C44&lt;=V$16-1),($D44&gt;=U$16)),"A","")</f>
        <v>A</v>
      </c>
      <c r="V44" s="76" t="str">
        <f>IF(AND(($C44&lt;=W$16-1),($D44&gt;=V$16)),"A","")</f>
        <v>A</v>
      </c>
      <c r="W44" s="77" t="str">
        <f>IF(AND(($C44&lt;=X$16-1),($D44&gt;=W$16)),"A","")</f>
        <v>A</v>
      </c>
      <c r="X44" s="78" t="str">
        <f>IF(AND(($C44&lt;=Y$16-1),($D44&gt;=X$16)),"A","")</f>
        <v>A</v>
      </c>
      <c r="Y44" s="76" t="str">
        <f>IF(AND(($C44&lt;=Z$16-1),($D44&gt;=Y$16)),"A","")</f>
        <v/>
      </c>
      <c r="Z44" s="77" t="str">
        <f>IF(AND(($C44&lt;=AA$16-1),($D44&gt;=Z$16)),"A","")</f>
        <v/>
      </c>
      <c r="AA44" s="78" t="str">
        <f>IF(AND(($C44&lt;=AB$16-1),($D44&gt;=AA$16)),"A","")</f>
        <v/>
      </c>
      <c r="AB44" s="76" t="str">
        <f>IF(AND(($C44&lt;=AC$16-1),($D44&gt;=AB$16)),"A","")</f>
        <v/>
      </c>
      <c r="AC44" s="79" t="str">
        <f>IF(AND(($C44&lt;=AD$16-1),($D44&gt;=AC$16)),"A","")</f>
        <v/>
      </c>
      <c r="AD44" s="70" t="str">
        <f>IF(AND(($C44&lt;=AE$16-1),($D44&gt;=AD$16)),"A","")</f>
        <v/>
      </c>
      <c r="AE44" s="71" t="str">
        <f>IF(AND(($C44&lt;=AF$16-1),($D44&gt;=AE$16)),"A","")</f>
        <v/>
      </c>
      <c r="AF44" s="72" t="str">
        <f t="shared" ref="AF44:BL44" si="34">IF(AND(($C44&lt;=AG$16-1),($D44&gt;=AF$16)),"A","")</f>
        <v/>
      </c>
      <c r="AG44" s="73" t="str">
        <f t="shared" si="34"/>
        <v/>
      </c>
      <c r="AH44" s="71" t="str">
        <f t="shared" si="34"/>
        <v/>
      </c>
      <c r="AI44" s="72" t="str">
        <f t="shared" si="34"/>
        <v/>
      </c>
      <c r="AJ44" s="73" t="str">
        <f t="shared" si="34"/>
        <v/>
      </c>
      <c r="AK44" s="71" t="str">
        <f t="shared" si="34"/>
        <v/>
      </c>
      <c r="AL44" s="72" t="str">
        <f t="shared" si="34"/>
        <v/>
      </c>
      <c r="AM44" s="73" t="str">
        <f t="shared" si="34"/>
        <v/>
      </c>
      <c r="AN44" s="71" t="str">
        <f t="shared" si="34"/>
        <v/>
      </c>
      <c r="AO44" s="74" t="str">
        <f t="shared" si="34"/>
        <v/>
      </c>
      <c r="AP44" s="75" t="str">
        <f t="shared" si="34"/>
        <v/>
      </c>
      <c r="AQ44" s="76" t="str">
        <f t="shared" si="34"/>
        <v/>
      </c>
      <c r="AR44" s="77" t="str">
        <f t="shared" si="34"/>
        <v/>
      </c>
      <c r="AS44" s="78" t="str">
        <f t="shared" si="34"/>
        <v/>
      </c>
      <c r="AT44" s="76" t="str">
        <f t="shared" si="34"/>
        <v/>
      </c>
      <c r="AU44" s="77" t="str">
        <f t="shared" si="34"/>
        <v/>
      </c>
      <c r="AV44" s="78" t="str">
        <f t="shared" si="34"/>
        <v/>
      </c>
      <c r="AW44" s="76" t="str">
        <f t="shared" si="34"/>
        <v/>
      </c>
      <c r="AX44" s="77" t="str">
        <f t="shared" si="34"/>
        <v/>
      </c>
      <c r="AY44" s="78" t="str">
        <f t="shared" si="34"/>
        <v/>
      </c>
      <c r="AZ44" s="76" t="str">
        <f t="shared" si="34"/>
        <v/>
      </c>
      <c r="BA44" s="79" t="str">
        <f t="shared" si="34"/>
        <v/>
      </c>
      <c r="BB44" s="70" t="str">
        <f t="shared" si="34"/>
        <v/>
      </c>
      <c r="BC44" s="71" t="str">
        <f t="shared" si="34"/>
        <v/>
      </c>
      <c r="BD44" s="72" t="str">
        <f t="shared" si="34"/>
        <v/>
      </c>
      <c r="BE44" s="73" t="str">
        <f t="shared" si="34"/>
        <v/>
      </c>
      <c r="BF44" s="71" t="str">
        <f t="shared" si="34"/>
        <v/>
      </c>
      <c r="BG44" s="72" t="str">
        <f t="shared" si="34"/>
        <v/>
      </c>
      <c r="BH44" s="73" t="str">
        <f t="shared" si="34"/>
        <v/>
      </c>
      <c r="BI44" s="71" t="str">
        <f t="shared" si="34"/>
        <v/>
      </c>
      <c r="BJ44" s="72" t="str">
        <f t="shared" si="34"/>
        <v/>
      </c>
      <c r="BK44" s="73" t="str">
        <f t="shared" si="34"/>
        <v/>
      </c>
      <c r="BL44" s="71" t="str">
        <f t="shared" si="34"/>
        <v/>
      </c>
      <c r="BM44" s="74" t="str">
        <f>IF(AND(($C44&lt;=BO$16-1),($D44&gt;=BM$16)),"A","")</f>
        <v/>
      </c>
    </row>
    <row r="45" spans="1:65" x14ac:dyDescent="0.2">
      <c r="A45" s="65" t="str">
        <f>IFERROR('Project-management-pivot'!D30,"")</f>
        <v>Commission Kings</v>
      </c>
      <c r="B45" s="66">
        <f>IFERROR(INDEX(Project_Management_Dataset[],MATCH(A45,Project_Management_Dataset[[#All],[Project Name]],0),MATCH($B$16,Project_Management_Dataset[#Headers],0)),"")</f>
        <v>0.73</v>
      </c>
      <c r="C45" s="67">
        <f>IFERROR(INDEX(Project_Management_Dataset[],MATCH(A45,Project_Management_Dataset[[#All],[Project Name]],0),MATCH($C$16,Project_Management_Dataset[#Headers],0)),"")</f>
        <v>45231</v>
      </c>
      <c r="D45" s="68">
        <f>IFERROR(INDEX(Project_Management_Dataset[],MATCH(A45,Project_Management_Dataset[[#All],[Project Name]],0),MATCH($D$16,Project_Management_Dataset[#Headers],0)),"")</f>
        <v>45323</v>
      </c>
      <c r="E45" s="69">
        <f t="shared" si="9"/>
        <v>67</v>
      </c>
      <c r="F45" s="70" t="str">
        <f>IF(AND(($C45&lt;=G$16-1),($D45&gt;=F$16)),"A","")</f>
        <v/>
      </c>
      <c r="G45" s="71" t="str">
        <f>IF(AND(($C45&lt;=H$16-1),($D45&gt;=G$16)),"A","")</f>
        <v/>
      </c>
      <c r="H45" s="72" t="str">
        <f>IF(AND(($C45&lt;=I$16-1),($D45&gt;=H$16)),"A","")</f>
        <v/>
      </c>
      <c r="I45" s="73" t="str">
        <f>IF(AND(($C45&lt;=J$16-1),($D45&gt;=I$16)),"A","")</f>
        <v/>
      </c>
      <c r="J45" s="71" t="str">
        <f>IF(AND(($C45&lt;=K$16-1),($D45&gt;=J$16)),"A","")</f>
        <v/>
      </c>
      <c r="K45" s="72" t="str">
        <f>IF(AND(($C45&lt;=L$16-1),($D45&gt;=K$16)),"A","")</f>
        <v/>
      </c>
      <c r="L45" s="73" t="str">
        <f>IF(AND(($C45&lt;=M$16-1),($D45&gt;=L$16)),"A","")</f>
        <v/>
      </c>
      <c r="M45" s="71" t="str">
        <f>IF(AND(($C45&lt;=N$16-1),($D45&gt;=M$16)),"A","")</f>
        <v/>
      </c>
      <c r="N45" s="72" t="str">
        <f>IF(AND(($C45&lt;=O$16-1),($D45&gt;=N$16)),"A","")</f>
        <v/>
      </c>
      <c r="O45" s="73" t="str">
        <f>IF(AND(($C45&lt;=P$16-1),($D45&gt;=O$16)),"A","")</f>
        <v/>
      </c>
      <c r="P45" s="71" t="str">
        <f>IF(AND(($C45&lt;=Q$16-1),($D45&gt;=P$16)),"A","")</f>
        <v/>
      </c>
      <c r="Q45" s="74" t="str">
        <f>IF(AND(($C45&lt;=R$16-1),($D45&gt;=Q$16)),"A","")</f>
        <v/>
      </c>
      <c r="R45" s="75" t="str">
        <f>IF(AND(($C45&lt;=S$16-1),($D45&gt;=R$16)),"A","")</f>
        <v/>
      </c>
      <c r="S45" s="76" t="str">
        <f>IF(AND(($C45&lt;=T$16-1),($D45&gt;=S$16)),"A","")</f>
        <v/>
      </c>
      <c r="T45" s="77" t="str">
        <f>IF(AND(($C45&lt;=U$16-1),($D45&gt;=T$16)),"A","")</f>
        <v/>
      </c>
      <c r="U45" s="78" t="str">
        <f>IF(AND(($C45&lt;=V$16-1),($D45&gt;=U$16)),"A","")</f>
        <v/>
      </c>
      <c r="V45" s="76" t="str">
        <f>IF(AND(($C45&lt;=W$16-1),($D45&gt;=V$16)),"A","")</f>
        <v/>
      </c>
      <c r="W45" s="77" t="str">
        <f>IF(AND(($C45&lt;=X$16-1),($D45&gt;=W$16)),"A","")</f>
        <v/>
      </c>
      <c r="X45" s="78" t="str">
        <f>IF(AND(($C45&lt;=Y$16-1),($D45&gt;=X$16)),"A","")</f>
        <v/>
      </c>
      <c r="Y45" s="76" t="str">
        <f>IF(AND(($C45&lt;=Z$16-1),($D45&gt;=Y$16)),"A","")</f>
        <v/>
      </c>
      <c r="Z45" s="77" t="str">
        <f>IF(AND(($C45&lt;=AA$16-1),($D45&gt;=Z$16)),"A","")</f>
        <v/>
      </c>
      <c r="AA45" s="78" t="str">
        <f>IF(AND(($C45&lt;=AB$16-1),($D45&gt;=AA$16)),"A","")</f>
        <v/>
      </c>
      <c r="AB45" s="76" t="str">
        <f>IF(AND(($C45&lt;=AC$16-1),($D45&gt;=AB$16)),"A","")</f>
        <v/>
      </c>
      <c r="AC45" s="79" t="str">
        <f>IF(AND(($C45&lt;=AD$16-1),($D45&gt;=AC$16)),"A","")</f>
        <v/>
      </c>
      <c r="AD45" s="70" t="str">
        <f>IF(AND(($C45&lt;=AE$16-1),($D45&gt;=AD$16)),"A","")</f>
        <v/>
      </c>
      <c r="AE45" s="71" t="str">
        <f>IF(AND(($C45&lt;=AF$16-1),($D45&gt;=AE$16)),"A","")</f>
        <v/>
      </c>
      <c r="AF45" s="72" t="str">
        <f t="shared" ref="AF45:BL45" si="35">IF(AND(($C45&lt;=AG$16-1),($D45&gt;=AF$16)),"A","")</f>
        <v/>
      </c>
      <c r="AG45" s="73" t="str">
        <f t="shared" si="35"/>
        <v/>
      </c>
      <c r="AH45" s="71" t="str">
        <f t="shared" si="35"/>
        <v/>
      </c>
      <c r="AI45" s="72" t="str">
        <f t="shared" si="35"/>
        <v/>
      </c>
      <c r="AJ45" s="73" t="str">
        <f t="shared" si="35"/>
        <v/>
      </c>
      <c r="AK45" s="71" t="str">
        <f t="shared" si="35"/>
        <v/>
      </c>
      <c r="AL45" s="72" t="str">
        <f t="shared" si="35"/>
        <v/>
      </c>
      <c r="AM45" s="73" t="str">
        <f t="shared" si="35"/>
        <v/>
      </c>
      <c r="AN45" s="71" t="str">
        <f t="shared" si="35"/>
        <v>A</v>
      </c>
      <c r="AO45" s="74" t="str">
        <f t="shared" si="35"/>
        <v>A</v>
      </c>
      <c r="AP45" s="75" t="str">
        <f t="shared" si="35"/>
        <v>A</v>
      </c>
      <c r="AQ45" s="76" t="str">
        <f t="shared" si="35"/>
        <v>A</v>
      </c>
      <c r="AR45" s="77" t="str">
        <f t="shared" si="35"/>
        <v/>
      </c>
      <c r="AS45" s="78" t="str">
        <f t="shared" si="35"/>
        <v/>
      </c>
      <c r="AT45" s="76" t="str">
        <f t="shared" si="35"/>
        <v/>
      </c>
      <c r="AU45" s="77" t="str">
        <f t="shared" si="35"/>
        <v/>
      </c>
      <c r="AV45" s="78" t="str">
        <f t="shared" si="35"/>
        <v/>
      </c>
      <c r="AW45" s="76" t="str">
        <f t="shared" si="35"/>
        <v/>
      </c>
      <c r="AX45" s="77" t="str">
        <f t="shared" si="35"/>
        <v/>
      </c>
      <c r="AY45" s="78" t="str">
        <f t="shared" si="35"/>
        <v/>
      </c>
      <c r="AZ45" s="76" t="str">
        <f t="shared" si="35"/>
        <v/>
      </c>
      <c r="BA45" s="79" t="str">
        <f t="shared" si="35"/>
        <v/>
      </c>
      <c r="BB45" s="70" t="str">
        <f t="shared" si="35"/>
        <v/>
      </c>
      <c r="BC45" s="71" t="str">
        <f t="shared" si="35"/>
        <v/>
      </c>
      <c r="BD45" s="72" t="str">
        <f t="shared" si="35"/>
        <v/>
      </c>
      <c r="BE45" s="73" t="str">
        <f t="shared" si="35"/>
        <v/>
      </c>
      <c r="BF45" s="71" t="str">
        <f t="shared" si="35"/>
        <v/>
      </c>
      <c r="BG45" s="72" t="str">
        <f t="shared" si="35"/>
        <v/>
      </c>
      <c r="BH45" s="73" t="str">
        <f t="shared" si="35"/>
        <v/>
      </c>
      <c r="BI45" s="71" t="str">
        <f t="shared" si="35"/>
        <v/>
      </c>
      <c r="BJ45" s="72" t="str">
        <f t="shared" si="35"/>
        <v/>
      </c>
      <c r="BK45" s="73" t="str">
        <f t="shared" si="35"/>
        <v/>
      </c>
      <c r="BL45" s="71" t="str">
        <f t="shared" si="35"/>
        <v/>
      </c>
      <c r="BM45" s="74" t="str">
        <f>IF(AND(($C45&lt;=BO$16-1),($D45&gt;=BM$16)),"A","")</f>
        <v/>
      </c>
    </row>
    <row r="46" spans="1:65" x14ac:dyDescent="0.2">
      <c r="A46" s="65" t="str">
        <f>IFERROR('Project-management-pivot'!D31,"")</f>
        <v>Hex Clan</v>
      </c>
      <c r="B46" s="66">
        <f>IFERROR(INDEX(Project_Management_Dataset[],MATCH(A46,Project_Management_Dataset[[#All],[Project Name]],0),MATCH($B$16,Project_Management_Dataset[#Headers],0)),"")</f>
        <v>1</v>
      </c>
      <c r="C46" s="67">
        <f>IFERROR(INDEX(Project_Management_Dataset[],MATCH(A46,Project_Management_Dataset[[#All],[Project Name]],0),MATCH($C$16,Project_Management_Dataset[#Headers],0)),"")</f>
        <v>44378</v>
      </c>
      <c r="D46" s="68">
        <f>IFERROR(INDEX(Project_Management_Dataset[],MATCH(A46,Project_Management_Dataset[[#All],[Project Name]],0),MATCH($D$16,Project_Management_Dataset[#Headers],0)),"")</f>
        <v>44470</v>
      </c>
      <c r="E46" s="69">
        <f t="shared" si="9"/>
        <v>67</v>
      </c>
      <c r="F46" s="70" t="str">
        <f>IF(AND(($C46&lt;=G$16-1),($D46&gt;=F$16)),"A","")</f>
        <v/>
      </c>
      <c r="G46" s="71" t="str">
        <f>IF(AND(($C46&lt;=H$16-1),($D46&gt;=G$16)),"A","")</f>
        <v/>
      </c>
      <c r="H46" s="72" t="str">
        <f>IF(AND(($C46&lt;=I$16-1),($D46&gt;=H$16)),"A","")</f>
        <v/>
      </c>
      <c r="I46" s="73" t="str">
        <f>IF(AND(($C46&lt;=J$16-1),($D46&gt;=I$16)),"A","")</f>
        <v/>
      </c>
      <c r="J46" s="71" t="str">
        <f>IF(AND(($C46&lt;=K$16-1),($D46&gt;=J$16)),"A","")</f>
        <v/>
      </c>
      <c r="K46" s="72" t="str">
        <f>IF(AND(($C46&lt;=L$16-1),($D46&gt;=K$16)),"A","")</f>
        <v/>
      </c>
      <c r="L46" s="73" t="str">
        <f>IF(AND(($C46&lt;=M$16-1),($D46&gt;=L$16)),"A","")</f>
        <v>A</v>
      </c>
      <c r="M46" s="71" t="str">
        <f>IF(AND(($C46&lt;=N$16-1),($D46&gt;=M$16)),"A","")</f>
        <v>A</v>
      </c>
      <c r="N46" s="72" t="str">
        <f>IF(AND(($C46&lt;=O$16-1),($D46&gt;=N$16)),"A","")</f>
        <v>A</v>
      </c>
      <c r="O46" s="73" t="str">
        <f>IF(AND(($C46&lt;=P$16-1),($D46&gt;=O$16)),"A","")</f>
        <v>A</v>
      </c>
      <c r="P46" s="71" t="str">
        <f>IF(AND(($C46&lt;=Q$16-1),($D46&gt;=P$16)),"A","")</f>
        <v/>
      </c>
      <c r="Q46" s="74" t="str">
        <f>IF(AND(($C46&lt;=R$16-1),($D46&gt;=Q$16)),"A","")</f>
        <v/>
      </c>
      <c r="R46" s="75" t="str">
        <f>IF(AND(($C46&lt;=S$16-1),($D46&gt;=R$16)),"A","")</f>
        <v/>
      </c>
      <c r="S46" s="76" t="str">
        <f>IF(AND(($C46&lt;=T$16-1),($D46&gt;=S$16)),"A","")</f>
        <v/>
      </c>
      <c r="T46" s="77" t="str">
        <f>IF(AND(($C46&lt;=U$16-1),($D46&gt;=T$16)),"A","")</f>
        <v/>
      </c>
      <c r="U46" s="78" t="str">
        <f>IF(AND(($C46&lt;=V$16-1),($D46&gt;=U$16)),"A","")</f>
        <v/>
      </c>
      <c r="V46" s="76" t="str">
        <f>IF(AND(($C46&lt;=W$16-1),($D46&gt;=V$16)),"A","")</f>
        <v/>
      </c>
      <c r="W46" s="77" t="str">
        <f>IF(AND(($C46&lt;=X$16-1),($D46&gt;=W$16)),"A","")</f>
        <v/>
      </c>
      <c r="X46" s="78" t="str">
        <f>IF(AND(($C46&lt;=Y$16-1),($D46&gt;=X$16)),"A","")</f>
        <v/>
      </c>
      <c r="Y46" s="76" t="str">
        <f>IF(AND(($C46&lt;=Z$16-1),($D46&gt;=Y$16)),"A","")</f>
        <v/>
      </c>
      <c r="Z46" s="77" t="str">
        <f>IF(AND(($C46&lt;=AA$16-1),($D46&gt;=Z$16)),"A","")</f>
        <v/>
      </c>
      <c r="AA46" s="78" t="str">
        <f>IF(AND(($C46&lt;=AB$16-1),($D46&gt;=AA$16)),"A","")</f>
        <v/>
      </c>
      <c r="AB46" s="76" t="str">
        <f>IF(AND(($C46&lt;=AC$16-1),($D46&gt;=AB$16)),"A","")</f>
        <v/>
      </c>
      <c r="AC46" s="79" t="str">
        <f>IF(AND(($C46&lt;=AD$16-1),($D46&gt;=AC$16)),"A","")</f>
        <v/>
      </c>
      <c r="AD46" s="70" t="str">
        <f>IF(AND(($C46&lt;=AE$16-1),($D46&gt;=AD$16)),"A","")</f>
        <v/>
      </c>
      <c r="AE46" s="71" t="str">
        <f>IF(AND(($C46&lt;=AF$16-1),($D46&gt;=AE$16)),"A","")</f>
        <v/>
      </c>
      <c r="AF46" s="72" t="str">
        <f t="shared" ref="AF46:BL46" si="36">IF(AND(($C46&lt;=AG$16-1),($D46&gt;=AF$16)),"A","")</f>
        <v/>
      </c>
      <c r="AG46" s="73" t="str">
        <f t="shared" si="36"/>
        <v/>
      </c>
      <c r="AH46" s="71" t="str">
        <f t="shared" si="36"/>
        <v/>
      </c>
      <c r="AI46" s="72" t="str">
        <f t="shared" si="36"/>
        <v/>
      </c>
      <c r="AJ46" s="73" t="str">
        <f t="shared" si="36"/>
        <v/>
      </c>
      <c r="AK46" s="71" t="str">
        <f t="shared" si="36"/>
        <v/>
      </c>
      <c r="AL46" s="72" t="str">
        <f t="shared" si="36"/>
        <v/>
      </c>
      <c r="AM46" s="73" t="str">
        <f t="shared" si="36"/>
        <v/>
      </c>
      <c r="AN46" s="71" t="str">
        <f t="shared" si="36"/>
        <v/>
      </c>
      <c r="AO46" s="74" t="str">
        <f t="shared" si="36"/>
        <v/>
      </c>
      <c r="AP46" s="75" t="str">
        <f t="shared" si="36"/>
        <v/>
      </c>
      <c r="AQ46" s="76" t="str">
        <f t="shared" si="36"/>
        <v/>
      </c>
      <c r="AR46" s="77" t="str">
        <f t="shared" si="36"/>
        <v/>
      </c>
      <c r="AS46" s="78" t="str">
        <f t="shared" si="36"/>
        <v/>
      </c>
      <c r="AT46" s="76" t="str">
        <f t="shared" si="36"/>
        <v/>
      </c>
      <c r="AU46" s="77" t="str">
        <f t="shared" si="36"/>
        <v/>
      </c>
      <c r="AV46" s="78" t="str">
        <f t="shared" si="36"/>
        <v/>
      </c>
      <c r="AW46" s="76" t="str">
        <f t="shared" si="36"/>
        <v/>
      </c>
      <c r="AX46" s="77" t="str">
        <f t="shared" si="36"/>
        <v/>
      </c>
      <c r="AY46" s="78" t="str">
        <f t="shared" si="36"/>
        <v/>
      </c>
      <c r="AZ46" s="76" t="str">
        <f t="shared" si="36"/>
        <v/>
      </c>
      <c r="BA46" s="79" t="str">
        <f t="shared" si="36"/>
        <v/>
      </c>
      <c r="BB46" s="70" t="str">
        <f t="shared" si="36"/>
        <v/>
      </c>
      <c r="BC46" s="71" t="str">
        <f t="shared" si="36"/>
        <v/>
      </c>
      <c r="BD46" s="72" t="str">
        <f t="shared" si="36"/>
        <v/>
      </c>
      <c r="BE46" s="73" t="str">
        <f t="shared" si="36"/>
        <v/>
      </c>
      <c r="BF46" s="71" t="str">
        <f t="shared" si="36"/>
        <v/>
      </c>
      <c r="BG46" s="72" t="str">
        <f t="shared" si="36"/>
        <v/>
      </c>
      <c r="BH46" s="73" t="str">
        <f t="shared" si="36"/>
        <v/>
      </c>
      <c r="BI46" s="71" t="str">
        <f t="shared" si="36"/>
        <v/>
      </c>
      <c r="BJ46" s="72" t="str">
        <f t="shared" si="36"/>
        <v/>
      </c>
      <c r="BK46" s="73" t="str">
        <f t="shared" si="36"/>
        <v/>
      </c>
      <c r="BL46" s="71" t="str">
        <f t="shared" si="36"/>
        <v/>
      </c>
      <c r="BM46" s="74" t="str">
        <f>IF(AND(($C46&lt;=BO$16-1),($D46&gt;=BM$16)),"A","")</f>
        <v/>
      </c>
    </row>
    <row r="47" spans="1:65" x14ac:dyDescent="0.2">
      <c r="A47" s="65" t="str">
        <f>IFERROR('Project-management-pivot'!D32,"")</f>
        <v>Linkage, Inc.</v>
      </c>
      <c r="B47" s="66">
        <f>IFERROR(INDEX(Project_Management_Dataset[],MATCH(A47,Project_Management_Dataset[[#All],[Project Name]],0),MATCH($B$16,Project_Management_Dataset[#Headers],0)),"")</f>
        <v>0.91</v>
      </c>
      <c r="C47" s="67">
        <f>IFERROR(INDEX(Project_Management_Dataset[],MATCH(A47,Project_Management_Dataset[[#All],[Project Name]],0),MATCH($C$16,Project_Management_Dataset[#Headers],0)),"")</f>
        <v>44713</v>
      </c>
      <c r="D47" s="68">
        <f>IFERROR(INDEX(Project_Management_Dataset[],MATCH(A47,Project_Management_Dataset[[#All],[Project Name]],0),MATCH($D$16,Project_Management_Dataset[#Headers],0)),"")</f>
        <v>44805</v>
      </c>
      <c r="E47" s="69">
        <f t="shared" si="9"/>
        <v>67</v>
      </c>
      <c r="F47" s="70" t="str">
        <f>IF(AND(($C47&lt;=G$16-1),($D47&gt;=F$16)),"A","")</f>
        <v/>
      </c>
      <c r="G47" s="71" t="str">
        <f>IF(AND(($C47&lt;=H$16-1),($D47&gt;=G$16)),"A","")</f>
        <v/>
      </c>
      <c r="H47" s="72" t="str">
        <f>IF(AND(($C47&lt;=I$16-1),($D47&gt;=H$16)),"A","")</f>
        <v/>
      </c>
      <c r="I47" s="73" t="str">
        <f>IF(AND(($C47&lt;=J$16-1),($D47&gt;=I$16)),"A","")</f>
        <v/>
      </c>
      <c r="J47" s="71" t="str">
        <f>IF(AND(($C47&lt;=K$16-1),($D47&gt;=J$16)),"A","")</f>
        <v/>
      </c>
      <c r="K47" s="72" t="str">
        <f>IF(AND(($C47&lt;=L$16-1),($D47&gt;=K$16)),"A","")</f>
        <v/>
      </c>
      <c r="L47" s="73" t="str">
        <f>IF(AND(($C47&lt;=M$16-1),($D47&gt;=L$16)),"A","")</f>
        <v/>
      </c>
      <c r="M47" s="71" t="str">
        <f>IF(AND(($C47&lt;=N$16-1),($D47&gt;=M$16)),"A","")</f>
        <v/>
      </c>
      <c r="N47" s="72" t="str">
        <f>IF(AND(($C47&lt;=O$16-1),($D47&gt;=N$16)),"A","")</f>
        <v/>
      </c>
      <c r="O47" s="73" t="str">
        <f>IF(AND(($C47&lt;=P$16-1),($D47&gt;=O$16)),"A","")</f>
        <v/>
      </c>
      <c r="P47" s="71" t="str">
        <f>IF(AND(($C47&lt;=Q$16-1),($D47&gt;=P$16)),"A","")</f>
        <v/>
      </c>
      <c r="Q47" s="74" t="str">
        <f>IF(AND(($C47&lt;=R$16-1),($D47&gt;=Q$16)),"A","")</f>
        <v/>
      </c>
      <c r="R47" s="75" t="str">
        <f>IF(AND(($C47&lt;=S$16-1),($D47&gt;=R$16)),"A","")</f>
        <v/>
      </c>
      <c r="S47" s="76" t="str">
        <f>IF(AND(($C47&lt;=T$16-1),($D47&gt;=S$16)),"A","")</f>
        <v/>
      </c>
      <c r="T47" s="77" t="str">
        <f>IF(AND(($C47&lt;=U$16-1),($D47&gt;=T$16)),"A","")</f>
        <v/>
      </c>
      <c r="U47" s="78" t="str">
        <f>IF(AND(($C47&lt;=V$16-1),($D47&gt;=U$16)),"A","")</f>
        <v/>
      </c>
      <c r="V47" s="76" t="str">
        <f>IF(AND(($C47&lt;=W$16-1),($D47&gt;=V$16)),"A","")</f>
        <v/>
      </c>
      <c r="W47" s="77" t="str">
        <f>IF(AND(($C47&lt;=X$16-1),($D47&gt;=W$16)),"A","")</f>
        <v>A</v>
      </c>
      <c r="X47" s="78" t="str">
        <f>IF(AND(($C47&lt;=Y$16-1),($D47&gt;=X$16)),"A","")</f>
        <v>A</v>
      </c>
      <c r="Y47" s="76" t="str">
        <f>IF(AND(($C47&lt;=Z$16-1),($D47&gt;=Y$16)),"A","")</f>
        <v>A</v>
      </c>
      <c r="Z47" s="77" t="str">
        <f>IF(AND(($C47&lt;=AA$16-1),($D47&gt;=Z$16)),"A","")</f>
        <v>A</v>
      </c>
      <c r="AA47" s="78" t="str">
        <f>IF(AND(($C47&lt;=AB$16-1),($D47&gt;=AA$16)),"A","")</f>
        <v/>
      </c>
      <c r="AB47" s="76" t="str">
        <f>IF(AND(($C47&lt;=AC$16-1),($D47&gt;=AB$16)),"A","")</f>
        <v/>
      </c>
      <c r="AC47" s="79" t="str">
        <f>IF(AND(($C47&lt;=AD$16-1),($D47&gt;=AC$16)),"A","")</f>
        <v/>
      </c>
      <c r="AD47" s="70" t="str">
        <f>IF(AND(($C47&lt;=AE$16-1),($D47&gt;=AD$16)),"A","")</f>
        <v/>
      </c>
      <c r="AE47" s="71" t="str">
        <f>IF(AND(($C47&lt;=AF$16-1),($D47&gt;=AE$16)),"A","")</f>
        <v/>
      </c>
      <c r="AF47" s="72" t="str">
        <f t="shared" ref="AF47:BL47" si="37">IF(AND(($C47&lt;=AG$16-1),($D47&gt;=AF$16)),"A","")</f>
        <v/>
      </c>
      <c r="AG47" s="73" t="str">
        <f t="shared" si="37"/>
        <v/>
      </c>
      <c r="AH47" s="71" t="str">
        <f t="shared" si="37"/>
        <v/>
      </c>
      <c r="AI47" s="72" t="str">
        <f t="shared" si="37"/>
        <v/>
      </c>
      <c r="AJ47" s="73" t="str">
        <f t="shared" si="37"/>
        <v/>
      </c>
      <c r="AK47" s="71" t="str">
        <f t="shared" si="37"/>
        <v/>
      </c>
      <c r="AL47" s="72" t="str">
        <f t="shared" si="37"/>
        <v/>
      </c>
      <c r="AM47" s="73" t="str">
        <f t="shared" si="37"/>
        <v/>
      </c>
      <c r="AN47" s="71" t="str">
        <f t="shared" si="37"/>
        <v/>
      </c>
      <c r="AO47" s="74" t="str">
        <f t="shared" si="37"/>
        <v/>
      </c>
      <c r="AP47" s="75" t="str">
        <f t="shared" si="37"/>
        <v/>
      </c>
      <c r="AQ47" s="76" t="str">
        <f t="shared" si="37"/>
        <v/>
      </c>
      <c r="AR47" s="77" t="str">
        <f t="shared" si="37"/>
        <v/>
      </c>
      <c r="AS47" s="78" t="str">
        <f t="shared" si="37"/>
        <v/>
      </c>
      <c r="AT47" s="76" t="str">
        <f t="shared" si="37"/>
        <v/>
      </c>
      <c r="AU47" s="77" t="str">
        <f t="shared" si="37"/>
        <v/>
      </c>
      <c r="AV47" s="78" t="str">
        <f t="shared" si="37"/>
        <v/>
      </c>
      <c r="AW47" s="76" t="str">
        <f t="shared" si="37"/>
        <v/>
      </c>
      <c r="AX47" s="77" t="str">
        <f t="shared" si="37"/>
        <v/>
      </c>
      <c r="AY47" s="78" t="str">
        <f t="shared" si="37"/>
        <v/>
      </c>
      <c r="AZ47" s="76" t="str">
        <f t="shared" si="37"/>
        <v/>
      </c>
      <c r="BA47" s="79" t="str">
        <f t="shared" si="37"/>
        <v/>
      </c>
      <c r="BB47" s="70" t="str">
        <f t="shared" si="37"/>
        <v/>
      </c>
      <c r="BC47" s="71" t="str">
        <f t="shared" si="37"/>
        <v/>
      </c>
      <c r="BD47" s="72" t="str">
        <f t="shared" si="37"/>
        <v/>
      </c>
      <c r="BE47" s="73" t="str">
        <f t="shared" si="37"/>
        <v/>
      </c>
      <c r="BF47" s="71" t="str">
        <f t="shared" si="37"/>
        <v/>
      </c>
      <c r="BG47" s="72" t="str">
        <f t="shared" si="37"/>
        <v/>
      </c>
      <c r="BH47" s="73" t="str">
        <f t="shared" si="37"/>
        <v/>
      </c>
      <c r="BI47" s="71" t="str">
        <f t="shared" si="37"/>
        <v/>
      </c>
      <c r="BJ47" s="72" t="str">
        <f t="shared" si="37"/>
        <v/>
      </c>
      <c r="BK47" s="73" t="str">
        <f t="shared" si="37"/>
        <v/>
      </c>
      <c r="BL47" s="71" t="str">
        <f t="shared" si="37"/>
        <v/>
      </c>
      <c r="BM47" s="74" t="str">
        <f>IF(AND(($C47&lt;=BO$16-1),($D47&gt;=BM$16)),"A","")</f>
        <v/>
      </c>
    </row>
    <row r="48" spans="1:65" x14ac:dyDescent="0.2">
      <c r="A48" s="65" t="str">
        <f>IFERROR('Project-management-pivot'!D33,"")</f>
        <v>Match Of Health</v>
      </c>
      <c r="B48" s="66">
        <f>IFERROR(INDEX(Project_Management_Dataset[],MATCH(A48,Project_Management_Dataset[[#All],[Project Name]],0),MATCH($B$16,Project_Management_Dataset[#Headers],0)),"")</f>
        <v>0.89</v>
      </c>
      <c r="C48" s="67">
        <f>IFERROR(INDEX(Project_Management_Dataset[],MATCH(A48,Project_Management_Dataset[[#All],[Project Name]],0),MATCH($C$16,Project_Management_Dataset[#Headers],0)),"")</f>
        <v>44774</v>
      </c>
      <c r="D48" s="68">
        <f>IFERROR(INDEX(Project_Management_Dataset[],MATCH(A48,Project_Management_Dataset[[#All],[Project Name]],0),MATCH($D$16,Project_Management_Dataset[#Headers],0)),"")</f>
        <v>44866</v>
      </c>
      <c r="E48" s="69">
        <f t="shared" si="9"/>
        <v>67</v>
      </c>
      <c r="F48" s="70" t="str">
        <f>IF(AND(($C48&lt;=G$16-1),($D48&gt;=F$16)),"A","")</f>
        <v/>
      </c>
      <c r="G48" s="71" t="str">
        <f>IF(AND(($C48&lt;=H$16-1),($D48&gt;=G$16)),"A","")</f>
        <v/>
      </c>
      <c r="H48" s="72" t="str">
        <f>IF(AND(($C48&lt;=I$16-1),($D48&gt;=H$16)),"A","")</f>
        <v/>
      </c>
      <c r="I48" s="73" t="str">
        <f>IF(AND(($C48&lt;=J$16-1),($D48&gt;=I$16)),"A","")</f>
        <v/>
      </c>
      <c r="J48" s="71" t="str">
        <f>IF(AND(($C48&lt;=K$16-1),($D48&gt;=J$16)),"A","")</f>
        <v/>
      </c>
      <c r="K48" s="72" t="str">
        <f>IF(AND(($C48&lt;=L$16-1),($D48&gt;=K$16)),"A","")</f>
        <v/>
      </c>
      <c r="L48" s="73" t="str">
        <f>IF(AND(($C48&lt;=M$16-1),($D48&gt;=L$16)),"A","")</f>
        <v/>
      </c>
      <c r="M48" s="71" t="str">
        <f>IF(AND(($C48&lt;=N$16-1),($D48&gt;=M$16)),"A","")</f>
        <v/>
      </c>
      <c r="N48" s="72" t="str">
        <f>IF(AND(($C48&lt;=O$16-1),($D48&gt;=N$16)),"A","")</f>
        <v/>
      </c>
      <c r="O48" s="73" t="str">
        <f>IF(AND(($C48&lt;=P$16-1),($D48&gt;=O$16)),"A","")</f>
        <v/>
      </c>
      <c r="P48" s="71" t="str">
        <f>IF(AND(($C48&lt;=Q$16-1),($D48&gt;=P$16)),"A","")</f>
        <v/>
      </c>
      <c r="Q48" s="74" t="str">
        <f>IF(AND(($C48&lt;=R$16-1),($D48&gt;=Q$16)),"A","")</f>
        <v/>
      </c>
      <c r="R48" s="75" t="str">
        <f>IF(AND(($C48&lt;=S$16-1),($D48&gt;=R$16)),"A","")</f>
        <v/>
      </c>
      <c r="S48" s="76" t="str">
        <f>IF(AND(($C48&lt;=T$16-1),($D48&gt;=S$16)),"A","")</f>
        <v/>
      </c>
      <c r="T48" s="77" t="str">
        <f>IF(AND(($C48&lt;=U$16-1),($D48&gt;=T$16)),"A","")</f>
        <v/>
      </c>
      <c r="U48" s="78" t="str">
        <f>IF(AND(($C48&lt;=V$16-1),($D48&gt;=U$16)),"A","")</f>
        <v/>
      </c>
      <c r="V48" s="76" t="str">
        <f>IF(AND(($C48&lt;=W$16-1),($D48&gt;=V$16)),"A","")</f>
        <v/>
      </c>
      <c r="W48" s="77" t="str">
        <f>IF(AND(($C48&lt;=X$16-1),($D48&gt;=W$16)),"A","")</f>
        <v/>
      </c>
      <c r="X48" s="78" t="str">
        <f>IF(AND(($C48&lt;=Y$16-1),($D48&gt;=X$16)),"A","")</f>
        <v/>
      </c>
      <c r="Y48" s="76" t="str">
        <f>IF(AND(($C48&lt;=Z$16-1),($D48&gt;=Y$16)),"A","")</f>
        <v>A</v>
      </c>
      <c r="Z48" s="77" t="str">
        <f>IF(AND(($C48&lt;=AA$16-1),($D48&gt;=Z$16)),"A","")</f>
        <v>A</v>
      </c>
      <c r="AA48" s="78" t="str">
        <f>IF(AND(($C48&lt;=AB$16-1),($D48&gt;=AA$16)),"A","")</f>
        <v>A</v>
      </c>
      <c r="AB48" s="76" t="str">
        <f>IF(AND(($C48&lt;=AC$16-1),($D48&gt;=AB$16)),"A","")</f>
        <v>A</v>
      </c>
      <c r="AC48" s="79" t="str">
        <f>IF(AND(($C48&lt;=AD$16-1),($D48&gt;=AC$16)),"A","")</f>
        <v/>
      </c>
      <c r="AD48" s="70" t="str">
        <f>IF(AND(($C48&lt;=AE$16-1),($D48&gt;=AD$16)),"A","")</f>
        <v/>
      </c>
      <c r="AE48" s="71" t="str">
        <f>IF(AND(($C48&lt;=AF$16-1),($D48&gt;=AE$16)),"A","")</f>
        <v/>
      </c>
      <c r="AF48" s="72" t="str">
        <f t="shared" ref="AF48:BL48" si="38">IF(AND(($C48&lt;=AG$16-1),($D48&gt;=AF$16)),"A","")</f>
        <v/>
      </c>
      <c r="AG48" s="73" t="str">
        <f t="shared" si="38"/>
        <v/>
      </c>
      <c r="AH48" s="71" t="str">
        <f t="shared" si="38"/>
        <v/>
      </c>
      <c r="AI48" s="72" t="str">
        <f t="shared" si="38"/>
        <v/>
      </c>
      <c r="AJ48" s="73" t="str">
        <f t="shared" si="38"/>
        <v/>
      </c>
      <c r="AK48" s="71" t="str">
        <f t="shared" si="38"/>
        <v/>
      </c>
      <c r="AL48" s="72" t="str">
        <f t="shared" si="38"/>
        <v/>
      </c>
      <c r="AM48" s="73" t="str">
        <f t="shared" si="38"/>
        <v/>
      </c>
      <c r="AN48" s="71" t="str">
        <f t="shared" si="38"/>
        <v/>
      </c>
      <c r="AO48" s="74" t="str">
        <f t="shared" si="38"/>
        <v/>
      </c>
      <c r="AP48" s="75" t="str">
        <f t="shared" si="38"/>
        <v/>
      </c>
      <c r="AQ48" s="76" t="str">
        <f t="shared" si="38"/>
        <v/>
      </c>
      <c r="AR48" s="77" t="str">
        <f t="shared" si="38"/>
        <v/>
      </c>
      <c r="AS48" s="78" t="str">
        <f t="shared" si="38"/>
        <v/>
      </c>
      <c r="AT48" s="76" t="str">
        <f t="shared" si="38"/>
        <v/>
      </c>
      <c r="AU48" s="77" t="str">
        <f t="shared" si="38"/>
        <v/>
      </c>
      <c r="AV48" s="78" t="str">
        <f t="shared" si="38"/>
        <v/>
      </c>
      <c r="AW48" s="76" t="str">
        <f t="shared" si="38"/>
        <v/>
      </c>
      <c r="AX48" s="77" t="str">
        <f t="shared" si="38"/>
        <v/>
      </c>
      <c r="AY48" s="78" t="str">
        <f t="shared" si="38"/>
        <v/>
      </c>
      <c r="AZ48" s="76" t="str">
        <f t="shared" si="38"/>
        <v/>
      </c>
      <c r="BA48" s="79" t="str">
        <f t="shared" si="38"/>
        <v/>
      </c>
      <c r="BB48" s="70" t="str">
        <f t="shared" si="38"/>
        <v/>
      </c>
      <c r="BC48" s="71" t="str">
        <f t="shared" si="38"/>
        <v/>
      </c>
      <c r="BD48" s="72" t="str">
        <f t="shared" si="38"/>
        <v/>
      </c>
      <c r="BE48" s="73" t="str">
        <f t="shared" si="38"/>
        <v/>
      </c>
      <c r="BF48" s="71" t="str">
        <f t="shared" si="38"/>
        <v/>
      </c>
      <c r="BG48" s="72" t="str">
        <f t="shared" si="38"/>
        <v/>
      </c>
      <c r="BH48" s="73" t="str">
        <f t="shared" si="38"/>
        <v/>
      </c>
      <c r="BI48" s="71" t="str">
        <f t="shared" si="38"/>
        <v/>
      </c>
      <c r="BJ48" s="72" t="str">
        <f t="shared" si="38"/>
        <v/>
      </c>
      <c r="BK48" s="73" t="str">
        <f t="shared" si="38"/>
        <v/>
      </c>
      <c r="BL48" s="71" t="str">
        <f t="shared" si="38"/>
        <v/>
      </c>
      <c r="BM48" s="74" t="str">
        <f>IF(AND(($C48&lt;=BO$16-1),($D48&gt;=BM$16)),"A","")</f>
        <v/>
      </c>
    </row>
    <row r="49" spans="1:65" x14ac:dyDescent="0.2">
      <c r="A49" s="65" t="str">
        <f>IFERROR('Project-management-pivot'!D34,"")</f>
        <v>Red Butter</v>
      </c>
      <c r="B49" s="66">
        <f>IFERROR(INDEX(Project_Management_Dataset[],MATCH(A49,Project_Management_Dataset[[#All],[Project Name]],0),MATCH($B$16,Project_Management_Dataset[#Headers],0)),"")</f>
        <v>0.78</v>
      </c>
      <c r="C49" s="67">
        <f>IFERROR(INDEX(Project_Management_Dataset[],MATCH(A49,Project_Management_Dataset[[#All],[Project Name]],0),MATCH($C$16,Project_Management_Dataset[#Headers],0)),"")</f>
        <v>45352</v>
      </c>
      <c r="D49" s="68">
        <f>IFERROR(INDEX(Project_Management_Dataset[],MATCH(A49,Project_Management_Dataset[[#All],[Project Name]],0),MATCH($D$16,Project_Management_Dataset[#Headers],0)),"")</f>
        <v>45444</v>
      </c>
      <c r="E49" s="69">
        <f t="shared" si="9"/>
        <v>66</v>
      </c>
      <c r="F49" s="70" t="str">
        <f>IF(AND(($C49&lt;=G$16-1),($D49&gt;=F$16)),"A","")</f>
        <v/>
      </c>
      <c r="G49" s="71" t="str">
        <f>IF(AND(($C49&lt;=H$16-1),($D49&gt;=G$16)),"A","")</f>
        <v/>
      </c>
      <c r="H49" s="72" t="str">
        <f>IF(AND(($C49&lt;=I$16-1),($D49&gt;=H$16)),"A","")</f>
        <v/>
      </c>
      <c r="I49" s="73" t="str">
        <f>IF(AND(($C49&lt;=J$16-1),($D49&gt;=I$16)),"A","")</f>
        <v/>
      </c>
      <c r="J49" s="71" t="str">
        <f>IF(AND(($C49&lt;=K$16-1),($D49&gt;=J$16)),"A","")</f>
        <v/>
      </c>
      <c r="K49" s="72" t="str">
        <f>IF(AND(($C49&lt;=L$16-1),($D49&gt;=K$16)),"A","")</f>
        <v/>
      </c>
      <c r="L49" s="73" t="str">
        <f>IF(AND(($C49&lt;=M$16-1),($D49&gt;=L$16)),"A","")</f>
        <v/>
      </c>
      <c r="M49" s="71" t="str">
        <f>IF(AND(($C49&lt;=N$16-1),($D49&gt;=M$16)),"A","")</f>
        <v/>
      </c>
      <c r="N49" s="72" t="str">
        <f>IF(AND(($C49&lt;=O$16-1),($D49&gt;=N$16)),"A","")</f>
        <v/>
      </c>
      <c r="O49" s="73" t="str">
        <f>IF(AND(($C49&lt;=P$16-1),($D49&gt;=O$16)),"A","")</f>
        <v/>
      </c>
      <c r="P49" s="71" t="str">
        <f>IF(AND(($C49&lt;=Q$16-1),($D49&gt;=P$16)),"A","")</f>
        <v/>
      </c>
      <c r="Q49" s="74" t="str">
        <f>IF(AND(($C49&lt;=R$16-1),($D49&gt;=Q$16)),"A","")</f>
        <v/>
      </c>
      <c r="R49" s="75" t="str">
        <f>IF(AND(($C49&lt;=S$16-1),($D49&gt;=R$16)),"A","")</f>
        <v/>
      </c>
      <c r="S49" s="76" t="str">
        <f>IF(AND(($C49&lt;=T$16-1),($D49&gt;=S$16)),"A","")</f>
        <v/>
      </c>
      <c r="T49" s="77" t="str">
        <f>IF(AND(($C49&lt;=U$16-1),($D49&gt;=T$16)),"A","")</f>
        <v/>
      </c>
      <c r="U49" s="78" t="str">
        <f>IF(AND(($C49&lt;=V$16-1),($D49&gt;=U$16)),"A","")</f>
        <v/>
      </c>
      <c r="V49" s="76" t="str">
        <f>IF(AND(($C49&lt;=W$16-1),($D49&gt;=V$16)),"A","")</f>
        <v/>
      </c>
      <c r="W49" s="77" t="str">
        <f>IF(AND(($C49&lt;=X$16-1),($D49&gt;=W$16)),"A","")</f>
        <v/>
      </c>
      <c r="X49" s="78" t="str">
        <f>IF(AND(($C49&lt;=Y$16-1),($D49&gt;=X$16)),"A","")</f>
        <v/>
      </c>
      <c r="Y49" s="76" t="str">
        <f>IF(AND(($C49&lt;=Z$16-1),($D49&gt;=Y$16)),"A","")</f>
        <v/>
      </c>
      <c r="Z49" s="77" t="str">
        <f>IF(AND(($C49&lt;=AA$16-1),($D49&gt;=Z$16)),"A","")</f>
        <v/>
      </c>
      <c r="AA49" s="78" t="str">
        <f>IF(AND(($C49&lt;=AB$16-1),($D49&gt;=AA$16)),"A","")</f>
        <v/>
      </c>
      <c r="AB49" s="76" t="str">
        <f>IF(AND(($C49&lt;=AC$16-1),($D49&gt;=AB$16)),"A","")</f>
        <v/>
      </c>
      <c r="AC49" s="79" t="str">
        <f>IF(AND(($C49&lt;=AD$16-1),($D49&gt;=AC$16)),"A","")</f>
        <v/>
      </c>
      <c r="AD49" s="70" t="str">
        <f>IF(AND(($C49&lt;=AE$16-1),($D49&gt;=AD$16)),"A","")</f>
        <v/>
      </c>
      <c r="AE49" s="71" t="str">
        <f>IF(AND(($C49&lt;=AF$16-1),($D49&gt;=AE$16)),"A","")</f>
        <v/>
      </c>
      <c r="AF49" s="72" t="str">
        <f t="shared" ref="AF49:BL49" si="39">IF(AND(($C49&lt;=AG$16-1),($D49&gt;=AF$16)),"A","")</f>
        <v/>
      </c>
      <c r="AG49" s="73" t="str">
        <f t="shared" si="39"/>
        <v/>
      </c>
      <c r="AH49" s="71" t="str">
        <f t="shared" si="39"/>
        <v/>
      </c>
      <c r="AI49" s="72" t="str">
        <f t="shared" si="39"/>
        <v/>
      </c>
      <c r="AJ49" s="73" t="str">
        <f t="shared" si="39"/>
        <v/>
      </c>
      <c r="AK49" s="71" t="str">
        <f t="shared" si="39"/>
        <v/>
      </c>
      <c r="AL49" s="72" t="str">
        <f t="shared" si="39"/>
        <v/>
      </c>
      <c r="AM49" s="73" t="str">
        <f t="shared" si="39"/>
        <v/>
      </c>
      <c r="AN49" s="71" t="str">
        <f t="shared" si="39"/>
        <v/>
      </c>
      <c r="AO49" s="74" t="str">
        <f t="shared" si="39"/>
        <v/>
      </c>
      <c r="AP49" s="75" t="str">
        <f t="shared" si="39"/>
        <v/>
      </c>
      <c r="AQ49" s="76" t="str">
        <f t="shared" si="39"/>
        <v/>
      </c>
      <c r="AR49" s="77" t="str">
        <f t="shared" si="39"/>
        <v>A</v>
      </c>
      <c r="AS49" s="78" t="str">
        <f t="shared" si="39"/>
        <v>A</v>
      </c>
      <c r="AT49" s="76" t="str">
        <f t="shared" si="39"/>
        <v>A</v>
      </c>
      <c r="AU49" s="77" t="str">
        <f t="shared" si="39"/>
        <v>A</v>
      </c>
      <c r="AV49" s="78" t="str">
        <f t="shared" si="39"/>
        <v/>
      </c>
      <c r="AW49" s="76" t="str">
        <f t="shared" si="39"/>
        <v/>
      </c>
      <c r="AX49" s="77" t="str">
        <f t="shared" si="39"/>
        <v/>
      </c>
      <c r="AY49" s="78" t="str">
        <f t="shared" si="39"/>
        <v/>
      </c>
      <c r="AZ49" s="76" t="str">
        <f t="shared" si="39"/>
        <v/>
      </c>
      <c r="BA49" s="79" t="str">
        <f t="shared" si="39"/>
        <v/>
      </c>
      <c r="BB49" s="70" t="str">
        <f t="shared" si="39"/>
        <v/>
      </c>
      <c r="BC49" s="71" t="str">
        <f t="shared" si="39"/>
        <v/>
      </c>
      <c r="BD49" s="72" t="str">
        <f t="shared" si="39"/>
        <v/>
      </c>
      <c r="BE49" s="73" t="str">
        <f t="shared" si="39"/>
        <v/>
      </c>
      <c r="BF49" s="71" t="str">
        <f t="shared" si="39"/>
        <v/>
      </c>
      <c r="BG49" s="72" t="str">
        <f t="shared" si="39"/>
        <v/>
      </c>
      <c r="BH49" s="73" t="str">
        <f t="shared" si="39"/>
        <v/>
      </c>
      <c r="BI49" s="71" t="str">
        <f t="shared" si="39"/>
        <v/>
      </c>
      <c r="BJ49" s="72" t="str">
        <f t="shared" si="39"/>
        <v/>
      </c>
      <c r="BK49" s="73" t="str">
        <f t="shared" si="39"/>
        <v/>
      </c>
      <c r="BL49" s="71" t="str">
        <f t="shared" si="39"/>
        <v/>
      </c>
      <c r="BM49" s="74" t="str">
        <f>IF(AND(($C49&lt;=BO$16-1),($D49&gt;=BM$16)),"A","")</f>
        <v/>
      </c>
    </row>
    <row r="50" spans="1:65" x14ac:dyDescent="0.2">
      <c r="A50" s="65" t="str">
        <f>IFERROR('Project-management-pivot'!D35,"")</f>
        <v>Revolution</v>
      </c>
      <c r="B50" s="66">
        <f>IFERROR(INDEX(Project_Management_Dataset[],MATCH(A50,Project_Management_Dataset[[#All],[Project Name]],0),MATCH($B$16,Project_Management_Dataset[#Headers],0)),"")</f>
        <v>1</v>
      </c>
      <c r="C50" s="67">
        <f>IFERROR(INDEX(Project_Management_Dataset[],MATCH(A50,Project_Management_Dataset[[#All],[Project Name]],0),MATCH($C$16,Project_Management_Dataset[#Headers],0)),"")</f>
        <v>45962</v>
      </c>
      <c r="D50" s="68">
        <f>IFERROR(INDEX(Project_Management_Dataset[],MATCH(A50,Project_Management_Dataset[[#All],[Project Name]],0),MATCH($D$16,Project_Management_Dataset[#Headers],0)),"")</f>
        <v>46082</v>
      </c>
      <c r="E50" s="69">
        <f t="shared" si="9"/>
        <v>85</v>
      </c>
      <c r="F50" s="70" t="str">
        <f>IF(AND(($C50&lt;=G$16-1),($D50&gt;=F$16)),"A","")</f>
        <v/>
      </c>
      <c r="G50" s="71" t="str">
        <f t="shared" ref="G50:G113" si="40">IF(AND(($C50&lt;=H$16-1),($D50&gt;=G$16)),"A","")</f>
        <v/>
      </c>
      <c r="H50" s="72" t="str">
        <f t="shared" ref="H50:H113" si="41">IF(AND(($C50&lt;=I$16-1),($D50&gt;=H$16)),"A","")</f>
        <v/>
      </c>
      <c r="I50" s="73" t="str">
        <f t="shared" ref="I50:I113" si="42">IF(AND(($C50&lt;=J$16-1),($D50&gt;=I$16)),"A","")</f>
        <v/>
      </c>
      <c r="J50" s="71" t="str">
        <f t="shared" ref="J50:J113" si="43">IF(AND(($C50&lt;=K$16-1),($D50&gt;=J$16)),"A","")</f>
        <v/>
      </c>
      <c r="K50" s="72" t="str">
        <f t="shared" ref="K50:K113" si="44">IF(AND(($C50&lt;=L$16-1),($D50&gt;=K$16)),"A","")</f>
        <v/>
      </c>
      <c r="L50" s="73" t="str">
        <f t="shared" ref="L50:L113" si="45">IF(AND(($C50&lt;=M$16-1),($D50&gt;=L$16)),"A","")</f>
        <v/>
      </c>
      <c r="M50" s="71" t="str">
        <f t="shared" ref="M50:M113" si="46">IF(AND(($C50&lt;=N$16-1),($D50&gt;=M$16)),"A","")</f>
        <v/>
      </c>
      <c r="N50" s="72" t="str">
        <f t="shared" ref="N50:N113" si="47">IF(AND(($C50&lt;=O$16-1),($D50&gt;=N$16)),"A","")</f>
        <v/>
      </c>
      <c r="O50" s="73" t="str">
        <f t="shared" ref="O50:AD65" si="48">IF(AND(($C50&lt;=P$16-1),($D50&gt;=O$16)),"A","")</f>
        <v/>
      </c>
      <c r="P50" s="71" t="str">
        <f t="shared" si="48"/>
        <v/>
      </c>
      <c r="Q50" s="74" t="str">
        <f t="shared" si="48"/>
        <v/>
      </c>
      <c r="R50" s="75" t="str">
        <f t="shared" si="48"/>
        <v/>
      </c>
      <c r="S50" s="76" t="str">
        <f t="shared" si="48"/>
        <v/>
      </c>
      <c r="T50" s="77" t="str">
        <f t="shared" si="48"/>
        <v/>
      </c>
      <c r="U50" s="78" t="str">
        <f t="shared" si="48"/>
        <v/>
      </c>
      <c r="V50" s="76" t="str">
        <f t="shared" si="48"/>
        <v/>
      </c>
      <c r="W50" s="77" t="str">
        <f t="shared" si="48"/>
        <v/>
      </c>
      <c r="X50" s="78" t="str">
        <f t="shared" si="48"/>
        <v/>
      </c>
      <c r="Y50" s="76" t="str">
        <f t="shared" si="48"/>
        <v/>
      </c>
      <c r="Z50" s="77" t="str">
        <f t="shared" si="48"/>
        <v/>
      </c>
      <c r="AA50" s="78" t="str">
        <f t="shared" si="48"/>
        <v/>
      </c>
      <c r="AB50" s="76" t="str">
        <f t="shared" si="48"/>
        <v/>
      </c>
      <c r="AC50" s="79" t="str">
        <f t="shared" si="48"/>
        <v/>
      </c>
      <c r="AD50" s="70" t="str">
        <f t="shared" si="48"/>
        <v/>
      </c>
      <c r="AE50" s="71" t="str">
        <f t="shared" ref="AE50:AT64" si="49">IF(AND(($C50&lt;=AF$16-1),($D50&gt;=AE$16)),"A","")</f>
        <v/>
      </c>
      <c r="AF50" s="72" t="str">
        <f t="shared" si="49"/>
        <v/>
      </c>
      <c r="AG50" s="73" t="str">
        <f t="shared" si="49"/>
        <v/>
      </c>
      <c r="AH50" s="71" t="str">
        <f t="shared" si="49"/>
        <v/>
      </c>
      <c r="AI50" s="72" t="str">
        <f t="shared" si="49"/>
        <v/>
      </c>
      <c r="AJ50" s="73" t="str">
        <f t="shared" si="49"/>
        <v/>
      </c>
      <c r="AK50" s="71" t="str">
        <f t="shared" si="49"/>
        <v/>
      </c>
      <c r="AL50" s="72" t="str">
        <f t="shared" si="49"/>
        <v/>
      </c>
      <c r="AM50" s="73" t="str">
        <f t="shared" si="49"/>
        <v/>
      </c>
      <c r="AN50" s="71" t="str">
        <f t="shared" si="49"/>
        <v/>
      </c>
      <c r="AO50" s="74" t="str">
        <f t="shared" si="49"/>
        <v/>
      </c>
      <c r="AP50" s="75" t="str">
        <f t="shared" si="49"/>
        <v/>
      </c>
      <c r="AQ50" s="76" t="str">
        <f t="shared" si="49"/>
        <v/>
      </c>
      <c r="AR50" s="77" t="str">
        <f t="shared" si="49"/>
        <v/>
      </c>
      <c r="AS50" s="78" t="str">
        <f t="shared" si="49"/>
        <v/>
      </c>
      <c r="AT50" s="76" t="str">
        <f t="shared" si="49"/>
        <v/>
      </c>
      <c r="AU50" s="77" t="str">
        <f t="shared" ref="AU50:BL50" si="50">IF(AND(($C50&lt;=AV$16-1),($D50&gt;=AU$16)),"A","")</f>
        <v/>
      </c>
      <c r="AV50" s="78" t="str">
        <f t="shared" si="50"/>
        <v/>
      </c>
      <c r="AW50" s="76" t="str">
        <f t="shared" si="50"/>
        <v/>
      </c>
      <c r="AX50" s="77" t="str">
        <f t="shared" si="50"/>
        <v/>
      </c>
      <c r="AY50" s="78" t="str">
        <f t="shared" si="50"/>
        <v/>
      </c>
      <c r="AZ50" s="76" t="str">
        <f t="shared" si="50"/>
        <v/>
      </c>
      <c r="BA50" s="79" t="str">
        <f t="shared" si="50"/>
        <v/>
      </c>
      <c r="BB50" s="70" t="str">
        <f t="shared" si="50"/>
        <v/>
      </c>
      <c r="BC50" s="71" t="str">
        <f t="shared" si="50"/>
        <v/>
      </c>
      <c r="BD50" s="72" t="str">
        <f t="shared" si="50"/>
        <v/>
      </c>
      <c r="BE50" s="73" t="str">
        <f t="shared" si="50"/>
        <v/>
      </c>
      <c r="BF50" s="71" t="str">
        <f t="shared" si="50"/>
        <v/>
      </c>
      <c r="BG50" s="72" t="str">
        <f t="shared" si="50"/>
        <v/>
      </c>
      <c r="BH50" s="73" t="str">
        <f t="shared" si="50"/>
        <v/>
      </c>
      <c r="BI50" s="71" t="str">
        <f t="shared" si="50"/>
        <v/>
      </c>
      <c r="BJ50" s="72" t="str">
        <f t="shared" si="50"/>
        <v/>
      </c>
      <c r="BK50" s="73" t="str">
        <f t="shared" si="50"/>
        <v/>
      </c>
      <c r="BL50" s="71" t="str">
        <f t="shared" si="50"/>
        <v>A</v>
      </c>
      <c r="BM50" s="74" t="str">
        <f t="shared" ref="BM50:BM113" si="51">IF(AND(($C50&lt;=BO$16-1),($D50&gt;=BM$16)),"A","")</f>
        <v>A</v>
      </c>
    </row>
    <row r="51" spans="1:65" x14ac:dyDescent="0.2">
      <c r="A51" s="65" t="str">
        <f>IFERROR('Project-management-pivot'!D36,"")</f>
        <v>Search Engine Master</v>
      </c>
      <c r="B51" s="66">
        <f>IFERROR(INDEX(Project_Management_Dataset[],MATCH(A51,Project_Management_Dataset[[#All],[Project Name]],0),MATCH($B$16,Project_Management_Dataset[#Headers],0)),"")</f>
        <v>1</v>
      </c>
      <c r="C51" s="67">
        <f>IFERROR(INDEX(Project_Management_Dataset[],MATCH(A51,Project_Management_Dataset[[#All],[Project Name]],0),MATCH($C$16,Project_Management_Dataset[#Headers],0)),"")</f>
        <v>44835</v>
      </c>
      <c r="D51" s="68">
        <f>IFERROR(INDEX(Project_Management_Dataset[],MATCH(A51,Project_Management_Dataset[[#All],[Project Name]],0),MATCH($D$16,Project_Management_Dataset[#Headers],0)),"")</f>
        <v>44927</v>
      </c>
      <c r="E51" s="69">
        <f t="shared" si="9"/>
        <v>65</v>
      </c>
      <c r="F51" s="70" t="str">
        <f>IF(AND(($C51&lt;=G$16-1),($D51&gt;=F$16)),"A","")</f>
        <v/>
      </c>
      <c r="G51" s="71" t="str">
        <f t="shared" si="40"/>
        <v/>
      </c>
      <c r="H51" s="72" t="str">
        <f t="shared" si="41"/>
        <v/>
      </c>
      <c r="I51" s="73" t="str">
        <f t="shared" si="42"/>
        <v/>
      </c>
      <c r="J51" s="71" t="str">
        <f t="shared" si="43"/>
        <v/>
      </c>
      <c r="K51" s="72" t="str">
        <f t="shared" si="44"/>
        <v/>
      </c>
      <c r="L51" s="73" t="str">
        <f t="shared" si="45"/>
        <v/>
      </c>
      <c r="M51" s="71" t="str">
        <f t="shared" si="46"/>
        <v/>
      </c>
      <c r="N51" s="72" t="str">
        <f t="shared" si="47"/>
        <v/>
      </c>
      <c r="O51" s="73" t="str">
        <f t="shared" si="48"/>
        <v/>
      </c>
      <c r="P51" s="71" t="str">
        <f t="shared" si="48"/>
        <v/>
      </c>
      <c r="Q51" s="74" t="str">
        <f t="shared" si="48"/>
        <v/>
      </c>
      <c r="R51" s="75" t="str">
        <f t="shared" si="48"/>
        <v/>
      </c>
      <c r="S51" s="76" t="str">
        <f t="shared" si="48"/>
        <v/>
      </c>
      <c r="T51" s="77" t="str">
        <f t="shared" si="48"/>
        <v/>
      </c>
      <c r="U51" s="78" t="str">
        <f t="shared" si="48"/>
        <v/>
      </c>
      <c r="V51" s="76" t="str">
        <f t="shared" si="48"/>
        <v/>
      </c>
      <c r="W51" s="77" t="str">
        <f t="shared" si="48"/>
        <v/>
      </c>
      <c r="X51" s="78" t="str">
        <f t="shared" si="48"/>
        <v/>
      </c>
      <c r="Y51" s="76" t="str">
        <f t="shared" si="48"/>
        <v/>
      </c>
      <c r="Z51" s="77" t="str">
        <f t="shared" si="48"/>
        <v/>
      </c>
      <c r="AA51" s="78" t="str">
        <f t="shared" si="48"/>
        <v>A</v>
      </c>
      <c r="AB51" s="76" t="str">
        <f t="shared" si="48"/>
        <v>A</v>
      </c>
      <c r="AC51" s="79" t="str">
        <f t="shared" si="48"/>
        <v>A</v>
      </c>
      <c r="AD51" s="70" t="str">
        <f t="shared" si="48"/>
        <v>A</v>
      </c>
      <c r="AE51" s="71" t="str">
        <f t="shared" si="49"/>
        <v/>
      </c>
      <c r="AF51" s="72" t="str">
        <f t="shared" si="49"/>
        <v/>
      </c>
      <c r="AG51" s="73" t="str">
        <f t="shared" si="49"/>
        <v/>
      </c>
      <c r="AH51" s="71" t="str">
        <f t="shared" si="49"/>
        <v/>
      </c>
      <c r="AI51" s="72" t="str">
        <f t="shared" si="49"/>
        <v/>
      </c>
      <c r="AJ51" s="73" t="str">
        <f t="shared" si="49"/>
        <v/>
      </c>
      <c r="AK51" s="71" t="str">
        <f t="shared" si="49"/>
        <v/>
      </c>
      <c r="AL51" s="72" t="str">
        <f t="shared" si="49"/>
        <v/>
      </c>
      <c r="AM51" s="73" t="str">
        <f t="shared" si="49"/>
        <v/>
      </c>
      <c r="AN51" s="71" t="str">
        <f t="shared" si="49"/>
        <v/>
      </c>
      <c r="AO51" s="74" t="str">
        <f t="shared" si="49"/>
        <v/>
      </c>
      <c r="AP51" s="75" t="str">
        <f t="shared" si="49"/>
        <v/>
      </c>
      <c r="AQ51" s="76" t="str">
        <f t="shared" si="49"/>
        <v/>
      </c>
      <c r="AR51" s="77" t="str">
        <f t="shared" si="49"/>
        <v/>
      </c>
      <c r="AS51" s="78" t="str">
        <f t="shared" si="49"/>
        <v/>
      </c>
      <c r="AT51" s="76" t="str">
        <f t="shared" si="49"/>
        <v/>
      </c>
      <c r="AU51" s="77" t="str">
        <f t="shared" ref="AU51:BL51" si="52">IF(AND(($C51&lt;=AV$16-1),($D51&gt;=AU$16)),"A","")</f>
        <v/>
      </c>
      <c r="AV51" s="78" t="str">
        <f t="shared" si="52"/>
        <v/>
      </c>
      <c r="AW51" s="76" t="str">
        <f t="shared" si="52"/>
        <v/>
      </c>
      <c r="AX51" s="77" t="str">
        <f t="shared" si="52"/>
        <v/>
      </c>
      <c r="AY51" s="78" t="str">
        <f t="shared" si="52"/>
        <v/>
      </c>
      <c r="AZ51" s="76" t="str">
        <f t="shared" si="52"/>
        <v/>
      </c>
      <c r="BA51" s="79" t="str">
        <f t="shared" si="52"/>
        <v/>
      </c>
      <c r="BB51" s="70" t="str">
        <f t="shared" si="52"/>
        <v/>
      </c>
      <c r="BC51" s="71" t="str">
        <f t="shared" si="52"/>
        <v/>
      </c>
      <c r="BD51" s="72" t="str">
        <f t="shared" si="52"/>
        <v/>
      </c>
      <c r="BE51" s="73" t="str">
        <f t="shared" si="52"/>
        <v/>
      </c>
      <c r="BF51" s="71" t="str">
        <f t="shared" si="52"/>
        <v/>
      </c>
      <c r="BG51" s="72" t="str">
        <f t="shared" si="52"/>
        <v/>
      </c>
      <c r="BH51" s="73" t="str">
        <f t="shared" si="52"/>
        <v/>
      </c>
      <c r="BI51" s="71" t="str">
        <f t="shared" si="52"/>
        <v/>
      </c>
      <c r="BJ51" s="72" t="str">
        <f t="shared" si="52"/>
        <v/>
      </c>
      <c r="BK51" s="73" t="str">
        <f t="shared" si="52"/>
        <v/>
      </c>
      <c r="BL51" s="71" t="str">
        <f t="shared" si="52"/>
        <v/>
      </c>
      <c r="BM51" s="74" t="str">
        <f t="shared" si="51"/>
        <v/>
      </c>
    </row>
    <row r="52" spans="1:65" x14ac:dyDescent="0.2">
      <c r="A52" s="65" t="str">
        <f>IFERROR('Project-management-pivot'!D37,"")</f>
        <v>Skyhawks</v>
      </c>
      <c r="B52" s="66">
        <f>IFERROR(INDEX(Project_Management_Dataset[],MATCH(A52,Project_Management_Dataset[[#All],[Project Name]],0),MATCH($B$16,Project_Management_Dataset[#Headers],0)),"")</f>
        <v>0.75</v>
      </c>
      <c r="C52" s="67">
        <f>IFERROR(INDEX(Project_Management_Dataset[],MATCH(A52,Project_Management_Dataset[[#All],[Project Name]],0),MATCH($C$16,Project_Management_Dataset[#Headers],0)),"")</f>
        <v>44256</v>
      </c>
      <c r="D52" s="68">
        <f>IFERROR(INDEX(Project_Management_Dataset[],MATCH(A52,Project_Management_Dataset[[#All],[Project Name]],0),MATCH($D$16,Project_Management_Dataset[#Headers],0)),"")</f>
        <v>44348</v>
      </c>
      <c r="E52" s="69">
        <f t="shared" si="9"/>
        <v>67</v>
      </c>
      <c r="F52" s="70" t="str">
        <f>IF(AND(($C52&lt;=G$16-1),($D52&gt;=F$16)),"A","")</f>
        <v/>
      </c>
      <c r="G52" s="71" t="str">
        <f t="shared" si="40"/>
        <v/>
      </c>
      <c r="H52" s="72" t="str">
        <f t="shared" si="41"/>
        <v>A</v>
      </c>
      <c r="I52" s="73" t="str">
        <f t="shared" si="42"/>
        <v>A</v>
      </c>
      <c r="J52" s="71" t="str">
        <f t="shared" si="43"/>
        <v>A</v>
      </c>
      <c r="K52" s="72" t="str">
        <f t="shared" si="44"/>
        <v>A</v>
      </c>
      <c r="L52" s="73" t="str">
        <f t="shared" si="45"/>
        <v/>
      </c>
      <c r="M52" s="71" t="str">
        <f t="shared" si="46"/>
        <v/>
      </c>
      <c r="N52" s="72" t="str">
        <f t="shared" si="47"/>
        <v/>
      </c>
      <c r="O52" s="73" t="str">
        <f t="shared" si="48"/>
        <v/>
      </c>
      <c r="P52" s="71" t="str">
        <f t="shared" si="48"/>
        <v/>
      </c>
      <c r="Q52" s="74" t="str">
        <f t="shared" si="48"/>
        <v/>
      </c>
      <c r="R52" s="75" t="str">
        <f t="shared" si="48"/>
        <v/>
      </c>
      <c r="S52" s="76" t="str">
        <f t="shared" si="48"/>
        <v/>
      </c>
      <c r="T52" s="77" t="str">
        <f t="shared" si="48"/>
        <v/>
      </c>
      <c r="U52" s="78" t="str">
        <f t="shared" si="48"/>
        <v/>
      </c>
      <c r="V52" s="76" t="str">
        <f t="shared" si="48"/>
        <v/>
      </c>
      <c r="W52" s="77" t="str">
        <f t="shared" si="48"/>
        <v/>
      </c>
      <c r="X52" s="78" t="str">
        <f t="shared" si="48"/>
        <v/>
      </c>
      <c r="Y52" s="76" t="str">
        <f t="shared" si="48"/>
        <v/>
      </c>
      <c r="Z52" s="77" t="str">
        <f t="shared" si="48"/>
        <v/>
      </c>
      <c r="AA52" s="78" t="str">
        <f t="shared" si="48"/>
        <v/>
      </c>
      <c r="AB52" s="76" t="str">
        <f t="shared" si="48"/>
        <v/>
      </c>
      <c r="AC52" s="79" t="str">
        <f t="shared" si="48"/>
        <v/>
      </c>
      <c r="AD52" s="70" t="str">
        <f t="shared" si="48"/>
        <v/>
      </c>
      <c r="AE52" s="71" t="str">
        <f t="shared" si="49"/>
        <v/>
      </c>
      <c r="AF52" s="72" t="str">
        <f t="shared" si="49"/>
        <v/>
      </c>
      <c r="AG52" s="73" t="str">
        <f t="shared" si="49"/>
        <v/>
      </c>
      <c r="AH52" s="71" t="str">
        <f t="shared" si="49"/>
        <v/>
      </c>
      <c r="AI52" s="72" t="str">
        <f t="shared" si="49"/>
        <v/>
      </c>
      <c r="AJ52" s="73" t="str">
        <f t="shared" si="49"/>
        <v/>
      </c>
      <c r="AK52" s="71" t="str">
        <f t="shared" si="49"/>
        <v/>
      </c>
      <c r="AL52" s="72" t="str">
        <f t="shared" si="49"/>
        <v/>
      </c>
      <c r="AM52" s="73" t="str">
        <f t="shared" si="49"/>
        <v/>
      </c>
      <c r="AN52" s="71" t="str">
        <f t="shared" si="49"/>
        <v/>
      </c>
      <c r="AO52" s="74" t="str">
        <f t="shared" si="49"/>
        <v/>
      </c>
      <c r="AP52" s="75" t="str">
        <f t="shared" si="49"/>
        <v/>
      </c>
      <c r="AQ52" s="76" t="str">
        <f t="shared" si="49"/>
        <v/>
      </c>
      <c r="AR52" s="77" t="str">
        <f t="shared" si="49"/>
        <v/>
      </c>
      <c r="AS52" s="78" t="str">
        <f t="shared" si="49"/>
        <v/>
      </c>
      <c r="AT52" s="76" t="str">
        <f t="shared" si="49"/>
        <v/>
      </c>
      <c r="AU52" s="77" t="str">
        <f t="shared" ref="AU52:BL52" si="53">IF(AND(($C52&lt;=AV$16-1),($D52&gt;=AU$16)),"A","")</f>
        <v/>
      </c>
      <c r="AV52" s="78" t="str">
        <f t="shared" si="53"/>
        <v/>
      </c>
      <c r="AW52" s="76" t="str">
        <f t="shared" si="53"/>
        <v/>
      </c>
      <c r="AX52" s="77" t="str">
        <f t="shared" si="53"/>
        <v/>
      </c>
      <c r="AY52" s="78" t="str">
        <f t="shared" si="53"/>
        <v/>
      </c>
      <c r="AZ52" s="76" t="str">
        <f t="shared" si="53"/>
        <v/>
      </c>
      <c r="BA52" s="79" t="str">
        <f t="shared" si="53"/>
        <v/>
      </c>
      <c r="BB52" s="70" t="str">
        <f t="shared" si="53"/>
        <v/>
      </c>
      <c r="BC52" s="71" t="str">
        <f t="shared" si="53"/>
        <v/>
      </c>
      <c r="BD52" s="72" t="str">
        <f t="shared" si="53"/>
        <v/>
      </c>
      <c r="BE52" s="73" t="str">
        <f t="shared" si="53"/>
        <v/>
      </c>
      <c r="BF52" s="71" t="str">
        <f t="shared" si="53"/>
        <v/>
      </c>
      <c r="BG52" s="72" t="str">
        <f t="shared" si="53"/>
        <v/>
      </c>
      <c r="BH52" s="73" t="str">
        <f t="shared" si="53"/>
        <v/>
      </c>
      <c r="BI52" s="71" t="str">
        <f t="shared" si="53"/>
        <v/>
      </c>
      <c r="BJ52" s="72" t="str">
        <f t="shared" si="53"/>
        <v/>
      </c>
      <c r="BK52" s="73" t="str">
        <f t="shared" si="53"/>
        <v/>
      </c>
      <c r="BL52" s="71" t="str">
        <f t="shared" si="53"/>
        <v/>
      </c>
      <c r="BM52" s="74" t="str">
        <f t="shared" si="51"/>
        <v/>
      </c>
    </row>
    <row r="53" spans="1:65" x14ac:dyDescent="0.2">
      <c r="A53" s="65" t="str">
        <f>IFERROR('Project-management-pivot'!D38,"")</f>
        <v>Smart Brief Leadership</v>
      </c>
      <c r="B53" s="66">
        <f>IFERROR(INDEX(Project_Management_Dataset[],MATCH(A53,Project_Management_Dataset[[#All],[Project Name]],0),MATCH($B$16,Project_Management_Dataset[#Headers],0)),"")</f>
        <v>0.86</v>
      </c>
      <c r="C53" s="67">
        <f>IFERROR(INDEX(Project_Management_Dataset[],MATCH(A53,Project_Management_Dataset[[#All],[Project Name]],0),MATCH($C$16,Project_Management_Dataset[#Headers],0)),"")</f>
        <v>45383</v>
      </c>
      <c r="D53" s="68">
        <f>IFERROR(INDEX(Project_Management_Dataset[],MATCH(A53,Project_Management_Dataset[[#All],[Project Name]],0),MATCH($D$16,Project_Management_Dataset[#Headers],0)),"")</f>
        <v>45474</v>
      </c>
      <c r="E53" s="69">
        <f t="shared" si="9"/>
        <v>66</v>
      </c>
      <c r="F53" s="70" t="str">
        <f>IF(AND(($C53&lt;=G$16-1),($D53&gt;=F$16)),"A","")</f>
        <v/>
      </c>
      <c r="G53" s="71" t="str">
        <f t="shared" si="40"/>
        <v/>
      </c>
      <c r="H53" s="72" t="str">
        <f t="shared" si="41"/>
        <v/>
      </c>
      <c r="I53" s="73" t="str">
        <f t="shared" si="42"/>
        <v/>
      </c>
      <c r="J53" s="71" t="str">
        <f t="shared" si="43"/>
        <v/>
      </c>
      <c r="K53" s="72" t="str">
        <f t="shared" si="44"/>
        <v/>
      </c>
      <c r="L53" s="73" t="str">
        <f t="shared" si="45"/>
        <v/>
      </c>
      <c r="M53" s="71" t="str">
        <f t="shared" si="46"/>
        <v/>
      </c>
      <c r="N53" s="72" t="str">
        <f t="shared" si="47"/>
        <v/>
      </c>
      <c r="O53" s="73" t="str">
        <f t="shared" si="48"/>
        <v/>
      </c>
      <c r="P53" s="71" t="str">
        <f t="shared" si="48"/>
        <v/>
      </c>
      <c r="Q53" s="74" t="str">
        <f t="shared" si="48"/>
        <v/>
      </c>
      <c r="R53" s="75" t="str">
        <f t="shared" si="48"/>
        <v/>
      </c>
      <c r="S53" s="76" t="str">
        <f t="shared" si="48"/>
        <v/>
      </c>
      <c r="T53" s="77" t="str">
        <f t="shared" si="48"/>
        <v/>
      </c>
      <c r="U53" s="78" t="str">
        <f t="shared" si="48"/>
        <v/>
      </c>
      <c r="V53" s="76" t="str">
        <f t="shared" si="48"/>
        <v/>
      </c>
      <c r="W53" s="77" t="str">
        <f t="shared" si="48"/>
        <v/>
      </c>
      <c r="X53" s="78" t="str">
        <f t="shared" si="48"/>
        <v/>
      </c>
      <c r="Y53" s="76" t="str">
        <f t="shared" si="48"/>
        <v/>
      </c>
      <c r="Z53" s="77" t="str">
        <f t="shared" si="48"/>
        <v/>
      </c>
      <c r="AA53" s="78" t="str">
        <f t="shared" si="48"/>
        <v/>
      </c>
      <c r="AB53" s="76" t="str">
        <f t="shared" si="48"/>
        <v/>
      </c>
      <c r="AC53" s="79" t="str">
        <f t="shared" si="48"/>
        <v/>
      </c>
      <c r="AD53" s="70" t="str">
        <f t="shared" si="48"/>
        <v/>
      </c>
      <c r="AE53" s="71" t="str">
        <f t="shared" si="49"/>
        <v/>
      </c>
      <c r="AF53" s="72" t="str">
        <f t="shared" si="49"/>
        <v/>
      </c>
      <c r="AG53" s="73" t="str">
        <f t="shared" si="49"/>
        <v/>
      </c>
      <c r="AH53" s="71" t="str">
        <f t="shared" si="49"/>
        <v/>
      </c>
      <c r="AI53" s="72" t="str">
        <f t="shared" si="49"/>
        <v/>
      </c>
      <c r="AJ53" s="73" t="str">
        <f t="shared" si="49"/>
        <v/>
      </c>
      <c r="AK53" s="71" t="str">
        <f t="shared" si="49"/>
        <v/>
      </c>
      <c r="AL53" s="72" t="str">
        <f t="shared" si="49"/>
        <v/>
      </c>
      <c r="AM53" s="73" t="str">
        <f t="shared" si="49"/>
        <v/>
      </c>
      <c r="AN53" s="71" t="str">
        <f t="shared" si="49"/>
        <v/>
      </c>
      <c r="AO53" s="74" t="str">
        <f t="shared" si="49"/>
        <v/>
      </c>
      <c r="AP53" s="75" t="str">
        <f t="shared" si="49"/>
        <v/>
      </c>
      <c r="AQ53" s="76" t="str">
        <f t="shared" si="49"/>
        <v/>
      </c>
      <c r="AR53" s="77" t="str">
        <f t="shared" si="49"/>
        <v/>
      </c>
      <c r="AS53" s="78" t="str">
        <f t="shared" si="49"/>
        <v>A</v>
      </c>
      <c r="AT53" s="76" t="str">
        <f t="shared" si="49"/>
        <v>A</v>
      </c>
      <c r="AU53" s="77" t="str">
        <f t="shared" ref="AU53:BL53" si="54">IF(AND(($C53&lt;=AV$16-1),($D53&gt;=AU$16)),"A","")</f>
        <v>A</v>
      </c>
      <c r="AV53" s="78" t="str">
        <f t="shared" si="54"/>
        <v>A</v>
      </c>
      <c r="AW53" s="76" t="str">
        <f t="shared" si="54"/>
        <v/>
      </c>
      <c r="AX53" s="77" t="str">
        <f t="shared" si="54"/>
        <v/>
      </c>
      <c r="AY53" s="78" t="str">
        <f t="shared" si="54"/>
        <v/>
      </c>
      <c r="AZ53" s="76" t="str">
        <f t="shared" si="54"/>
        <v/>
      </c>
      <c r="BA53" s="79" t="str">
        <f t="shared" si="54"/>
        <v/>
      </c>
      <c r="BB53" s="70" t="str">
        <f t="shared" si="54"/>
        <v/>
      </c>
      <c r="BC53" s="71" t="str">
        <f t="shared" si="54"/>
        <v/>
      </c>
      <c r="BD53" s="72" t="str">
        <f t="shared" si="54"/>
        <v/>
      </c>
      <c r="BE53" s="73" t="str">
        <f t="shared" si="54"/>
        <v/>
      </c>
      <c r="BF53" s="71" t="str">
        <f t="shared" si="54"/>
        <v/>
      </c>
      <c r="BG53" s="72" t="str">
        <f t="shared" si="54"/>
        <v/>
      </c>
      <c r="BH53" s="73" t="str">
        <f t="shared" si="54"/>
        <v/>
      </c>
      <c r="BI53" s="71" t="str">
        <f t="shared" si="54"/>
        <v/>
      </c>
      <c r="BJ53" s="72" t="str">
        <f t="shared" si="54"/>
        <v/>
      </c>
      <c r="BK53" s="73" t="str">
        <f t="shared" si="54"/>
        <v/>
      </c>
      <c r="BL53" s="71" t="str">
        <f t="shared" si="54"/>
        <v/>
      </c>
      <c r="BM53" s="74" t="str">
        <f t="shared" si="51"/>
        <v/>
      </c>
    </row>
    <row r="54" spans="1:65" x14ac:dyDescent="0.2">
      <c r="A54" s="65" t="str">
        <f>IFERROR('Project-management-pivot'!D39,"")</f>
        <v>Social Geek Made</v>
      </c>
      <c r="B54" s="66">
        <f>IFERROR(INDEX(Project_Management_Dataset[],MATCH(A54,Project_Management_Dataset[[#All],[Project Name]],0),MATCH($B$16,Project_Management_Dataset[#Headers],0)),"")</f>
        <v>0.79</v>
      </c>
      <c r="C54" s="67">
        <f>IFERROR(INDEX(Project_Management_Dataset[],MATCH(A54,Project_Management_Dataset[[#All],[Project Name]],0),MATCH($C$16,Project_Management_Dataset[#Headers],0)),"")</f>
        <v>45809</v>
      </c>
      <c r="D54" s="68">
        <f>IFERROR(INDEX(Project_Management_Dataset[],MATCH(A54,Project_Management_Dataset[[#All],[Project Name]],0),MATCH($D$16,Project_Management_Dataset[#Headers],0)),"")</f>
        <v>45901</v>
      </c>
      <c r="E54" s="69">
        <f t="shared" si="9"/>
        <v>66</v>
      </c>
      <c r="F54" s="70" t="str">
        <f>IF(AND(($C54&lt;=G$16-1),($D54&gt;=F$16)),"A","")</f>
        <v/>
      </c>
      <c r="G54" s="71" t="str">
        <f t="shared" si="40"/>
        <v/>
      </c>
      <c r="H54" s="72" t="str">
        <f t="shared" si="41"/>
        <v/>
      </c>
      <c r="I54" s="73" t="str">
        <f t="shared" si="42"/>
        <v/>
      </c>
      <c r="J54" s="71" t="str">
        <f t="shared" si="43"/>
        <v/>
      </c>
      <c r="K54" s="72" t="str">
        <f t="shared" si="44"/>
        <v/>
      </c>
      <c r="L54" s="73" t="str">
        <f t="shared" si="45"/>
        <v/>
      </c>
      <c r="M54" s="71" t="str">
        <f t="shared" si="46"/>
        <v/>
      </c>
      <c r="N54" s="72" t="str">
        <f t="shared" si="47"/>
        <v/>
      </c>
      <c r="O54" s="73" t="str">
        <f t="shared" si="48"/>
        <v/>
      </c>
      <c r="P54" s="71" t="str">
        <f t="shared" si="48"/>
        <v/>
      </c>
      <c r="Q54" s="74" t="str">
        <f t="shared" si="48"/>
        <v/>
      </c>
      <c r="R54" s="75" t="str">
        <f t="shared" si="48"/>
        <v/>
      </c>
      <c r="S54" s="76" t="str">
        <f t="shared" si="48"/>
        <v/>
      </c>
      <c r="T54" s="77" t="str">
        <f t="shared" si="48"/>
        <v/>
      </c>
      <c r="U54" s="78" t="str">
        <f t="shared" si="48"/>
        <v/>
      </c>
      <c r="V54" s="76" t="str">
        <f t="shared" si="48"/>
        <v/>
      </c>
      <c r="W54" s="77" t="str">
        <f t="shared" si="48"/>
        <v/>
      </c>
      <c r="X54" s="78" t="str">
        <f t="shared" si="48"/>
        <v/>
      </c>
      <c r="Y54" s="76" t="str">
        <f t="shared" si="48"/>
        <v/>
      </c>
      <c r="Z54" s="77" t="str">
        <f t="shared" si="48"/>
        <v/>
      </c>
      <c r="AA54" s="78" t="str">
        <f t="shared" si="48"/>
        <v/>
      </c>
      <c r="AB54" s="76" t="str">
        <f t="shared" si="48"/>
        <v/>
      </c>
      <c r="AC54" s="79" t="str">
        <f t="shared" si="48"/>
        <v/>
      </c>
      <c r="AD54" s="70" t="str">
        <f t="shared" si="48"/>
        <v/>
      </c>
      <c r="AE54" s="71" t="str">
        <f t="shared" si="49"/>
        <v/>
      </c>
      <c r="AF54" s="72" t="str">
        <f t="shared" si="49"/>
        <v/>
      </c>
      <c r="AG54" s="73" t="str">
        <f t="shared" si="49"/>
        <v/>
      </c>
      <c r="AH54" s="71" t="str">
        <f t="shared" si="49"/>
        <v/>
      </c>
      <c r="AI54" s="72" t="str">
        <f t="shared" si="49"/>
        <v/>
      </c>
      <c r="AJ54" s="73" t="str">
        <f t="shared" si="49"/>
        <v/>
      </c>
      <c r="AK54" s="71" t="str">
        <f t="shared" si="49"/>
        <v/>
      </c>
      <c r="AL54" s="72" t="str">
        <f t="shared" si="49"/>
        <v/>
      </c>
      <c r="AM54" s="73" t="str">
        <f t="shared" si="49"/>
        <v/>
      </c>
      <c r="AN54" s="71" t="str">
        <f t="shared" si="49"/>
        <v/>
      </c>
      <c r="AO54" s="74" t="str">
        <f t="shared" si="49"/>
        <v/>
      </c>
      <c r="AP54" s="75" t="str">
        <f t="shared" si="49"/>
        <v/>
      </c>
      <c r="AQ54" s="76" t="str">
        <f t="shared" si="49"/>
        <v/>
      </c>
      <c r="AR54" s="77" t="str">
        <f t="shared" si="49"/>
        <v/>
      </c>
      <c r="AS54" s="78" t="str">
        <f t="shared" si="49"/>
        <v/>
      </c>
      <c r="AT54" s="76" t="str">
        <f t="shared" si="49"/>
        <v/>
      </c>
      <c r="AU54" s="77" t="str">
        <f t="shared" ref="AU54:BL54" si="55">IF(AND(($C54&lt;=AV$16-1),($D54&gt;=AU$16)),"A","")</f>
        <v/>
      </c>
      <c r="AV54" s="78" t="str">
        <f t="shared" si="55"/>
        <v/>
      </c>
      <c r="AW54" s="76" t="str">
        <f t="shared" si="55"/>
        <v/>
      </c>
      <c r="AX54" s="77" t="str">
        <f t="shared" si="55"/>
        <v/>
      </c>
      <c r="AY54" s="78" t="str">
        <f t="shared" si="55"/>
        <v/>
      </c>
      <c r="AZ54" s="76" t="str">
        <f t="shared" si="55"/>
        <v/>
      </c>
      <c r="BA54" s="79" t="str">
        <f t="shared" si="55"/>
        <v/>
      </c>
      <c r="BB54" s="70" t="str">
        <f t="shared" si="55"/>
        <v/>
      </c>
      <c r="BC54" s="71" t="str">
        <f t="shared" si="55"/>
        <v/>
      </c>
      <c r="BD54" s="72" t="str">
        <f t="shared" si="55"/>
        <v/>
      </c>
      <c r="BE54" s="73" t="str">
        <f t="shared" si="55"/>
        <v/>
      </c>
      <c r="BF54" s="71" t="str">
        <f t="shared" si="55"/>
        <v/>
      </c>
      <c r="BG54" s="72" t="str">
        <f t="shared" si="55"/>
        <v>A</v>
      </c>
      <c r="BH54" s="73" t="str">
        <f t="shared" si="55"/>
        <v>A</v>
      </c>
      <c r="BI54" s="71" t="str">
        <f t="shared" si="55"/>
        <v>A</v>
      </c>
      <c r="BJ54" s="72" t="str">
        <f t="shared" si="55"/>
        <v>A</v>
      </c>
      <c r="BK54" s="73" t="str">
        <f t="shared" si="55"/>
        <v/>
      </c>
      <c r="BL54" s="71" t="str">
        <f t="shared" si="55"/>
        <v/>
      </c>
      <c r="BM54" s="74" t="str">
        <f t="shared" si="51"/>
        <v/>
      </c>
    </row>
    <row r="55" spans="1:65" x14ac:dyDescent="0.2">
      <c r="A55" s="65" t="str">
        <f>IFERROR('Project-management-pivot'!D40,"")</f>
        <v>Soul Spartans</v>
      </c>
      <c r="B55" s="66">
        <f>IFERROR(INDEX(Project_Management_Dataset[],MATCH(A55,Project_Management_Dataset[[#All],[Project Name]],0),MATCH($B$16,Project_Management_Dataset[#Headers],0)),"")</f>
        <v>1</v>
      </c>
      <c r="C55" s="67">
        <f>IFERROR(INDEX(Project_Management_Dataset[],MATCH(A55,Project_Management_Dataset[[#All],[Project Name]],0),MATCH($C$16,Project_Management_Dataset[#Headers],0)),"")</f>
        <v>45536</v>
      </c>
      <c r="D55" s="68">
        <f>IFERROR(INDEX(Project_Management_Dataset[],MATCH(A55,Project_Management_Dataset[[#All],[Project Name]],0),MATCH($D$16,Project_Management_Dataset[#Headers],0)),"")</f>
        <v>45627</v>
      </c>
      <c r="E55" s="69">
        <f t="shared" si="9"/>
        <v>65</v>
      </c>
      <c r="F55" s="70" t="str">
        <f>IF(AND(($C55&lt;=G$16-1),($D55&gt;=F$16)),"A","")</f>
        <v/>
      </c>
      <c r="G55" s="71" t="str">
        <f t="shared" si="40"/>
        <v/>
      </c>
      <c r="H55" s="72" t="str">
        <f t="shared" si="41"/>
        <v/>
      </c>
      <c r="I55" s="73" t="str">
        <f t="shared" si="42"/>
        <v/>
      </c>
      <c r="J55" s="71" t="str">
        <f t="shared" si="43"/>
        <v/>
      </c>
      <c r="K55" s="72" t="str">
        <f t="shared" si="44"/>
        <v/>
      </c>
      <c r="L55" s="73" t="str">
        <f t="shared" si="45"/>
        <v/>
      </c>
      <c r="M55" s="71" t="str">
        <f t="shared" si="46"/>
        <v/>
      </c>
      <c r="N55" s="72" t="str">
        <f t="shared" si="47"/>
        <v/>
      </c>
      <c r="O55" s="73" t="str">
        <f t="shared" si="48"/>
        <v/>
      </c>
      <c r="P55" s="71" t="str">
        <f t="shared" si="48"/>
        <v/>
      </c>
      <c r="Q55" s="74" t="str">
        <f t="shared" si="48"/>
        <v/>
      </c>
      <c r="R55" s="75" t="str">
        <f t="shared" si="48"/>
        <v/>
      </c>
      <c r="S55" s="76" t="str">
        <f t="shared" si="48"/>
        <v/>
      </c>
      <c r="T55" s="77" t="str">
        <f t="shared" si="48"/>
        <v/>
      </c>
      <c r="U55" s="78" t="str">
        <f t="shared" si="48"/>
        <v/>
      </c>
      <c r="V55" s="76" t="str">
        <f t="shared" si="48"/>
        <v/>
      </c>
      <c r="W55" s="77" t="str">
        <f t="shared" si="48"/>
        <v/>
      </c>
      <c r="X55" s="78" t="str">
        <f t="shared" si="48"/>
        <v/>
      </c>
      <c r="Y55" s="76" t="str">
        <f t="shared" si="48"/>
        <v/>
      </c>
      <c r="Z55" s="77" t="str">
        <f t="shared" si="48"/>
        <v/>
      </c>
      <c r="AA55" s="78" t="str">
        <f t="shared" si="48"/>
        <v/>
      </c>
      <c r="AB55" s="76" t="str">
        <f t="shared" si="48"/>
        <v/>
      </c>
      <c r="AC55" s="79" t="str">
        <f t="shared" si="48"/>
        <v/>
      </c>
      <c r="AD55" s="70" t="str">
        <f t="shared" si="48"/>
        <v/>
      </c>
      <c r="AE55" s="71" t="str">
        <f t="shared" si="49"/>
        <v/>
      </c>
      <c r="AF55" s="72" t="str">
        <f t="shared" si="49"/>
        <v/>
      </c>
      <c r="AG55" s="73" t="str">
        <f t="shared" si="49"/>
        <v/>
      </c>
      <c r="AH55" s="71" t="str">
        <f t="shared" si="49"/>
        <v/>
      </c>
      <c r="AI55" s="72" t="str">
        <f t="shared" si="49"/>
        <v/>
      </c>
      <c r="AJ55" s="73" t="str">
        <f t="shared" si="49"/>
        <v/>
      </c>
      <c r="AK55" s="71" t="str">
        <f t="shared" si="49"/>
        <v/>
      </c>
      <c r="AL55" s="72" t="str">
        <f t="shared" si="49"/>
        <v/>
      </c>
      <c r="AM55" s="73" t="str">
        <f t="shared" si="49"/>
        <v/>
      </c>
      <c r="AN55" s="71" t="str">
        <f t="shared" si="49"/>
        <v/>
      </c>
      <c r="AO55" s="74" t="str">
        <f t="shared" si="49"/>
        <v/>
      </c>
      <c r="AP55" s="75" t="str">
        <f t="shared" si="49"/>
        <v/>
      </c>
      <c r="AQ55" s="76" t="str">
        <f t="shared" si="49"/>
        <v/>
      </c>
      <c r="AR55" s="77" t="str">
        <f t="shared" si="49"/>
        <v/>
      </c>
      <c r="AS55" s="78" t="str">
        <f t="shared" si="49"/>
        <v/>
      </c>
      <c r="AT55" s="76" t="str">
        <f t="shared" si="49"/>
        <v/>
      </c>
      <c r="AU55" s="77" t="str">
        <f t="shared" ref="AU55:BL55" si="56">IF(AND(($C55&lt;=AV$16-1),($D55&gt;=AU$16)),"A","")</f>
        <v/>
      </c>
      <c r="AV55" s="78" t="str">
        <f t="shared" si="56"/>
        <v/>
      </c>
      <c r="AW55" s="76" t="str">
        <f t="shared" si="56"/>
        <v/>
      </c>
      <c r="AX55" s="77" t="str">
        <f t="shared" si="56"/>
        <v>A</v>
      </c>
      <c r="AY55" s="78" t="str">
        <f t="shared" si="56"/>
        <v>A</v>
      </c>
      <c r="AZ55" s="76" t="str">
        <f t="shared" si="56"/>
        <v>A</v>
      </c>
      <c r="BA55" s="79" t="str">
        <f t="shared" si="56"/>
        <v>A</v>
      </c>
      <c r="BB55" s="70" t="str">
        <f t="shared" si="56"/>
        <v/>
      </c>
      <c r="BC55" s="71" t="str">
        <f t="shared" si="56"/>
        <v/>
      </c>
      <c r="BD55" s="72" t="str">
        <f t="shared" si="56"/>
        <v/>
      </c>
      <c r="BE55" s="73" t="str">
        <f t="shared" si="56"/>
        <v/>
      </c>
      <c r="BF55" s="71" t="str">
        <f t="shared" si="56"/>
        <v/>
      </c>
      <c r="BG55" s="72" t="str">
        <f t="shared" si="56"/>
        <v/>
      </c>
      <c r="BH55" s="73" t="str">
        <f t="shared" si="56"/>
        <v/>
      </c>
      <c r="BI55" s="71" t="str">
        <f t="shared" si="56"/>
        <v/>
      </c>
      <c r="BJ55" s="72" t="str">
        <f t="shared" si="56"/>
        <v/>
      </c>
      <c r="BK55" s="73" t="str">
        <f t="shared" si="56"/>
        <v/>
      </c>
      <c r="BL55" s="71" t="str">
        <f t="shared" si="56"/>
        <v/>
      </c>
      <c r="BM55" s="74" t="str">
        <f t="shared" si="51"/>
        <v/>
      </c>
    </row>
    <row r="56" spans="1:65" x14ac:dyDescent="0.2">
      <c r="A56" s="65" t="str">
        <f>IFERROR('Project-management-pivot'!D41,"")</f>
        <v>Switch And Swift</v>
      </c>
      <c r="B56" s="66">
        <f>IFERROR(INDEX(Project_Management_Dataset[],MATCH(A56,Project_Management_Dataset[[#All],[Project Name]],0),MATCH($B$16,Project_Management_Dataset[#Headers],0)),"")</f>
        <v>0.89</v>
      </c>
      <c r="C56" s="67">
        <f>IFERROR(INDEX(Project_Management_Dataset[],MATCH(A56,Project_Management_Dataset[[#All],[Project Name]],0),MATCH($C$16,Project_Management_Dataset[#Headers],0)),"")</f>
        <v>44348</v>
      </c>
      <c r="D56" s="68">
        <f>IFERROR(INDEX(Project_Management_Dataset[],MATCH(A56,Project_Management_Dataset[[#All],[Project Name]],0),MATCH($D$16,Project_Management_Dataset[#Headers],0)),"")</f>
        <v>44440</v>
      </c>
      <c r="E56" s="69">
        <f t="shared" si="9"/>
        <v>67</v>
      </c>
      <c r="F56" s="70" t="str">
        <f>IF(AND(($C56&lt;=G$16-1),($D56&gt;=F$16)),"A","")</f>
        <v/>
      </c>
      <c r="G56" s="71" t="str">
        <f t="shared" si="40"/>
        <v/>
      </c>
      <c r="H56" s="72" t="str">
        <f t="shared" si="41"/>
        <v/>
      </c>
      <c r="I56" s="73" t="str">
        <f t="shared" si="42"/>
        <v/>
      </c>
      <c r="J56" s="71" t="str">
        <f t="shared" si="43"/>
        <v/>
      </c>
      <c r="K56" s="72" t="str">
        <f t="shared" si="44"/>
        <v>A</v>
      </c>
      <c r="L56" s="73" t="str">
        <f t="shared" si="45"/>
        <v>A</v>
      </c>
      <c r="M56" s="71" t="str">
        <f t="shared" si="46"/>
        <v>A</v>
      </c>
      <c r="N56" s="72" t="str">
        <f t="shared" si="47"/>
        <v>A</v>
      </c>
      <c r="O56" s="73" t="str">
        <f t="shared" si="48"/>
        <v/>
      </c>
      <c r="P56" s="71" t="str">
        <f t="shared" si="48"/>
        <v/>
      </c>
      <c r="Q56" s="74" t="str">
        <f t="shared" si="48"/>
        <v/>
      </c>
      <c r="R56" s="75" t="str">
        <f t="shared" si="48"/>
        <v/>
      </c>
      <c r="S56" s="76" t="str">
        <f t="shared" si="48"/>
        <v/>
      </c>
      <c r="T56" s="77" t="str">
        <f t="shared" si="48"/>
        <v/>
      </c>
      <c r="U56" s="78" t="str">
        <f t="shared" si="48"/>
        <v/>
      </c>
      <c r="V56" s="76" t="str">
        <f t="shared" si="48"/>
        <v/>
      </c>
      <c r="W56" s="77" t="str">
        <f t="shared" si="48"/>
        <v/>
      </c>
      <c r="X56" s="78" t="str">
        <f t="shared" si="48"/>
        <v/>
      </c>
      <c r="Y56" s="76" t="str">
        <f t="shared" si="48"/>
        <v/>
      </c>
      <c r="Z56" s="77" t="str">
        <f t="shared" si="48"/>
        <v/>
      </c>
      <c r="AA56" s="78" t="str">
        <f t="shared" si="48"/>
        <v/>
      </c>
      <c r="AB56" s="76" t="str">
        <f t="shared" si="48"/>
        <v/>
      </c>
      <c r="AC56" s="79" t="str">
        <f t="shared" si="48"/>
        <v/>
      </c>
      <c r="AD56" s="70" t="str">
        <f t="shared" si="48"/>
        <v/>
      </c>
      <c r="AE56" s="71" t="str">
        <f t="shared" si="49"/>
        <v/>
      </c>
      <c r="AF56" s="72" t="str">
        <f t="shared" si="49"/>
        <v/>
      </c>
      <c r="AG56" s="73" t="str">
        <f t="shared" si="49"/>
        <v/>
      </c>
      <c r="AH56" s="71" t="str">
        <f t="shared" si="49"/>
        <v/>
      </c>
      <c r="AI56" s="72" t="str">
        <f t="shared" si="49"/>
        <v/>
      </c>
      <c r="AJ56" s="73" t="str">
        <f t="shared" si="49"/>
        <v/>
      </c>
      <c r="AK56" s="71" t="str">
        <f t="shared" si="49"/>
        <v/>
      </c>
      <c r="AL56" s="72" t="str">
        <f t="shared" si="49"/>
        <v/>
      </c>
      <c r="AM56" s="73" t="str">
        <f t="shared" si="49"/>
        <v/>
      </c>
      <c r="AN56" s="71" t="str">
        <f t="shared" si="49"/>
        <v/>
      </c>
      <c r="AO56" s="74" t="str">
        <f t="shared" si="49"/>
        <v/>
      </c>
      <c r="AP56" s="75" t="str">
        <f t="shared" si="49"/>
        <v/>
      </c>
      <c r="AQ56" s="76" t="str">
        <f t="shared" si="49"/>
        <v/>
      </c>
      <c r="AR56" s="77" t="str">
        <f t="shared" si="49"/>
        <v/>
      </c>
      <c r="AS56" s="78" t="str">
        <f t="shared" si="49"/>
        <v/>
      </c>
      <c r="AT56" s="76" t="str">
        <f t="shared" si="49"/>
        <v/>
      </c>
      <c r="AU56" s="77" t="str">
        <f t="shared" ref="AU56:BL56" si="57">IF(AND(($C56&lt;=AV$16-1),($D56&gt;=AU$16)),"A","")</f>
        <v/>
      </c>
      <c r="AV56" s="78" t="str">
        <f t="shared" si="57"/>
        <v/>
      </c>
      <c r="AW56" s="76" t="str">
        <f t="shared" si="57"/>
        <v/>
      </c>
      <c r="AX56" s="77" t="str">
        <f t="shared" si="57"/>
        <v/>
      </c>
      <c r="AY56" s="78" t="str">
        <f t="shared" si="57"/>
        <v/>
      </c>
      <c r="AZ56" s="76" t="str">
        <f t="shared" si="57"/>
        <v/>
      </c>
      <c r="BA56" s="79" t="str">
        <f t="shared" si="57"/>
        <v/>
      </c>
      <c r="BB56" s="70" t="str">
        <f t="shared" si="57"/>
        <v/>
      </c>
      <c r="BC56" s="71" t="str">
        <f t="shared" si="57"/>
        <v/>
      </c>
      <c r="BD56" s="72" t="str">
        <f t="shared" si="57"/>
        <v/>
      </c>
      <c r="BE56" s="73" t="str">
        <f t="shared" si="57"/>
        <v/>
      </c>
      <c r="BF56" s="71" t="str">
        <f t="shared" si="57"/>
        <v/>
      </c>
      <c r="BG56" s="72" t="str">
        <f t="shared" si="57"/>
        <v/>
      </c>
      <c r="BH56" s="73" t="str">
        <f t="shared" si="57"/>
        <v/>
      </c>
      <c r="BI56" s="71" t="str">
        <f t="shared" si="57"/>
        <v/>
      </c>
      <c r="BJ56" s="72" t="str">
        <f t="shared" si="57"/>
        <v/>
      </c>
      <c r="BK56" s="73" t="str">
        <f t="shared" si="57"/>
        <v/>
      </c>
      <c r="BL56" s="71" t="str">
        <f t="shared" si="57"/>
        <v/>
      </c>
      <c r="BM56" s="74" t="str">
        <f t="shared" si="51"/>
        <v/>
      </c>
    </row>
    <row r="57" spans="1:65" x14ac:dyDescent="0.2">
      <c r="A57" s="65" t="str">
        <f>IFERROR('Project-management-pivot'!D42,"")</f>
        <v>The Success</v>
      </c>
      <c r="B57" s="66">
        <f>IFERROR(INDEX(Project_Management_Dataset[],MATCH(A57,Project_Management_Dataset[[#All],[Project Name]],0),MATCH($B$16,Project_Management_Dataset[#Headers],0)),"")</f>
        <v>0.75</v>
      </c>
      <c r="C57" s="67">
        <f>IFERROR(INDEX(Project_Management_Dataset[],MATCH(A57,Project_Management_Dataset[[#All],[Project Name]],0),MATCH($C$16,Project_Management_Dataset[#Headers],0)),"")</f>
        <v>44743</v>
      </c>
      <c r="D57" s="68">
        <f>IFERROR(INDEX(Project_Management_Dataset[],MATCH(A57,Project_Management_Dataset[[#All],[Project Name]],0),MATCH($D$16,Project_Management_Dataset[#Headers],0)),"")</f>
        <v>44835</v>
      </c>
      <c r="E57" s="69">
        <f t="shared" si="9"/>
        <v>66</v>
      </c>
      <c r="F57" s="70" t="str">
        <f>IF(AND(($C57&lt;=G$16-1),($D57&gt;=F$16)),"A","")</f>
        <v/>
      </c>
      <c r="G57" s="71" t="str">
        <f t="shared" si="40"/>
        <v/>
      </c>
      <c r="H57" s="72" t="str">
        <f t="shared" si="41"/>
        <v/>
      </c>
      <c r="I57" s="73" t="str">
        <f t="shared" si="42"/>
        <v/>
      </c>
      <c r="J57" s="71" t="str">
        <f t="shared" si="43"/>
        <v/>
      </c>
      <c r="K57" s="72" t="str">
        <f t="shared" si="44"/>
        <v/>
      </c>
      <c r="L57" s="73" t="str">
        <f t="shared" si="45"/>
        <v/>
      </c>
      <c r="M57" s="71" t="str">
        <f t="shared" si="46"/>
        <v/>
      </c>
      <c r="N57" s="72" t="str">
        <f t="shared" si="47"/>
        <v/>
      </c>
      <c r="O57" s="73" t="str">
        <f t="shared" si="48"/>
        <v/>
      </c>
      <c r="P57" s="71" t="str">
        <f t="shared" si="48"/>
        <v/>
      </c>
      <c r="Q57" s="74" t="str">
        <f t="shared" si="48"/>
        <v/>
      </c>
      <c r="R57" s="75" t="str">
        <f t="shared" si="48"/>
        <v/>
      </c>
      <c r="S57" s="76" t="str">
        <f t="shared" si="48"/>
        <v/>
      </c>
      <c r="T57" s="77" t="str">
        <f t="shared" si="48"/>
        <v/>
      </c>
      <c r="U57" s="78" t="str">
        <f t="shared" si="48"/>
        <v/>
      </c>
      <c r="V57" s="76" t="str">
        <f t="shared" si="48"/>
        <v/>
      </c>
      <c r="W57" s="77" t="str">
        <f t="shared" si="48"/>
        <v/>
      </c>
      <c r="X57" s="78" t="str">
        <f t="shared" si="48"/>
        <v>A</v>
      </c>
      <c r="Y57" s="76" t="str">
        <f t="shared" si="48"/>
        <v>A</v>
      </c>
      <c r="Z57" s="77" t="str">
        <f t="shared" si="48"/>
        <v>A</v>
      </c>
      <c r="AA57" s="78" t="str">
        <f t="shared" si="48"/>
        <v>A</v>
      </c>
      <c r="AB57" s="76" t="str">
        <f t="shared" si="48"/>
        <v/>
      </c>
      <c r="AC57" s="79" t="str">
        <f t="shared" si="48"/>
        <v/>
      </c>
      <c r="AD57" s="70" t="str">
        <f t="shared" si="48"/>
        <v/>
      </c>
      <c r="AE57" s="71" t="str">
        <f t="shared" si="49"/>
        <v/>
      </c>
      <c r="AF57" s="72" t="str">
        <f t="shared" si="49"/>
        <v/>
      </c>
      <c r="AG57" s="73" t="str">
        <f t="shared" si="49"/>
        <v/>
      </c>
      <c r="AH57" s="71" t="str">
        <f t="shared" si="49"/>
        <v/>
      </c>
      <c r="AI57" s="72" t="str">
        <f t="shared" si="49"/>
        <v/>
      </c>
      <c r="AJ57" s="73" t="str">
        <f t="shared" si="49"/>
        <v/>
      </c>
      <c r="AK57" s="71" t="str">
        <f t="shared" si="49"/>
        <v/>
      </c>
      <c r="AL57" s="72" t="str">
        <f t="shared" si="49"/>
        <v/>
      </c>
      <c r="AM57" s="73" t="str">
        <f t="shared" si="49"/>
        <v/>
      </c>
      <c r="AN57" s="71" t="str">
        <f t="shared" si="49"/>
        <v/>
      </c>
      <c r="AO57" s="74" t="str">
        <f t="shared" si="49"/>
        <v/>
      </c>
      <c r="AP57" s="75" t="str">
        <f t="shared" si="49"/>
        <v/>
      </c>
      <c r="AQ57" s="76" t="str">
        <f t="shared" si="49"/>
        <v/>
      </c>
      <c r="AR57" s="77" t="str">
        <f t="shared" si="49"/>
        <v/>
      </c>
      <c r="AS57" s="78" t="str">
        <f t="shared" si="49"/>
        <v/>
      </c>
      <c r="AT57" s="76" t="str">
        <f t="shared" si="49"/>
        <v/>
      </c>
      <c r="AU57" s="77" t="str">
        <f t="shared" ref="AU57:BL57" si="58">IF(AND(($C57&lt;=AV$16-1),($D57&gt;=AU$16)),"A","")</f>
        <v/>
      </c>
      <c r="AV57" s="78" t="str">
        <f t="shared" si="58"/>
        <v/>
      </c>
      <c r="AW57" s="76" t="str">
        <f t="shared" si="58"/>
        <v/>
      </c>
      <c r="AX57" s="77" t="str">
        <f t="shared" si="58"/>
        <v/>
      </c>
      <c r="AY57" s="78" t="str">
        <f t="shared" si="58"/>
        <v/>
      </c>
      <c r="AZ57" s="76" t="str">
        <f t="shared" si="58"/>
        <v/>
      </c>
      <c r="BA57" s="79" t="str">
        <f t="shared" si="58"/>
        <v/>
      </c>
      <c r="BB57" s="70" t="str">
        <f t="shared" si="58"/>
        <v/>
      </c>
      <c r="BC57" s="71" t="str">
        <f t="shared" si="58"/>
        <v/>
      </c>
      <c r="BD57" s="72" t="str">
        <f t="shared" si="58"/>
        <v/>
      </c>
      <c r="BE57" s="73" t="str">
        <f t="shared" si="58"/>
        <v/>
      </c>
      <c r="BF57" s="71" t="str">
        <f t="shared" si="58"/>
        <v/>
      </c>
      <c r="BG57" s="72" t="str">
        <f t="shared" si="58"/>
        <v/>
      </c>
      <c r="BH57" s="73" t="str">
        <f t="shared" si="58"/>
        <v/>
      </c>
      <c r="BI57" s="71" t="str">
        <f t="shared" si="58"/>
        <v/>
      </c>
      <c r="BJ57" s="72" t="str">
        <f t="shared" si="58"/>
        <v/>
      </c>
      <c r="BK57" s="73" t="str">
        <f t="shared" si="58"/>
        <v/>
      </c>
      <c r="BL57" s="71" t="str">
        <f t="shared" si="58"/>
        <v/>
      </c>
      <c r="BM57" s="74" t="str">
        <f t="shared" si="51"/>
        <v/>
      </c>
    </row>
    <row r="58" spans="1:65" x14ac:dyDescent="0.2">
      <c r="A58" s="65" t="str">
        <f>IFERROR('Project-management-pivot'!D43,"")</f>
        <v>Town Hall Meeting</v>
      </c>
      <c r="B58" s="66">
        <f>IFERROR(INDEX(Project_Management_Dataset[],MATCH(A58,Project_Management_Dataset[[#All],[Project Name]],0),MATCH($B$16,Project_Management_Dataset[#Headers],0)),"")</f>
        <v>0.93</v>
      </c>
      <c r="C58" s="67">
        <f>IFERROR(INDEX(Project_Management_Dataset[],MATCH(A58,Project_Management_Dataset[[#All],[Project Name]],0),MATCH($C$16,Project_Management_Dataset[#Headers],0)),"")</f>
        <v>44317</v>
      </c>
      <c r="D58" s="68">
        <f>IFERROR(INDEX(Project_Management_Dataset[],MATCH(A58,Project_Management_Dataset[[#All],[Project Name]],0),MATCH($D$16,Project_Management_Dataset[#Headers],0)),"")</f>
        <v>44409</v>
      </c>
      <c r="E58" s="69">
        <f t="shared" si="9"/>
        <v>65</v>
      </c>
      <c r="F58" s="70" t="str">
        <f>IF(AND(($C58&lt;=G$16-1),($D58&gt;=F$16)),"A","")</f>
        <v/>
      </c>
      <c r="G58" s="71" t="str">
        <f t="shared" si="40"/>
        <v/>
      </c>
      <c r="H58" s="72" t="str">
        <f t="shared" si="41"/>
        <v/>
      </c>
      <c r="I58" s="73" t="str">
        <f t="shared" si="42"/>
        <v/>
      </c>
      <c r="J58" s="71" t="str">
        <f t="shared" si="43"/>
        <v>A</v>
      </c>
      <c r="K58" s="72" t="str">
        <f t="shared" si="44"/>
        <v>A</v>
      </c>
      <c r="L58" s="73" t="str">
        <f t="shared" si="45"/>
        <v>A</v>
      </c>
      <c r="M58" s="71" t="str">
        <f t="shared" si="46"/>
        <v>A</v>
      </c>
      <c r="N58" s="72" t="str">
        <f t="shared" si="47"/>
        <v/>
      </c>
      <c r="O58" s="73" t="str">
        <f t="shared" si="48"/>
        <v/>
      </c>
      <c r="P58" s="71" t="str">
        <f t="shared" si="48"/>
        <v/>
      </c>
      <c r="Q58" s="74" t="str">
        <f t="shared" si="48"/>
        <v/>
      </c>
      <c r="R58" s="75" t="str">
        <f t="shared" si="48"/>
        <v/>
      </c>
      <c r="S58" s="76" t="str">
        <f t="shared" si="48"/>
        <v/>
      </c>
      <c r="T58" s="77" t="str">
        <f t="shared" si="48"/>
        <v/>
      </c>
      <c r="U58" s="78" t="str">
        <f t="shared" si="48"/>
        <v/>
      </c>
      <c r="V58" s="76" t="str">
        <f t="shared" si="48"/>
        <v/>
      </c>
      <c r="W58" s="77" t="str">
        <f t="shared" si="48"/>
        <v/>
      </c>
      <c r="X58" s="78" t="str">
        <f t="shared" si="48"/>
        <v/>
      </c>
      <c r="Y58" s="76" t="str">
        <f t="shared" si="48"/>
        <v/>
      </c>
      <c r="Z58" s="77" t="str">
        <f t="shared" si="48"/>
        <v/>
      </c>
      <c r="AA58" s="78" t="str">
        <f t="shared" si="48"/>
        <v/>
      </c>
      <c r="AB58" s="76" t="str">
        <f t="shared" si="48"/>
        <v/>
      </c>
      <c r="AC58" s="79" t="str">
        <f t="shared" si="48"/>
        <v/>
      </c>
      <c r="AD58" s="70" t="str">
        <f t="shared" si="48"/>
        <v/>
      </c>
      <c r="AE58" s="71" t="str">
        <f t="shared" si="49"/>
        <v/>
      </c>
      <c r="AF58" s="72" t="str">
        <f t="shared" si="49"/>
        <v/>
      </c>
      <c r="AG58" s="73" t="str">
        <f t="shared" si="49"/>
        <v/>
      </c>
      <c r="AH58" s="71" t="str">
        <f t="shared" si="49"/>
        <v/>
      </c>
      <c r="AI58" s="72" t="str">
        <f t="shared" si="49"/>
        <v/>
      </c>
      <c r="AJ58" s="73" t="str">
        <f t="shared" si="49"/>
        <v/>
      </c>
      <c r="AK58" s="71" t="str">
        <f t="shared" si="49"/>
        <v/>
      </c>
      <c r="AL58" s="72" t="str">
        <f t="shared" si="49"/>
        <v/>
      </c>
      <c r="AM58" s="73" t="str">
        <f t="shared" si="49"/>
        <v/>
      </c>
      <c r="AN58" s="71" t="str">
        <f t="shared" si="49"/>
        <v/>
      </c>
      <c r="AO58" s="74" t="str">
        <f t="shared" si="49"/>
        <v/>
      </c>
      <c r="AP58" s="75" t="str">
        <f t="shared" si="49"/>
        <v/>
      </c>
      <c r="AQ58" s="76" t="str">
        <f t="shared" si="49"/>
        <v/>
      </c>
      <c r="AR58" s="77" t="str">
        <f t="shared" si="49"/>
        <v/>
      </c>
      <c r="AS58" s="78" t="str">
        <f t="shared" si="49"/>
        <v/>
      </c>
      <c r="AT58" s="76" t="str">
        <f t="shared" si="49"/>
        <v/>
      </c>
      <c r="AU58" s="77" t="str">
        <f t="shared" ref="AU58:BL58" si="59">IF(AND(($C58&lt;=AV$16-1),($D58&gt;=AU$16)),"A","")</f>
        <v/>
      </c>
      <c r="AV58" s="78" t="str">
        <f t="shared" si="59"/>
        <v/>
      </c>
      <c r="AW58" s="76" t="str">
        <f t="shared" si="59"/>
        <v/>
      </c>
      <c r="AX58" s="77" t="str">
        <f t="shared" si="59"/>
        <v/>
      </c>
      <c r="AY58" s="78" t="str">
        <f t="shared" si="59"/>
        <v/>
      </c>
      <c r="AZ58" s="76" t="str">
        <f t="shared" si="59"/>
        <v/>
      </c>
      <c r="BA58" s="79" t="str">
        <f t="shared" si="59"/>
        <v/>
      </c>
      <c r="BB58" s="70" t="str">
        <f t="shared" si="59"/>
        <v/>
      </c>
      <c r="BC58" s="71" t="str">
        <f t="shared" si="59"/>
        <v/>
      </c>
      <c r="BD58" s="72" t="str">
        <f t="shared" si="59"/>
        <v/>
      </c>
      <c r="BE58" s="73" t="str">
        <f t="shared" si="59"/>
        <v/>
      </c>
      <c r="BF58" s="71" t="str">
        <f t="shared" si="59"/>
        <v/>
      </c>
      <c r="BG58" s="72" t="str">
        <f t="shared" si="59"/>
        <v/>
      </c>
      <c r="BH58" s="73" t="str">
        <f t="shared" si="59"/>
        <v/>
      </c>
      <c r="BI58" s="71" t="str">
        <f t="shared" si="59"/>
        <v/>
      </c>
      <c r="BJ58" s="72" t="str">
        <f t="shared" si="59"/>
        <v/>
      </c>
      <c r="BK58" s="73" t="str">
        <f t="shared" si="59"/>
        <v/>
      </c>
      <c r="BL58" s="71" t="str">
        <f t="shared" si="59"/>
        <v/>
      </c>
      <c r="BM58" s="74" t="str">
        <f t="shared" si="51"/>
        <v/>
      </c>
    </row>
    <row r="59" spans="1:65" x14ac:dyDescent="0.2">
      <c r="A59" s="65" t="str">
        <f>IFERROR('Project-management-pivot'!D44,"")</f>
        <v>Sales and Marketing</v>
      </c>
      <c r="B59" s="66" t="str">
        <f>IFERROR(INDEX(Project_Management_Dataset[],MATCH(A59,Project_Management_Dataset[[#All],[Project Name]],0),MATCH($B$16,Project_Management_Dataset[#Headers],0)),"")</f>
        <v/>
      </c>
      <c r="C59" s="67" t="str">
        <f>IFERROR(INDEX(Project_Management_Dataset[],MATCH(A59,Project_Management_Dataset[[#All],[Project Name]],0),MATCH($C$16,Project_Management_Dataset[#Headers],0)),"")</f>
        <v/>
      </c>
      <c r="D59" s="68" t="str">
        <f>IFERROR(INDEX(Project_Management_Dataset[],MATCH(A59,Project_Management_Dataset[[#All],[Project Name]],0),MATCH($D$16,Project_Management_Dataset[#Headers],0)),"")</f>
        <v/>
      </c>
      <c r="E59" s="69" t="str">
        <f t="shared" si="9"/>
        <v/>
      </c>
      <c r="F59" s="70" t="str">
        <f>IF(AND(($C59&lt;=G$16-1),($D59&gt;=F$16)),"A","")</f>
        <v/>
      </c>
      <c r="G59" s="71" t="str">
        <f t="shared" si="40"/>
        <v/>
      </c>
      <c r="H59" s="72" t="str">
        <f t="shared" si="41"/>
        <v/>
      </c>
      <c r="I59" s="73" t="str">
        <f t="shared" si="42"/>
        <v/>
      </c>
      <c r="J59" s="71" t="str">
        <f t="shared" si="43"/>
        <v/>
      </c>
      <c r="K59" s="72" t="str">
        <f t="shared" si="44"/>
        <v/>
      </c>
      <c r="L59" s="73" t="str">
        <f t="shared" si="45"/>
        <v/>
      </c>
      <c r="M59" s="71" t="str">
        <f t="shared" si="46"/>
        <v/>
      </c>
      <c r="N59" s="72" t="str">
        <f t="shared" si="47"/>
        <v/>
      </c>
      <c r="O59" s="73" t="str">
        <f t="shared" si="48"/>
        <v/>
      </c>
      <c r="P59" s="71" t="str">
        <f t="shared" si="48"/>
        <v/>
      </c>
      <c r="Q59" s="74" t="str">
        <f t="shared" si="48"/>
        <v/>
      </c>
      <c r="R59" s="75" t="str">
        <f t="shared" si="48"/>
        <v/>
      </c>
      <c r="S59" s="76" t="str">
        <f t="shared" si="48"/>
        <v/>
      </c>
      <c r="T59" s="77" t="str">
        <f t="shared" si="48"/>
        <v/>
      </c>
      <c r="U59" s="78" t="str">
        <f t="shared" si="48"/>
        <v/>
      </c>
      <c r="V59" s="76" t="str">
        <f t="shared" si="48"/>
        <v/>
      </c>
      <c r="W59" s="77" t="str">
        <f t="shared" si="48"/>
        <v/>
      </c>
      <c r="X59" s="78" t="str">
        <f t="shared" si="48"/>
        <v/>
      </c>
      <c r="Y59" s="76" t="str">
        <f t="shared" si="48"/>
        <v/>
      </c>
      <c r="Z59" s="77" t="str">
        <f t="shared" si="48"/>
        <v/>
      </c>
      <c r="AA59" s="78" t="str">
        <f t="shared" si="48"/>
        <v/>
      </c>
      <c r="AB59" s="76" t="str">
        <f t="shared" si="48"/>
        <v/>
      </c>
      <c r="AC59" s="79" t="str">
        <f t="shared" si="48"/>
        <v/>
      </c>
      <c r="AD59" s="70" t="str">
        <f t="shared" si="48"/>
        <v/>
      </c>
      <c r="AE59" s="71" t="str">
        <f t="shared" si="49"/>
        <v/>
      </c>
      <c r="AF59" s="72" t="str">
        <f t="shared" si="49"/>
        <v/>
      </c>
      <c r="AG59" s="73" t="str">
        <f t="shared" si="49"/>
        <v/>
      </c>
      <c r="AH59" s="71" t="str">
        <f t="shared" si="49"/>
        <v/>
      </c>
      <c r="AI59" s="72" t="str">
        <f t="shared" si="49"/>
        <v/>
      </c>
      <c r="AJ59" s="73" t="str">
        <f t="shared" si="49"/>
        <v/>
      </c>
      <c r="AK59" s="71" t="str">
        <f t="shared" si="49"/>
        <v/>
      </c>
      <c r="AL59" s="72" t="str">
        <f t="shared" si="49"/>
        <v/>
      </c>
      <c r="AM59" s="73" t="str">
        <f t="shared" si="49"/>
        <v/>
      </c>
      <c r="AN59" s="71" t="str">
        <f t="shared" si="49"/>
        <v/>
      </c>
      <c r="AO59" s="74" t="str">
        <f t="shared" si="49"/>
        <v/>
      </c>
      <c r="AP59" s="75" t="str">
        <f t="shared" si="49"/>
        <v/>
      </c>
      <c r="AQ59" s="76" t="str">
        <f t="shared" si="49"/>
        <v/>
      </c>
      <c r="AR59" s="77" t="str">
        <f t="shared" si="49"/>
        <v/>
      </c>
      <c r="AS59" s="78" t="str">
        <f t="shared" si="49"/>
        <v/>
      </c>
      <c r="AT59" s="76" t="str">
        <f t="shared" si="49"/>
        <v/>
      </c>
      <c r="AU59" s="77" t="str">
        <f t="shared" ref="AU59:BL59" si="60">IF(AND(($C59&lt;=AV$16-1),($D59&gt;=AU$16)),"A","")</f>
        <v/>
      </c>
      <c r="AV59" s="78" t="str">
        <f t="shared" si="60"/>
        <v/>
      </c>
      <c r="AW59" s="76" t="str">
        <f t="shared" si="60"/>
        <v/>
      </c>
      <c r="AX59" s="77" t="str">
        <f t="shared" si="60"/>
        <v/>
      </c>
      <c r="AY59" s="78" t="str">
        <f t="shared" si="60"/>
        <v/>
      </c>
      <c r="AZ59" s="76" t="str">
        <f t="shared" si="60"/>
        <v/>
      </c>
      <c r="BA59" s="79" t="str">
        <f t="shared" si="60"/>
        <v/>
      </c>
      <c r="BB59" s="70" t="str">
        <f t="shared" si="60"/>
        <v/>
      </c>
      <c r="BC59" s="71" t="str">
        <f t="shared" si="60"/>
        <v/>
      </c>
      <c r="BD59" s="72" t="str">
        <f t="shared" si="60"/>
        <v/>
      </c>
      <c r="BE59" s="73" t="str">
        <f t="shared" si="60"/>
        <v/>
      </c>
      <c r="BF59" s="71" t="str">
        <f t="shared" si="60"/>
        <v/>
      </c>
      <c r="BG59" s="72" t="str">
        <f t="shared" si="60"/>
        <v/>
      </c>
      <c r="BH59" s="73" t="str">
        <f t="shared" si="60"/>
        <v/>
      </c>
      <c r="BI59" s="71" t="str">
        <f t="shared" si="60"/>
        <v/>
      </c>
      <c r="BJ59" s="72" t="str">
        <f t="shared" si="60"/>
        <v/>
      </c>
      <c r="BK59" s="73" t="str">
        <f t="shared" si="60"/>
        <v/>
      </c>
      <c r="BL59" s="71" t="str">
        <f t="shared" si="60"/>
        <v/>
      </c>
      <c r="BM59" s="74" t="str">
        <f t="shared" si="51"/>
        <v/>
      </c>
    </row>
    <row r="60" spans="1:65" x14ac:dyDescent="0.2">
      <c r="A60" s="65" t="str">
        <f>IFERROR('Project-management-pivot'!D45,"")</f>
        <v>7Th Annual Workshop</v>
      </c>
      <c r="B60" s="66" t="str">
        <f>IFERROR(INDEX(Project_Management_Dataset[],MATCH(A60,Project_Management_Dataset[[#All],[Project Name]],0),MATCH($B$16,Project_Management_Dataset[#Headers],0)),"")</f>
        <v/>
      </c>
      <c r="C60" s="67" t="str">
        <f>IFERROR(INDEX(Project_Management_Dataset[],MATCH(A60,Project_Management_Dataset[[#All],[Project Name]],0),MATCH($C$16,Project_Management_Dataset[#Headers],0)),"")</f>
        <v/>
      </c>
      <c r="D60" s="68" t="str">
        <f>IFERROR(INDEX(Project_Management_Dataset[],MATCH(A60,Project_Management_Dataset[[#All],[Project Name]],0),MATCH($D$16,Project_Management_Dataset[#Headers],0)),"")</f>
        <v/>
      </c>
      <c r="E60" s="69" t="str">
        <f t="shared" si="9"/>
        <v/>
      </c>
      <c r="F60" s="70" t="str">
        <f>IF(AND(($C60&lt;=G$16-1),($D60&gt;=F$16)),"A","")</f>
        <v/>
      </c>
      <c r="G60" s="71" t="str">
        <f t="shared" si="40"/>
        <v/>
      </c>
      <c r="H60" s="72" t="str">
        <f t="shared" si="41"/>
        <v/>
      </c>
      <c r="I60" s="73" t="str">
        <f t="shared" si="42"/>
        <v/>
      </c>
      <c r="J60" s="71" t="str">
        <f t="shared" si="43"/>
        <v/>
      </c>
      <c r="K60" s="72" t="str">
        <f t="shared" si="44"/>
        <v/>
      </c>
      <c r="L60" s="73" t="str">
        <f t="shared" si="45"/>
        <v/>
      </c>
      <c r="M60" s="71" t="str">
        <f t="shared" si="46"/>
        <v/>
      </c>
      <c r="N60" s="72" t="str">
        <f t="shared" si="47"/>
        <v/>
      </c>
      <c r="O60" s="73" t="str">
        <f t="shared" si="48"/>
        <v/>
      </c>
      <c r="P60" s="71" t="str">
        <f t="shared" si="48"/>
        <v/>
      </c>
      <c r="Q60" s="74" t="str">
        <f t="shared" si="48"/>
        <v/>
      </c>
      <c r="R60" s="75" t="str">
        <f t="shared" si="48"/>
        <v/>
      </c>
      <c r="S60" s="76" t="str">
        <f t="shared" si="48"/>
        <v/>
      </c>
      <c r="T60" s="77" t="str">
        <f t="shared" si="48"/>
        <v/>
      </c>
      <c r="U60" s="78" t="str">
        <f t="shared" si="48"/>
        <v/>
      </c>
      <c r="V60" s="76" t="str">
        <f t="shared" si="48"/>
        <v/>
      </c>
      <c r="W60" s="77" t="str">
        <f t="shared" si="48"/>
        <v/>
      </c>
      <c r="X60" s="78" t="str">
        <f t="shared" si="48"/>
        <v/>
      </c>
      <c r="Y60" s="76" t="str">
        <f t="shared" si="48"/>
        <v/>
      </c>
      <c r="Z60" s="77" t="str">
        <f t="shared" si="48"/>
        <v/>
      </c>
      <c r="AA60" s="78" t="str">
        <f t="shared" si="48"/>
        <v/>
      </c>
      <c r="AB60" s="76" t="str">
        <f t="shared" si="48"/>
        <v/>
      </c>
      <c r="AC60" s="79" t="str">
        <f t="shared" si="48"/>
        <v/>
      </c>
      <c r="AD60" s="70" t="str">
        <f t="shared" si="48"/>
        <v/>
      </c>
      <c r="AE60" s="71" t="str">
        <f t="shared" si="49"/>
        <v/>
      </c>
      <c r="AF60" s="72" t="str">
        <f t="shared" si="49"/>
        <v/>
      </c>
      <c r="AG60" s="73" t="str">
        <f t="shared" si="49"/>
        <v/>
      </c>
      <c r="AH60" s="71" t="str">
        <f t="shared" si="49"/>
        <v/>
      </c>
      <c r="AI60" s="72" t="str">
        <f t="shared" si="49"/>
        <v/>
      </c>
      <c r="AJ60" s="73" t="str">
        <f t="shared" si="49"/>
        <v/>
      </c>
      <c r="AK60" s="71" t="str">
        <f t="shared" si="49"/>
        <v/>
      </c>
      <c r="AL60" s="72" t="str">
        <f t="shared" si="49"/>
        <v/>
      </c>
      <c r="AM60" s="73" t="str">
        <f t="shared" si="49"/>
        <v/>
      </c>
      <c r="AN60" s="71" t="str">
        <f t="shared" si="49"/>
        <v/>
      </c>
      <c r="AO60" s="74" t="str">
        <f t="shared" si="49"/>
        <v/>
      </c>
      <c r="AP60" s="75" t="str">
        <f t="shared" si="49"/>
        <v/>
      </c>
      <c r="AQ60" s="76" t="str">
        <f t="shared" si="49"/>
        <v/>
      </c>
      <c r="AR60" s="77" t="str">
        <f t="shared" si="49"/>
        <v/>
      </c>
      <c r="AS60" s="78" t="str">
        <f t="shared" si="49"/>
        <v/>
      </c>
      <c r="AT60" s="76" t="str">
        <f t="shared" si="49"/>
        <v/>
      </c>
      <c r="AU60" s="77" t="str">
        <f t="shared" ref="AU60:BL60" si="61">IF(AND(($C60&lt;=AV$16-1),($D60&gt;=AU$16)),"A","")</f>
        <v/>
      </c>
      <c r="AV60" s="78" t="str">
        <f t="shared" si="61"/>
        <v/>
      </c>
      <c r="AW60" s="76" t="str">
        <f t="shared" si="61"/>
        <v/>
      </c>
      <c r="AX60" s="77" t="str">
        <f t="shared" si="61"/>
        <v/>
      </c>
      <c r="AY60" s="78" t="str">
        <f t="shared" si="61"/>
        <v/>
      </c>
      <c r="AZ60" s="76" t="str">
        <f t="shared" si="61"/>
        <v/>
      </c>
      <c r="BA60" s="79" t="str">
        <f t="shared" si="61"/>
        <v/>
      </c>
      <c r="BB60" s="70" t="str">
        <f t="shared" si="61"/>
        <v/>
      </c>
      <c r="BC60" s="71" t="str">
        <f t="shared" si="61"/>
        <v/>
      </c>
      <c r="BD60" s="72" t="str">
        <f t="shared" si="61"/>
        <v/>
      </c>
      <c r="BE60" s="73" t="str">
        <f t="shared" si="61"/>
        <v/>
      </c>
      <c r="BF60" s="71" t="str">
        <f t="shared" si="61"/>
        <v/>
      </c>
      <c r="BG60" s="72" t="str">
        <f t="shared" si="61"/>
        <v/>
      </c>
      <c r="BH60" s="73" t="str">
        <f t="shared" si="61"/>
        <v/>
      </c>
      <c r="BI60" s="71" t="str">
        <f t="shared" si="61"/>
        <v/>
      </c>
      <c r="BJ60" s="72" t="str">
        <f t="shared" si="61"/>
        <v/>
      </c>
      <c r="BK60" s="73" t="str">
        <f t="shared" si="61"/>
        <v/>
      </c>
      <c r="BL60" s="71" t="str">
        <f t="shared" si="61"/>
        <v/>
      </c>
      <c r="BM60" s="74" t="str">
        <f t="shared" si="51"/>
        <v/>
      </c>
    </row>
    <row r="61" spans="1:65" x14ac:dyDescent="0.2">
      <c r="A61" s="65" t="str">
        <f>IFERROR('Project-management-pivot'!D46,"")</f>
        <v>An Evening Affair</v>
      </c>
      <c r="B61" s="66">
        <f>IFERROR(INDEX(Project_Management_Dataset[],MATCH(A61,Project_Management_Dataset[[#All],[Project Name]],0),MATCH($B$16,Project_Management_Dataset[#Headers],0)),"")</f>
        <v>1</v>
      </c>
      <c r="C61" s="67">
        <f>IFERROR(INDEX(Project_Management_Dataset[],MATCH(A61,Project_Management_Dataset[[#All],[Project Name]],0),MATCH($C$16,Project_Management_Dataset[#Headers],0)),"")</f>
        <v>45809</v>
      </c>
      <c r="D61" s="68">
        <f>IFERROR(INDEX(Project_Management_Dataset[],MATCH(A61,Project_Management_Dataset[[#All],[Project Name]],0),MATCH($D$16,Project_Management_Dataset[#Headers],0)),"")</f>
        <v>45901</v>
      </c>
      <c r="E61" s="69">
        <f t="shared" si="9"/>
        <v>66</v>
      </c>
      <c r="F61" s="70" t="str">
        <f>IF(AND(($C61&lt;=G$16-1),($D61&gt;=F$16)),"A","")</f>
        <v/>
      </c>
      <c r="G61" s="71" t="str">
        <f t="shared" si="40"/>
        <v/>
      </c>
      <c r="H61" s="72" t="str">
        <f t="shared" si="41"/>
        <v/>
      </c>
      <c r="I61" s="73" t="str">
        <f t="shared" si="42"/>
        <v/>
      </c>
      <c r="J61" s="71" t="str">
        <f t="shared" si="43"/>
        <v/>
      </c>
      <c r="K61" s="72" t="str">
        <f t="shared" si="44"/>
        <v/>
      </c>
      <c r="L61" s="73" t="str">
        <f t="shared" si="45"/>
        <v/>
      </c>
      <c r="M61" s="71" t="str">
        <f t="shared" si="46"/>
        <v/>
      </c>
      <c r="N61" s="72" t="str">
        <f t="shared" si="47"/>
        <v/>
      </c>
      <c r="O61" s="73" t="str">
        <f t="shared" si="48"/>
        <v/>
      </c>
      <c r="P61" s="71" t="str">
        <f t="shared" si="48"/>
        <v/>
      </c>
      <c r="Q61" s="74" t="str">
        <f t="shared" si="48"/>
        <v/>
      </c>
      <c r="R61" s="75" t="str">
        <f t="shared" si="48"/>
        <v/>
      </c>
      <c r="S61" s="76" t="str">
        <f t="shared" si="48"/>
        <v/>
      </c>
      <c r="T61" s="77" t="str">
        <f t="shared" si="48"/>
        <v/>
      </c>
      <c r="U61" s="78" t="str">
        <f t="shared" si="48"/>
        <v/>
      </c>
      <c r="V61" s="76" t="str">
        <f t="shared" si="48"/>
        <v/>
      </c>
      <c r="W61" s="77" t="str">
        <f t="shared" si="48"/>
        <v/>
      </c>
      <c r="X61" s="78" t="str">
        <f t="shared" si="48"/>
        <v/>
      </c>
      <c r="Y61" s="76" t="str">
        <f t="shared" si="48"/>
        <v/>
      </c>
      <c r="Z61" s="77" t="str">
        <f t="shared" si="48"/>
        <v/>
      </c>
      <c r="AA61" s="78" t="str">
        <f t="shared" si="48"/>
        <v/>
      </c>
      <c r="AB61" s="76" t="str">
        <f t="shared" si="48"/>
        <v/>
      </c>
      <c r="AC61" s="79" t="str">
        <f t="shared" si="48"/>
        <v/>
      </c>
      <c r="AD61" s="70" t="str">
        <f t="shared" si="48"/>
        <v/>
      </c>
      <c r="AE61" s="71" t="str">
        <f t="shared" si="49"/>
        <v/>
      </c>
      <c r="AF61" s="72" t="str">
        <f t="shared" si="49"/>
        <v/>
      </c>
      <c r="AG61" s="73" t="str">
        <f t="shared" si="49"/>
        <v/>
      </c>
      <c r="AH61" s="71" t="str">
        <f t="shared" si="49"/>
        <v/>
      </c>
      <c r="AI61" s="72" t="str">
        <f t="shared" si="49"/>
        <v/>
      </c>
      <c r="AJ61" s="73" t="str">
        <f t="shared" si="49"/>
        <v/>
      </c>
      <c r="AK61" s="71" t="str">
        <f t="shared" si="49"/>
        <v/>
      </c>
      <c r="AL61" s="72" t="str">
        <f t="shared" si="49"/>
        <v/>
      </c>
      <c r="AM61" s="73" t="str">
        <f t="shared" si="49"/>
        <v/>
      </c>
      <c r="AN61" s="71" t="str">
        <f t="shared" si="49"/>
        <v/>
      </c>
      <c r="AO61" s="74" t="str">
        <f t="shared" si="49"/>
        <v/>
      </c>
      <c r="AP61" s="75" t="str">
        <f t="shared" si="49"/>
        <v/>
      </c>
      <c r="AQ61" s="76" t="str">
        <f t="shared" si="49"/>
        <v/>
      </c>
      <c r="AR61" s="77" t="str">
        <f t="shared" si="49"/>
        <v/>
      </c>
      <c r="AS61" s="78" t="str">
        <f t="shared" si="49"/>
        <v/>
      </c>
      <c r="AT61" s="76" t="str">
        <f t="shared" si="49"/>
        <v/>
      </c>
      <c r="AU61" s="77" t="str">
        <f t="shared" ref="AU61:BL61" si="62">IF(AND(($C61&lt;=AV$16-1),($D61&gt;=AU$16)),"A","")</f>
        <v/>
      </c>
      <c r="AV61" s="78" t="str">
        <f t="shared" si="62"/>
        <v/>
      </c>
      <c r="AW61" s="76" t="str">
        <f t="shared" si="62"/>
        <v/>
      </c>
      <c r="AX61" s="77" t="str">
        <f t="shared" si="62"/>
        <v/>
      </c>
      <c r="AY61" s="78" t="str">
        <f t="shared" si="62"/>
        <v/>
      </c>
      <c r="AZ61" s="76" t="str">
        <f t="shared" si="62"/>
        <v/>
      </c>
      <c r="BA61" s="79" t="str">
        <f t="shared" si="62"/>
        <v/>
      </c>
      <c r="BB61" s="70" t="str">
        <f t="shared" si="62"/>
        <v/>
      </c>
      <c r="BC61" s="71" t="str">
        <f t="shared" si="62"/>
        <v/>
      </c>
      <c r="BD61" s="72" t="str">
        <f t="shared" si="62"/>
        <v/>
      </c>
      <c r="BE61" s="73" t="str">
        <f t="shared" si="62"/>
        <v/>
      </c>
      <c r="BF61" s="71" t="str">
        <f t="shared" si="62"/>
        <v/>
      </c>
      <c r="BG61" s="72" t="str">
        <f t="shared" si="62"/>
        <v>A</v>
      </c>
      <c r="BH61" s="73" t="str">
        <f t="shared" si="62"/>
        <v>A</v>
      </c>
      <c r="BI61" s="71" t="str">
        <f t="shared" si="62"/>
        <v>A</v>
      </c>
      <c r="BJ61" s="72" t="str">
        <f t="shared" si="62"/>
        <v>A</v>
      </c>
      <c r="BK61" s="73" t="str">
        <f t="shared" si="62"/>
        <v/>
      </c>
      <c r="BL61" s="71" t="str">
        <f t="shared" si="62"/>
        <v/>
      </c>
      <c r="BM61" s="74" t="str">
        <f t="shared" si="51"/>
        <v/>
      </c>
    </row>
    <row r="62" spans="1:65" x14ac:dyDescent="0.2">
      <c r="A62" s="65" t="str">
        <f>IFERROR('Project-management-pivot'!D47,"")</f>
        <v>Associations Now</v>
      </c>
      <c r="B62" s="66">
        <f>IFERROR(INDEX(Project_Management_Dataset[],MATCH(A62,Project_Management_Dataset[[#All],[Project Name]],0),MATCH($B$16,Project_Management_Dataset[#Headers],0)),"")</f>
        <v>0.87</v>
      </c>
      <c r="C62" s="67">
        <f>IFERROR(INDEX(Project_Management_Dataset[],MATCH(A62,Project_Management_Dataset[[#All],[Project Name]],0),MATCH($C$16,Project_Management_Dataset[#Headers],0)),"")</f>
        <v>44713</v>
      </c>
      <c r="D62" s="68">
        <f>IFERROR(INDEX(Project_Management_Dataset[],MATCH(A62,Project_Management_Dataset[[#All],[Project Name]],0),MATCH($D$16,Project_Management_Dataset[#Headers],0)),"")</f>
        <v>44805</v>
      </c>
      <c r="E62" s="69">
        <f t="shared" si="9"/>
        <v>67</v>
      </c>
      <c r="F62" s="70" t="str">
        <f>IF(AND(($C62&lt;=G$16-1),($D62&gt;=F$16)),"A","")</f>
        <v/>
      </c>
      <c r="G62" s="71" t="str">
        <f t="shared" si="40"/>
        <v/>
      </c>
      <c r="H62" s="72" t="str">
        <f t="shared" si="41"/>
        <v/>
      </c>
      <c r="I62" s="73" t="str">
        <f t="shared" si="42"/>
        <v/>
      </c>
      <c r="J62" s="71" t="str">
        <f t="shared" si="43"/>
        <v/>
      </c>
      <c r="K62" s="72" t="str">
        <f t="shared" si="44"/>
        <v/>
      </c>
      <c r="L62" s="73" t="str">
        <f t="shared" si="45"/>
        <v/>
      </c>
      <c r="M62" s="71" t="str">
        <f t="shared" si="46"/>
        <v/>
      </c>
      <c r="N62" s="72" t="str">
        <f t="shared" si="47"/>
        <v/>
      </c>
      <c r="O62" s="73" t="str">
        <f t="shared" si="48"/>
        <v/>
      </c>
      <c r="P62" s="71" t="str">
        <f t="shared" si="48"/>
        <v/>
      </c>
      <c r="Q62" s="74" t="str">
        <f t="shared" si="48"/>
        <v/>
      </c>
      <c r="R62" s="75" t="str">
        <f t="shared" si="48"/>
        <v/>
      </c>
      <c r="S62" s="76" t="str">
        <f t="shared" si="48"/>
        <v/>
      </c>
      <c r="T62" s="77" t="str">
        <f t="shared" si="48"/>
        <v/>
      </c>
      <c r="U62" s="78" t="str">
        <f t="shared" si="48"/>
        <v/>
      </c>
      <c r="V62" s="76" t="str">
        <f t="shared" si="48"/>
        <v/>
      </c>
      <c r="W62" s="77" t="str">
        <f t="shared" si="48"/>
        <v>A</v>
      </c>
      <c r="X62" s="78" t="str">
        <f t="shared" si="48"/>
        <v>A</v>
      </c>
      <c r="Y62" s="76" t="str">
        <f t="shared" si="48"/>
        <v>A</v>
      </c>
      <c r="Z62" s="77" t="str">
        <f t="shared" si="48"/>
        <v>A</v>
      </c>
      <c r="AA62" s="78" t="str">
        <f t="shared" si="48"/>
        <v/>
      </c>
      <c r="AB62" s="76" t="str">
        <f t="shared" si="48"/>
        <v/>
      </c>
      <c r="AC62" s="79" t="str">
        <f t="shared" si="48"/>
        <v/>
      </c>
      <c r="AD62" s="70" t="str">
        <f t="shared" si="48"/>
        <v/>
      </c>
      <c r="AE62" s="71" t="str">
        <f t="shared" si="49"/>
        <v/>
      </c>
      <c r="AF62" s="72" t="str">
        <f t="shared" si="49"/>
        <v/>
      </c>
      <c r="AG62" s="73" t="str">
        <f t="shared" si="49"/>
        <v/>
      </c>
      <c r="AH62" s="71" t="str">
        <f t="shared" si="49"/>
        <v/>
      </c>
      <c r="AI62" s="72" t="str">
        <f t="shared" si="49"/>
        <v/>
      </c>
      <c r="AJ62" s="73" t="str">
        <f t="shared" si="49"/>
        <v/>
      </c>
      <c r="AK62" s="71" t="str">
        <f t="shared" si="49"/>
        <v/>
      </c>
      <c r="AL62" s="72" t="str">
        <f t="shared" si="49"/>
        <v/>
      </c>
      <c r="AM62" s="73" t="str">
        <f t="shared" si="49"/>
        <v/>
      </c>
      <c r="AN62" s="71" t="str">
        <f t="shared" si="49"/>
        <v/>
      </c>
      <c r="AO62" s="74" t="str">
        <f t="shared" si="49"/>
        <v/>
      </c>
      <c r="AP62" s="75" t="str">
        <f t="shared" si="49"/>
        <v/>
      </c>
      <c r="AQ62" s="76" t="str">
        <f t="shared" si="49"/>
        <v/>
      </c>
      <c r="AR62" s="77" t="str">
        <f t="shared" si="49"/>
        <v/>
      </c>
      <c r="AS62" s="78" t="str">
        <f t="shared" si="49"/>
        <v/>
      </c>
      <c r="AT62" s="76" t="str">
        <f t="shared" si="49"/>
        <v/>
      </c>
      <c r="AU62" s="77" t="str">
        <f t="shared" ref="AU62:BL62" si="63">IF(AND(($C62&lt;=AV$16-1),($D62&gt;=AU$16)),"A","")</f>
        <v/>
      </c>
      <c r="AV62" s="78" t="str">
        <f t="shared" si="63"/>
        <v/>
      </c>
      <c r="AW62" s="76" t="str">
        <f t="shared" si="63"/>
        <v/>
      </c>
      <c r="AX62" s="77" t="str">
        <f t="shared" si="63"/>
        <v/>
      </c>
      <c r="AY62" s="78" t="str">
        <f t="shared" si="63"/>
        <v/>
      </c>
      <c r="AZ62" s="76" t="str">
        <f t="shared" si="63"/>
        <v/>
      </c>
      <c r="BA62" s="79" t="str">
        <f t="shared" si="63"/>
        <v/>
      </c>
      <c r="BB62" s="70" t="str">
        <f t="shared" si="63"/>
        <v/>
      </c>
      <c r="BC62" s="71" t="str">
        <f t="shared" si="63"/>
        <v/>
      </c>
      <c r="BD62" s="72" t="str">
        <f t="shared" si="63"/>
        <v/>
      </c>
      <c r="BE62" s="73" t="str">
        <f t="shared" si="63"/>
        <v/>
      </c>
      <c r="BF62" s="71" t="str">
        <f t="shared" si="63"/>
        <v/>
      </c>
      <c r="BG62" s="72" t="str">
        <f t="shared" si="63"/>
        <v/>
      </c>
      <c r="BH62" s="73" t="str">
        <f t="shared" si="63"/>
        <v/>
      </c>
      <c r="BI62" s="71" t="str">
        <f t="shared" si="63"/>
        <v/>
      </c>
      <c r="BJ62" s="72" t="str">
        <f t="shared" si="63"/>
        <v/>
      </c>
      <c r="BK62" s="73" t="str">
        <f t="shared" si="63"/>
        <v/>
      </c>
      <c r="BL62" s="71" t="str">
        <f t="shared" si="63"/>
        <v/>
      </c>
      <c r="BM62" s="74" t="str">
        <f t="shared" si="51"/>
        <v/>
      </c>
    </row>
    <row r="63" spans="1:65" x14ac:dyDescent="0.2">
      <c r="A63" s="65" t="str">
        <f>IFERROR('Project-management-pivot'!D48,"")</f>
        <v>Excalibur Training</v>
      </c>
      <c r="B63" s="66">
        <f>IFERROR(INDEX(Project_Management_Dataset[],MATCH(A63,Project_Management_Dataset[[#All],[Project Name]],0),MATCH($B$16,Project_Management_Dataset[#Headers],0)),"")</f>
        <v>0.86</v>
      </c>
      <c r="C63" s="67">
        <f>IFERROR(INDEX(Project_Management_Dataset[],MATCH(A63,Project_Management_Dataset[[#All],[Project Name]],0),MATCH($C$16,Project_Management_Dataset[#Headers],0)),"")</f>
        <v>44621</v>
      </c>
      <c r="D63" s="68">
        <f>IFERROR(INDEX(Project_Management_Dataset[],MATCH(A63,Project_Management_Dataset[[#All],[Project Name]],0),MATCH($D$16,Project_Management_Dataset[#Headers],0)),"")</f>
        <v>44713</v>
      </c>
      <c r="E63" s="69">
        <f t="shared" si="9"/>
        <v>67</v>
      </c>
      <c r="F63" s="70" t="str">
        <f>IF(AND(($C63&lt;=G$16-1),($D63&gt;=F$16)),"A","")</f>
        <v/>
      </c>
      <c r="G63" s="71" t="str">
        <f t="shared" si="40"/>
        <v/>
      </c>
      <c r="H63" s="72" t="str">
        <f t="shared" si="41"/>
        <v/>
      </c>
      <c r="I63" s="73" t="str">
        <f t="shared" si="42"/>
        <v/>
      </c>
      <c r="J63" s="71" t="str">
        <f t="shared" si="43"/>
        <v/>
      </c>
      <c r="K63" s="72" t="str">
        <f t="shared" si="44"/>
        <v/>
      </c>
      <c r="L63" s="73" t="str">
        <f t="shared" si="45"/>
        <v/>
      </c>
      <c r="M63" s="71" t="str">
        <f t="shared" si="46"/>
        <v/>
      </c>
      <c r="N63" s="72" t="str">
        <f t="shared" si="47"/>
        <v/>
      </c>
      <c r="O63" s="73" t="str">
        <f t="shared" si="48"/>
        <v/>
      </c>
      <c r="P63" s="71" t="str">
        <f t="shared" si="48"/>
        <v/>
      </c>
      <c r="Q63" s="74" t="str">
        <f t="shared" si="48"/>
        <v/>
      </c>
      <c r="R63" s="75" t="str">
        <f t="shared" si="48"/>
        <v/>
      </c>
      <c r="S63" s="76" t="str">
        <f t="shared" si="48"/>
        <v/>
      </c>
      <c r="T63" s="77" t="str">
        <f t="shared" si="48"/>
        <v>A</v>
      </c>
      <c r="U63" s="78" t="str">
        <f t="shared" si="48"/>
        <v>A</v>
      </c>
      <c r="V63" s="76" t="str">
        <f t="shared" si="48"/>
        <v>A</v>
      </c>
      <c r="W63" s="77" t="str">
        <f t="shared" si="48"/>
        <v>A</v>
      </c>
      <c r="X63" s="78" t="str">
        <f t="shared" si="48"/>
        <v/>
      </c>
      <c r="Y63" s="76" t="str">
        <f t="shared" si="48"/>
        <v/>
      </c>
      <c r="Z63" s="77" t="str">
        <f t="shared" si="48"/>
        <v/>
      </c>
      <c r="AA63" s="78" t="str">
        <f t="shared" si="48"/>
        <v/>
      </c>
      <c r="AB63" s="76" t="str">
        <f t="shared" si="48"/>
        <v/>
      </c>
      <c r="AC63" s="79" t="str">
        <f t="shared" si="48"/>
        <v/>
      </c>
      <c r="AD63" s="70" t="str">
        <f t="shared" si="48"/>
        <v/>
      </c>
      <c r="AE63" s="71" t="str">
        <f t="shared" si="49"/>
        <v/>
      </c>
      <c r="AF63" s="72" t="str">
        <f t="shared" si="49"/>
        <v/>
      </c>
      <c r="AG63" s="73" t="str">
        <f t="shared" si="49"/>
        <v/>
      </c>
      <c r="AH63" s="71" t="str">
        <f t="shared" si="49"/>
        <v/>
      </c>
      <c r="AI63" s="72" t="str">
        <f t="shared" si="49"/>
        <v/>
      </c>
      <c r="AJ63" s="73" t="str">
        <f t="shared" si="49"/>
        <v/>
      </c>
      <c r="AK63" s="71" t="str">
        <f t="shared" si="49"/>
        <v/>
      </c>
      <c r="AL63" s="72" t="str">
        <f t="shared" si="49"/>
        <v/>
      </c>
      <c r="AM63" s="73" t="str">
        <f t="shared" si="49"/>
        <v/>
      </c>
      <c r="AN63" s="71" t="str">
        <f t="shared" si="49"/>
        <v/>
      </c>
      <c r="AO63" s="74" t="str">
        <f t="shared" si="49"/>
        <v/>
      </c>
      <c r="AP63" s="75" t="str">
        <f t="shared" si="49"/>
        <v/>
      </c>
      <c r="AQ63" s="76" t="str">
        <f t="shared" si="49"/>
        <v/>
      </c>
      <c r="AR63" s="77" t="str">
        <f t="shared" si="49"/>
        <v/>
      </c>
      <c r="AS63" s="78" t="str">
        <f t="shared" si="49"/>
        <v/>
      </c>
      <c r="AT63" s="76" t="str">
        <f t="shared" si="49"/>
        <v/>
      </c>
      <c r="AU63" s="77" t="str">
        <f t="shared" ref="AU63:BL63" si="64">IF(AND(($C63&lt;=AV$16-1),($D63&gt;=AU$16)),"A","")</f>
        <v/>
      </c>
      <c r="AV63" s="78" t="str">
        <f t="shared" si="64"/>
        <v/>
      </c>
      <c r="AW63" s="76" t="str">
        <f t="shared" si="64"/>
        <v/>
      </c>
      <c r="AX63" s="77" t="str">
        <f t="shared" si="64"/>
        <v/>
      </c>
      <c r="AY63" s="78" t="str">
        <f t="shared" si="64"/>
        <v/>
      </c>
      <c r="AZ63" s="76" t="str">
        <f t="shared" si="64"/>
        <v/>
      </c>
      <c r="BA63" s="79" t="str">
        <f t="shared" si="64"/>
        <v/>
      </c>
      <c r="BB63" s="70" t="str">
        <f t="shared" si="64"/>
        <v/>
      </c>
      <c r="BC63" s="71" t="str">
        <f t="shared" si="64"/>
        <v/>
      </c>
      <c r="BD63" s="72" t="str">
        <f t="shared" si="64"/>
        <v/>
      </c>
      <c r="BE63" s="73" t="str">
        <f t="shared" si="64"/>
        <v/>
      </c>
      <c r="BF63" s="71" t="str">
        <f t="shared" si="64"/>
        <v/>
      </c>
      <c r="BG63" s="72" t="str">
        <f t="shared" si="64"/>
        <v/>
      </c>
      <c r="BH63" s="73" t="str">
        <f t="shared" si="64"/>
        <v/>
      </c>
      <c r="BI63" s="71" t="str">
        <f t="shared" si="64"/>
        <v/>
      </c>
      <c r="BJ63" s="72" t="str">
        <f t="shared" si="64"/>
        <v/>
      </c>
      <c r="BK63" s="73" t="str">
        <f t="shared" si="64"/>
        <v/>
      </c>
      <c r="BL63" s="71" t="str">
        <f t="shared" si="64"/>
        <v/>
      </c>
      <c r="BM63" s="74" t="str">
        <f t="shared" si="51"/>
        <v/>
      </c>
    </row>
    <row r="64" spans="1:65" x14ac:dyDescent="0.2">
      <c r="A64" s="65" t="str">
        <f>IFERROR('Project-management-pivot'!D49,"")</f>
        <v>Gob Geeklords</v>
      </c>
      <c r="B64" s="66">
        <f>IFERROR(INDEX(Project_Management_Dataset[],MATCH(A64,Project_Management_Dataset[[#All],[Project Name]],0),MATCH($B$16,Project_Management_Dataset[#Headers],0)),"")</f>
        <v>0.73</v>
      </c>
      <c r="C64" s="67">
        <f>IFERROR(INDEX(Project_Management_Dataset[],MATCH(A64,Project_Management_Dataset[[#All],[Project Name]],0),MATCH($C$16,Project_Management_Dataset[#Headers],0)),"")</f>
        <v>45597</v>
      </c>
      <c r="D64" s="68">
        <f>IFERROR(INDEX(Project_Management_Dataset[],MATCH(A64,Project_Management_Dataset[[#All],[Project Name]],0),MATCH($D$16,Project_Management_Dataset[#Headers],0)),"")</f>
        <v>45717</v>
      </c>
      <c r="E64" s="69">
        <f t="shared" si="9"/>
        <v>86</v>
      </c>
      <c r="F64" s="70" t="str">
        <f>IF(AND(($C64&lt;=G$16-1),($D64&gt;=F$16)),"A","")</f>
        <v/>
      </c>
      <c r="G64" s="71" t="str">
        <f t="shared" si="40"/>
        <v/>
      </c>
      <c r="H64" s="72" t="str">
        <f t="shared" si="41"/>
        <v/>
      </c>
      <c r="I64" s="73" t="str">
        <f t="shared" si="42"/>
        <v/>
      </c>
      <c r="J64" s="71" t="str">
        <f t="shared" si="43"/>
        <v/>
      </c>
      <c r="K64" s="72" t="str">
        <f t="shared" si="44"/>
        <v/>
      </c>
      <c r="L64" s="73" t="str">
        <f t="shared" si="45"/>
        <v/>
      </c>
      <c r="M64" s="71" t="str">
        <f t="shared" si="46"/>
        <v/>
      </c>
      <c r="N64" s="72" t="str">
        <f t="shared" si="47"/>
        <v/>
      </c>
      <c r="O64" s="73" t="str">
        <f t="shared" si="48"/>
        <v/>
      </c>
      <c r="P64" s="71" t="str">
        <f t="shared" si="48"/>
        <v/>
      </c>
      <c r="Q64" s="74" t="str">
        <f t="shared" si="48"/>
        <v/>
      </c>
      <c r="R64" s="75" t="str">
        <f t="shared" si="48"/>
        <v/>
      </c>
      <c r="S64" s="76" t="str">
        <f t="shared" si="48"/>
        <v/>
      </c>
      <c r="T64" s="77" t="str">
        <f t="shared" si="48"/>
        <v/>
      </c>
      <c r="U64" s="78" t="str">
        <f t="shared" si="48"/>
        <v/>
      </c>
      <c r="V64" s="76" t="str">
        <f t="shared" si="48"/>
        <v/>
      </c>
      <c r="W64" s="77" t="str">
        <f t="shared" si="48"/>
        <v/>
      </c>
      <c r="X64" s="78" t="str">
        <f t="shared" si="48"/>
        <v/>
      </c>
      <c r="Y64" s="76" t="str">
        <f t="shared" si="48"/>
        <v/>
      </c>
      <c r="Z64" s="77" t="str">
        <f t="shared" si="48"/>
        <v/>
      </c>
      <c r="AA64" s="78" t="str">
        <f t="shared" si="48"/>
        <v/>
      </c>
      <c r="AB64" s="76" t="str">
        <f t="shared" si="48"/>
        <v/>
      </c>
      <c r="AC64" s="79" t="str">
        <f t="shared" si="48"/>
        <v/>
      </c>
      <c r="AD64" s="70" t="str">
        <f t="shared" si="48"/>
        <v/>
      </c>
      <c r="AE64" s="71" t="str">
        <f t="shared" si="49"/>
        <v/>
      </c>
      <c r="AF64" s="72" t="str">
        <f t="shared" si="49"/>
        <v/>
      </c>
      <c r="AG64" s="73" t="str">
        <f t="shared" si="49"/>
        <v/>
      </c>
      <c r="AH64" s="71" t="str">
        <f t="shared" si="49"/>
        <v/>
      </c>
      <c r="AI64" s="72" t="str">
        <f t="shared" si="49"/>
        <v/>
      </c>
      <c r="AJ64" s="73" t="str">
        <f t="shared" si="49"/>
        <v/>
      </c>
      <c r="AK64" s="71" t="str">
        <f t="shared" si="49"/>
        <v/>
      </c>
      <c r="AL64" s="72" t="str">
        <f t="shared" si="49"/>
        <v/>
      </c>
      <c r="AM64" s="73" t="str">
        <f t="shared" si="49"/>
        <v/>
      </c>
      <c r="AN64" s="71" t="str">
        <f t="shared" si="49"/>
        <v/>
      </c>
      <c r="AO64" s="74" t="str">
        <f t="shared" si="49"/>
        <v/>
      </c>
      <c r="AP64" s="75" t="str">
        <f t="shared" si="49"/>
        <v/>
      </c>
      <c r="AQ64" s="76" t="str">
        <f t="shared" si="49"/>
        <v/>
      </c>
      <c r="AR64" s="77" t="str">
        <f t="shared" si="49"/>
        <v/>
      </c>
      <c r="AS64" s="78" t="str">
        <f t="shared" si="49"/>
        <v/>
      </c>
      <c r="AT64" s="76" t="str">
        <f t="shared" si="49"/>
        <v/>
      </c>
      <c r="AU64" s="77" t="str">
        <f t="shared" ref="AU64:BL64" si="65">IF(AND(($C64&lt;=AV$16-1),($D64&gt;=AU$16)),"A","")</f>
        <v/>
      </c>
      <c r="AV64" s="78" t="str">
        <f t="shared" si="65"/>
        <v/>
      </c>
      <c r="AW64" s="76" t="str">
        <f t="shared" si="65"/>
        <v/>
      </c>
      <c r="AX64" s="77" t="str">
        <f t="shared" si="65"/>
        <v/>
      </c>
      <c r="AY64" s="78" t="str">
        <f t="shared" si="65"/>
        <v/>
      </c>
      <c r="AZ64" s="76" t="str">
        <f t="shared" si="65"/>
        <v>A</v>
      </c>
      <c r="BA64" s="79" t="str">
        <f t="shared" si="65"/>
        <v>A</v>
      </c>
      <c r="BB64" s="70" t="str">
        <f t="shared" si="65"/>
        <v>A</v>
      </c>
      <c r="BC64" s="71" t="str">
        <f t="shared" si="65"/>
        <v>A</v>
      </c>
      <c r="BD64" s="72" t="str">
        <f t="shared" si="65"/>
        <v>A</v>
      </c>
      <c r="BE64" s="73" t="str">
        <f t="shared" si="65"/>
        <v/>
      </c>
      <c r="BF64" s="71" t="str">
        <f t="shared" si="65"/>
        <v/>
      </c>
      <c r="BG64" s="72" t="str">
        <f t="shared" si="65"/>
        <v/>
      </c>
      <c r="BH64" s="73" t="str">
        <f t="shared" si="65"/>
        <v/>
      </c>
      <c r="BI64" s="71" t="str">
        <f t="shared" si="65"/>
        <v/>
      </c>
      <c r="BJ64" s="72" t="str">
        <f t="shared" si="65"/>
        <v/>
      </c>
      <c r="BK64" s="73" t="str">
        <f t="shared" si="65"/>
        <v/>
      </c>
      <c r="BL64" s="71" t="str">
        <f t="shared" si="65"/>
        <v/>
      </c>
      <c r="BM64" s="74" t="str">
        <f t="shared" si="51"/>
        <v/>
      </c>
    </row>
    <row r="65" spans="1:65" x14ac:dyDescent="0.2">
      <c r="A65" s="65" t="str">
        <f>IFERROR('Project-management-pivot'!D50,"")</f>
        <v>Java Dalia</v>
      </c>
      <c r="B65" s="66">
        <f>IFERROR(INDEX(Project_Management_Dataset[],MATCH(A65,Project_Management_Dataset[[#All],[Project Name]],0),MATCH($B$16,Project_Management_Dataset[#Headers],0)),"")</f>
        <v>1</v>
      </c>
      <c r="C65" s="67">
        <f>IFERROR(INDEX(Project_Management_Dataset[],MATCH(A65,Project_Management_Dataset[[#All],[Project Name]],0),MATCH($C$16,Project_Management_Dataset[#Headers],0)),"")</f>
        <v>45627</v>
      </c>
      <c r="D65" s="68">
        <f>IFERROR(INDEX(Project_Management_Dataset[],MATCH(A65,Project_Management_Dataset[[#All],[Project Name]],0),MATCH($D$16,Project_Management_Dataset[#Headers],0)),"")</f>
        <v>45717</v>
      </c>
      <c r="E65" s="69">
        <f t="shared" si="9"/>
        <v>65</v>
      </c>
      <c r="F65" s="70" t="str">
        <f>IF(AND(($C65&lt;=G$16-1),($D65&gt;=F$16)),"A","")</f>
        <v/>
      </c>
      <c r="G65" s="71" t="str">
        <f t="shared" si="40"/>
        <v/>
      </c>
      <c r="H65" s="72" t="str">
        <f t="shared" si="41"/>
        <v/>
      </c>
      <c r="I65" s="73" t="str">
        <f t="shared" si="42"/>
        <v/>
      </c>
      <c r="J65" s="71" t="str">
        <f t="shared" si="43"/>
        <v/>
      </c>
      <c r="K65" s="72" t="str">
        <f t="shared" si="44"/>
        <v/>
      </c>
      <c r="L65" s="73" t="str">
        <f t="shared" si="45"/>
        <v/>
      </c>
      <c r="M65" s="71" t="str">
        <f t="shared" si="46"/>
        <v/>
      </c>
      <c r="N65" s="72" t="str">
        <f t="shared" si="47"/>
        <v/>
      </c>
      <c r="O65" s="73" t="str">
        <f t="shared" si="48"/>
        <v/>
      </c>
      <c r="P65" s="71" t="str">
        <f t="shared" si="48"/>
        <v/>
      </c>
      <c r="Q65" s="74" t="str">
        <f t="shared" si="48"/>
        <v/>
      </c>
      <c r="R65" s="75" t="str">
        <f t="shared" si="48"/>
        <v/>
      </c>
      <c r="S65" s="76" t="str">
        <f t="shared" si="48"/>
        <v/>
      </c>
      <c r="T65" s="77" t="str">
        <f t="shared" si="48"/>
        <v/>
      </c>
      <c r="U65" s="78" t="str">
        <f t="shared" si="48"/>
        <v/>
      </c>
      <c r="V65" s="76" t="str">
        <f t="shared" si="48"/>
        <v/>
      </c>
      <c r="W65" s="77" t="str">
        <f t="shared" si="48"/>
        <v/>
      </c>
      <c r="X65" s="78" t="str">
        <f t="shared" si="48"/>
        <v/>
      </c>
      <c r="Y65" s="76" t="str">
        <f t="shared" si="48"/>
        <v/>
      </c>
      <c r="Z65" s="77" t="str">
        <f t="shared" si="48"/>
        <v/>
      </c>
      <c r="AA65" s="78" t="str">
        <f t="shared" si="48"/>
        <v/>
      </c>
      <c r="AB65" s="76" t="str">
        <f t="shared" si="48"/>
        <v/>
      </c>
      <c r="AC65" s="79" t="str">
        <f t="shared" si="48"/>
        <v/>
      </c>
      <c r="AD65" s="70" t="str">
        <f t="shared" ref="AD65:AS80" si="66">IF(AND(($C65&lt;=AE$16-1),($D65&gt;=AD$16)),"A","")</f>
        <v/>
      </c>
      <c r="AE65" s="71" t="str">
        <f t="shared" si="66"/>
        <v/>
      </c>
      <c r="AF65" s="72" t="str">
        <f t="shared" si="66"/>
        <v/>
      </c>
      <c r="AG65" s="73" t="str">
        <f t="shared" si="66"/>
        <v/>
      </c>
      <c r="AH65" s="71" t="str">
        <f t="shared" si="66"/>
        <v/>
      </c>
      <c r="AI65" s="72" t="str">
        <f t="shared" si="66"/>
        <v/>
      </c>
      <c r="AJ65" s="73" t="str">
        <f t="shared" si="66"/>
        <v/>
      </c>
      <c r="AK65" s="71" t="str">
        <f t="shared" si="66"/>
        <v/>
      </c>
      <c r="AL65" s="72" t="str">
        <f t="shared" si="66"/>
        <v/>
      </c>
      <c r="AM65" s="73" t="str">
        <f t="shared" si="66"/>
        <v/>
      </c>
      <c r="AN65" s="71" t="str">
        <f t="shared" si="66"/>
        <v/>
      </c>
      <c r="AO65" s="74" t="str">
        <f t="shared" si="66"/>
        <v/>
      </c>
      <c r="AP65" s="75" t="str">
        <f t="shared" si="66"/>
        <v/>
      </c>
      <c r="AQ65" s="76" t="str">
        <f t="shared" si="66"/>
        <v/>
      </c>
      <c r="AR65" s="77" t="str">
        <f t="shared" si="66"/>
        <v/>
      </c>
      <c r="AS65" s="78" t="str">
        <f t="shared" si="66"/>
        <v/>
      </c>
      <c r="AT65" s="76" t="str">
        <f t="shared" ref="AT65:BL65" si="67">IF(AND(($C65&lt;=AU$16-1),($D65&gt;=AT$16)),"A","")</f>
        <v/>
      </c>
      <c r="AU65" s="77" t="str">
        <f t="shared" si="67"/>
        <v/>
      </c>
      <c r="AV65" s="78" t="str">
        <f t="shared" si="67"/>
        <v/>
      </c>
      <c r="AW65" s="76" t="str">
        <f t="shared" si="67"/>
        <v/>
      </c>
      <c r="AX65" s="77" t="str">
        <f t="shared" si="67"/>
        <v/>
      </c>
      <c r="AY65" s="78" t="str">
        <f t="shared" si="67"/>
        <v/>
      </c>
      <c r="AZ65" s="76" t="str">
        <f t="shared" si="67"/>
        <v/>
      </c>
      <c r="BA65" s="79" t="str">
        <f t="shared" si="67"/>
        <v>A</v>
      </c>
      <c r="BB65" s="70" t="str">
        <f t="shared" si="67"/>
        <v>A</v>
      </c>
      <c r="BC65" s="71" t="str">
        <f t="shared" si="67"/>
        <v>A</v>
      </c>
      <c r="BD65" s="72" t="str">
        <f t="shared" si="67"/>
        <v>A</v>
      </c>
      <c r="BE65" s="73" t="str">
        <f t="shared" si="67"/>
        <v/>
      </c>
      <c r="BF65" s="71" t="str">
        <f t="shared" si="67"/>
        <v/>
      </c>
      <c r="BG65" s="72" t="str">
        <f t="shared" si="67"/>
        <v/>
      </c>
      <c r="BH65" s="73" t="str">
        <f t="shared" si="67"/>
        <v/>
      </c>
      <c r="BI65" s="71" t="str">
        <f t="shared" si="67"/>
        <v/>
      </c>
      <c r="BJ65" s="72" t="str">
        <f t="shared" si="67"/>
        <v/>
      </c>
      <c r="BK65" s="73" t="str">
        <f t="shared" si="67"/>
        <v/>
      </c>
      <c r="BL65" s="71" t="str">
        <f t="shared" si="67"/>
        <v/>
      </c>
      <c r="BM65" s="74" t="str">
        <f t="shared" si="51"/>
        <v/>
      </c>
    </row>
    <row r="66" spans="1:65" x14ac:dyDescent="0.2">
      <c r="A66" s="65" t="str">
        <f>IFERROR('Project-management-pivot'!D51,"")</f>
        <v>Leadership Insights</v>
      </c>
      <c r="B66" s="66">
        <f>IFERROR(INDEX(Project_Management_Dataset[],MATCH(A66,Project_Management_Dataset[[#All],[Project Name]],0),MATCH($B$16,Project_Management_Dataset[#Headers],0)),"")</f>
        <v>1</v>
      </c>
      <c r="C66" s="67">
        <f>IFERROR(INDEX(Project_Management_Dataset[],MATCH(A66,Project_Management_Dataset[[#All],[Project Name]],0),MATCH($C$16,Project_Management_Dataset[#Headers],0)),"")</f>
        <v>45597</v>
      </c>
      <c r="D66" s="68">
        <f>IFERROR(INDEX(Project_Management_Dataset[],MATCH(A66,Project_Management_Dataset[[#All],[Project Name]],0),MATCH($D$16,Project_Management_Dataset[#Headers],0)),"")</f>
        <v>45717</v>
      </c>
      <c r="E66" s="69">
        <f t="shared" si="9"/>
        <v>86</v>
      </c>
      <c r="F66" s="70" t="str">
        <f>IF(AND(($C66&lt;=G$16-1),($D66&gt;=F$16)),"A","")</f>
        <v/>
      </c>
      <c r="G66" s="71" t="str">
        <f t="shared" si="40"/>
        <v/>
      </c>
      <c r="H66" s="72" t="str">
        <f t="shared" si="41"/>
        <v/>
      </c>
      <c r="I66" s="73" t="str">
        <f t="shared" si="42"/>
        <v/>
      </c>
      <c r="J66" s="71" t="str">
        <f t="shared" si="43"/>
        <v/>
      </c>
      <c r="K66" s="72" t="str">
        <f t="shared" si="44"/>
        <v/>
      </c>
      <c r="L66" s="73" t="str">
        <f t="shared" si="45"/>
        <v/>
      </c>
      <c r="M66" s="71" t="str">
        <f t="shared" si="46"/>
        <v/>
      </c>
      <c r="N66" s="72" t="str">
        <f t="shared" si="47"/>
        <v/>
      </c>
      <c r="O66" s="73" t="str">
        <f t="shared" ref="O66:AD81" si="68">IF(AND(($C66&lt;=P$16-1),($D66&gt;=O$16)),"A","")</f>
        <v/>
      </c>
      <c r="P66" s="71" t="str">
        <f t="shared" si="68"/>
        <v/>
      </c>
      <c r="Q66" s="74" t="str">
        <f t="shared" si="68"/>
        <v/>
      </c>
      <c r="R66" s="75" t="str">
        <f t="shared" si="68"/>
        <v/>
      </c>
      <c r="S66" s="76" t="str">
        <f t="shared" si="68"/>
        <v/>
      </c>
      <c r="T66" s="77" t="str">
        <f t="shared" si="68"/>
        <v/>
      </c>
      <c r="U66" s="78" t="str">
        <f t="shared" si="68"/>
        <v/>
      </c>
      <c r="V66" s="76" t="str">
        <f t="shared" si="68"/>
        <v/>
      </c>
      <c r="W66" s="77" t="str">
        <f t="shared" si="68"/>
        <v/>
      </c>
      <c r="X66" s="78" t="str">
        <f t="shared" si="68"/>
        <v/>
      </c>
      <c r="Y66" s="76" t="str">
        <f t="shared" si="68"/>
        <v/>
      </c>
      <c r="Z66" s="77" t="str">
        <f t="shared" si="68"/>
        <v/>
      </c>
      <c r="AA66" s="78" t="str">
        <f t="shared" si="68"/>
        <v/>
      </c>
      <c r="AB66" s="76" t="str">
        <f t="shared" si="68"/>
        <v/>
      </c>
      <c r="AC66" s="79" t="str">
        <f t="shared" si="68"/>
        <v/>
      </c>
      <c r="AD66" s="70" t="str">
        <f t="shared" si="68"/>
        <v/>
      </c>
      <c r="AE66" s="71" t="str">
        <f t="shared" si="66"/>
        <v/>
      </c>
      <c r="AF66" s="72" t="str">
        <f t="shared" si="66"/>
        <v/>
      </c>
      <c r="AG66" s="73" t="str">
        <f t="shared" si="66"/>
        <v/>
      </c>
      <c r="AH66" s="71" t="str">
        <f t="shared" si="66"/>
        <v/>
      </c>
      <c r="AI66" s="72" t="str">
        <f t="shared" si="66"/>
        <v/>
      </c>
      <c r="AJ66" s="73" t="str">
        <f t="shared" si="66"/>
        <v/>
      </c>
      <c r="AK66" s="71" t="str">
        <f t="shared" si="66"/>
        <v/>
      </c>
      <c r="AL66" s="72" t="str">
        <f t="shared" si="66"/>
        <v/>
      </c>
      <c r="AM66" s="73" t="str">
        <f t="shared" si="66"/>
        <v/>
      </c>
      <c r="AN66" s="71" t="str">
        <f t="shared" si="66"/>
        <v/>
      </c>
      <c r="AO66" s="74" t="str">
        <f t="shared" si="66"/>
        <v/>
      </c>
      <c r="AP66" s="75" t="str">
        <f t="shared" si="66"/>
        <v/>
      </c>
      <c r="AQ66" s="76" t="str">
        <f t="shared" si="66"/>
        <v/>
      </c>
      <c r="AR66" s="77" t="str">
        <f t="shared" si="66"/>
        <v/>
      </c>
      <c r="AS66" s="78" t="str">
        <f t="shared" si="66"/>
        <v/>
      </c>
      <c r="AT66" s="76" t="str">
        <f t="shared" ref="AT66:BL66" si="69">IF(AND(($C66&lt;=AU$16-1),($D66&gt;=AT$16)),"A","")</f>
        <v/>
      </c>
      <c r="AU66" s="77" t="str">
        <f t="shared" si="69"/>
        <v/>
      </c>
      <c r="AV66" s="78" t="str">
        <f t="shared" si="69"/>
        <v/>
      </c>
      <c r="AW66" s="76" t="str">
        <f t="shared" si="69"/>
        <v/>
      </c>
      <c r="AX66" s="77" t="str">
        <f t="shared" si="69"/>
        <v/>
      </c>
      <c r="AY66" s="78" t="str">
        <f t="shared" si="69"/>
        <v/>
      </c>
      <c r="AZ66" s="76" t="str">
        <f t="shared" si="69"/>
        <v>A</v>
      </c>
      <c r="BA66" s="79" t="str">
        <f t="shared" si="69"/>
        <v>A</v>
      </c>
      <c r="BB66" s="70" t="str">
        <f t="shared" si="69"/>
        <v>A</v>
      </c>
      <c r="BC66" s="71" t="str">
        <f t="shared" si="69"/>
        <v>A</v>
      </c>
      <c r="BD66" s="72" t="str">
        <f t="shared" si="69"/>
        <v>A</v>
      </c>
      <c r="BE66" s="73" t="str">
        <f t="shared" si="69"/>
        <v/>
      </c>
      <c r="BF66" s="71" t="str">
        <f t="shared" si="69"/>
        <v/>
      </c>
      <c r="BG66" s="72" t="str">
        <f t="shared" si="69"/>
        <v/>
      </c>
      <c r="BH66" s="73" t="str">
        <f t="shared" si="69"/>
        <v/>
      </c>
      <c r="BI66" s="71" t="str">
        <f t="shared" si="69"/>
        <v/>
      </c>
      <c r="BJ66" s="72" t="str">
        <f t="shared" si="69"/>
        <v/>
      </c>
      <c r="BK66" s="73" t="str">
        <f t="shared" si="69"/>
        <v/>
      </c>
      <c r="BL66" s="71" t="str">
        <f t="shared" si="69"/>
        <v/>
      </c>
      <c r="BM66" s="74" t="str">
        <f t="shared" si="51"/>
        <v/>
      </c>
    </row>
    <row r="67" spans="1:65" x14ac:dyDescent="0.2">
      <c r="A67" s="65" t="str">
        <f>IFERROR('Project-management-pivot'!D52,"")</f>
        <v>Meetup For The Good</v>
      </c>
      <c r="B67" s="66">
        <f>IFERROR(INDEX(Project_Management_Dataset[],MATCH(A67,Project_Management_Dataset[[#All],[Project Name]],0),MATCH($B$16,Project_Management_Dataset[#Headers],0)),"")</f>
        <v>0.8</v>
      </c>
      <c r="C67" s="67">
        <f>IFERROR(INDEX(Project_Management_Dataset[],MATCH(A67,Project_Management_Dataset[[#All],[Project Name]],0),MATCH($C$16,Project_Management_Dataset[#Headers],0)),"")</f>
        <v>45170</v>
      </c>
      <c r="D67" s="68">
        <f>IFERROR(INDEX(Project_Management_Dataset[],MATCH(A67,Project_Management_Dataset[[#All],[Project Name]],0),MATCH($D$16,Project_Management_Dataset[#Headers],0)),"")</f>
        <v>45261</v>
      </c>
      <c r="E67" s="69">
        <f t="shared" si="9"/>
        <v>66</v>
      </c>
      <c r="F67" s="70" t="str">
        <f>IF(AND(($C67&lt;=G$16-1),($D67&gt;=F$16)),"A","")</f>
        <v/>
      </c>
      <c r="G67" s="71" t="str">
        <f t="shared" si="40"/>
        <v/>
      </c>
      <c r="H67" s="72" t="str">
        <f t="shared" si="41"/>
        <v/>
      </c>
      <c r="I67" s="73" t="str">
        <f t="shared" si="42"/>
        <v/>
      </c>
      <c r="J67" s="71" t="str">
        <f t="shared" si="43"/>
        <v/>
      </c>
      <c r="K67" s="72" t="str">
        <f t="shared" si="44"/>
        <v/>
      </c>
      <c r="L67" s="73" t="str">
        <f t="shared" si="45"/>
        <v/>
      </c>
      <c r="M67" s="71" t="str">
        <f t="shared" si="46"/>
        <v/>
      </c>
      <c r="N67" s="72" t="str">
        <f t="shared" si="47"/>
        <v/>
      </c>
      <c r="O67" s="73" t="str">
        <f t="shared" si="68"/>
        <v/>
      </c>
      <c r="P67" s="71" t="str">
        <f t="shared" si="68"/>
        <v/>
      </c>
      <c r="Q67" s="74" t="str">
        <f t="shared" si="68"/>
        <v/>
      </c>
      <c r="R67" s="75" t="str">
        <f t="shared" si="68"/>
        <v/>
      </c>
      <c r="S67" s="76" t="str">
        <f t="shared" si="68"/>
        <v/>
      </c>
      <c r="T67" s="77" t="str">
        <f t="shared" si="68"/>
        <v/>
      </c>
      <c r="U67" s="78" t="str">
        <f t="shared" si="68"/>
        <v/>
      </c>
      <c r="V67" s="76" t="str">
        <f t="shared" si="68"/>
        <v/>
      </c>
      <c r="W67" s="77" t="str">
        <f t="shared" si="68"/>
        <v/>
      </c>
      <c r="X67" s="78" t="str">
        <f t="shared" si="68"/>
        <v/>
      </c>
      <c r="Y67" s="76" t="str">
        <f t="shared" si="68"/>
        <v/>
      </c>
      <c r="Z67" s="77" t="str">
        <f t="shared" si="68"/>
        <v/>
      </c>
      <c r="AA67" s="78" t="str">
        <f t="shared" si="68"/>
        <v/>
      </c>
      <c r="AB67" s="76" t="str">
        <f t="shared" si="68"/>
        <v/>
      </c>
      <c r="AC67" s="79" t="str">
        <f t="shared" si="68"/>
        <v/>
      </c>
      <c r="AD67" s="70" t="str">
        <f t="shared" si="68"/>
        <v/>
      </c>
      <c r="AE67" s="71" t="str">
        <f t="shared" si="66"/>
        <v/>
      </c>
      <c r="AF67" s="72" t="str">
        <f t="shared" si="66"/>
        <v/>
      </c>
      <c r="AG67" s="73" t="str">
        <f t="shared" si="66"/>
        <v/>
      </c>
      <c r="AH67" s="71" t="str">
        <f t="shared" si="66"/>
        <v/>
      </c>
      <c r="AI67" s="72" t="str">
        <f t="shared" si="66"/>
        <v/>
      </c>
      <c r="AJ67" s="73" t="str">
        <f t="shared" si="66"/>
        <v/>
      </c>
      <c r="AK67" s="71" t="str">
        <f t="shared" si="66"/>
        <v/>
      </c>
      <c r="AL67" s="72" t="str">
        <f t="shared" si="66"/>
        <v>A</v>
      </c>
      <c r="AM67" s="73" t="str">
        <f t="shared" si="66"/>
        <v>A</v>
      </c>
      <c r="AN67" s="71" t="str">
        <f t="shared" si="66"/>
        <v>A</v>
      </c>
      <c r="AO67" s="74" t="str">
        <f t="shared" si="66"/>
        <v>A</v>
      </c>
      <c r="AP67" s="75" t="str">
        <f t="shared" si="66"/>
        <v/>
      </c>
      <c r="AQ67" s="76" t="str">
        <f t="shared" si="66"/>
        <v/>
      </c>
      <c r="AR67" s="77" t="str">
        <f t="shared" si="66"/>
        <v/>
      </c>
      <c r="AS67" s="78" t="str">
        <f t="shared" si="66"/>
        <v/>
      </c>
      <c r="AT67" s="76" t="str">
        <f t="shared" ref="AT67:BL67" si="70">IF(AND(($C67&lt;=AU$16-1),($D67&gt;=AT$16)),"A","")</f>
        <v/>
      </c>
      <c r="AU67" s="77" t="str">
        <f t="shared" si="70"/>
        <v/>
      </c>
      <c r="AV67" s="78" t="str">
        <f t="shared" si="70"/>
        <v/>
      </c>
      <c r="AW67" s="76" t="str">
        <f t="shared" si="70"/>
        <v/>
      </c>
      <c r="AX67" s="77" t="str">
        <f t="shared" si="70"/>
        <v/>
      </c>
      <c r="AY67" s="78" t="str">
        <f t="shared" si="70"/>
        <v/>
      </c>
      <c r="AZ67" s="76" t="str">
        <f t="shared" si="70"/>
        <v/>
      </c>
      <c r="BA67" s="79" t="str">
        <f t="shared" si="70"/>
        <v/>
      </c>
      <c r="BB67" s="70" t="str">
        <f t="shared" si="70"/>
        <v/>
      </c>
      <c r="BC67" s="71" t="str">
        <f t="shared" si="70"/>
        <v/>
      </c>
      <c r="BD67" s="72" t="str">
        <f t="shared" si="70"/>
        <v/>
      </c>
      <c r="BE67" s="73" t="str">
        <f t="shared" si="70"/>
        <v/>
      </c>
      <c r="BF67" s="71" t="str">
        <f t="shared" si="70"/>
        <v/>
      </c>
      <c r="BG67" s="72" t="str">
        <f t="shared" si="70"/>
        <v/>
      </c>
      <c r="BH67" s="73" t="str">
        <f t="shared" si="70"/>
        <v/>
      </c>
      <c r="BI67" s="71" t="str">
        <f t="shared" si="70"/>
        <v/>
      </c>
      <c r="BJ67" s="72" t="str">
        <f t="shared" si="70"/>
        <v/>
      </c>
      <c r="BK67" s="73" t="str">
        <f t="shared" si="70"/>
        <v/>
      </c>
      <c r="BL67" s="71" t="str">
        <f t="shared" si="70"/>
        <v/>
      </c>
      <c r="BM67" s="74" t="str">
        <f t="shared" si="51"/>
        <v/>
      </c>
    </row>
    <row r="68" spans="1:65" x14ac:dyDescent="0.2">
      <c r="A68" s="65" t="str">
        <f>IFERROR('Project-management-pivot'!D53,"")</f>
        <v>Remembering Our Ancestors</v>
      </c>
      <c r="B68" s="66">
        <f>IFERROR(INDEX(Project_Management_Dataset[],MATCH(A68,Project_Management_Dataset[[#All],[Project Name]],0),MATCH($B$16,Project_Management_Dataset[#Headers],0)),"")</f>
        <v>0.77</v>
      </c>
      <c r="C68" s="67">
        <f>IFERROR(INDEX(Project_Management_Dataset[],MATCH(A68,Project_Management_Dataset[[#All],[Project Name]],0),MATCH($C$16,Project_Management_Dataset[#Headers],0)),"")</f>
        <v>44256</v>
      </c>
      <c r="D68" s="68">
        <f>IFERROR(INDEX(Project_Management_Dataset[],MATCH(A68,Project_Management_Dataset[[#All],[Project Name]],0),MATCH($D$16,Project_Management_Dataset[#Headers],0)),"")</f>
        <v>44348</v>
      </c>
      <c r="E68" s="69">
        <f t="shared" si="9"/>
        <v>67</v>
      </c>
      <c r="F68" s="70" t="str">
        <f>IF(AND(($C68&lt;=G$16-1),($D68&gt;=F$16)),"A","")</f>
        <v/>
      </c>
      <c r="G68" s="71" t="str">
        <f t="shared" si="40"/>
        <v/>
      </c>
      <c r="H68" s="72" t="str">
        <f t="shared" si="41"/>
        <v>A</v>
      </c>
      <c r="I68" s="73" t="str">
        <f t="shared" si="42"/>
        <v>A</v>
      </c>
      <c r="J68" s="71" t="str">
        <f t="shared" si="43"/>
        <v>A</v>
      </c>
      <c r="K68" s="72" t="str">
        <f t="shared" si="44"/>
        <v>A</v>
      </c>
      <c r="L68" s="73" t="str">
        <f t="shared" si="45"/>
        <v/>
      </c>
      <c r="M68" s="71" t="str">
        <f t="shared" si="46"/>
        <v/>
      </c>
      <c r="N68" s="72" t="str">
        <f t="shared" si="47"/>
        <v/>
      </c>
      <c r="O68" s="73" t="str">
        <f t="shared" si="68"/>
        <v/>
      </c>
      <c r="P68" s="71" t="str">
        <f t="shared" si="68"/>
        <v/>
      </c>
      <c r="Q68" s="74" t="str">
        <f t="shared" si="68"/>
        <v/>
      </c>
      <c r="R68" s="75" t="str">
        <f t="shared" si="68"/>
        <v/>
      </c>
      <c r="S68" s="76" t="str">
        <f t="shared" si="68"/>
        <v/>
      </c>
      <c r="T68" s="77" t="str">
        <f t="shared" si="68"/>
        <v/>
      </c>
      <c r="U68" s="78" t="str">
        <f t="shared" si="68"/>
        <v/>
      </c>
      <c r="V68" s="76" t="str">
        <f t="shared" si="68"/>
        <v/>
      </c>
      <c r="W68" s="77" t="str">
        <f t="shared" si="68"/>
        <v/>
      </c>
      <c r="X68" s="78" t="str">
        <f t="shared" si="68"/>
        <v/>
      </c>
      <c r="Y68" s="76" t="str">
        <f t="shared" si="68"/>
        <v/>
      </c>
      <c r="Z68" s="77" t="str">
        <f t="shared" si="68"/>
        <v/>
      </c>
      <c r="AA68" s="78" t="str">
        <f t="shared" si="68"/>
        <v/>
      </c>
      <c r="AB68" s="76" t="str">
        <f t="shared" si="68"/>
        <v/>
      </c>
      <c r="AC68" s="79" t="str">
        <f t="shared" si="68"/>
        <v/>
      </c>
      <c r="AD68" s="70" t="str">
        <f t="shared" si="68"/>
        <v/>
      </c>
      <c r="AE68" s="71" t="str">
        <f t="shared" si="66"/>
        <v/>
      </c>
      <c r="AF68" s="72" t="str">
        <f t="shared" si="66"/>
        <v/>
      </c>
      <c r="AG68" s="73" t="str">
        <f t="shared" si="66"/>
        <v/>
      </c>
      <c r="AH68" s="71" t="str">
        <f t="shared" si="66"/>
        <v/>
      </c>
      <c r="AI68" s="72" t="str">
        <f t="shared" si="66"/>
        <v/>
      </c>
      <c r="AJ68" s="73" t="str">
        <f t="shared" si="66"/>
        <v/>
      </c>
      <c r="AK68" s="71" t="str">
        <f t="shared" si="66"/>
        <v/>
      </c>
      <c r="AL68" s="72" t="str">
        <f t="shared" si="66"/>
        <v/>
      </c>
      <c r="AM68" s="73" t="str">
        <f t="shared" si="66"/>
        <v/>
      </c>
      <c r="AN68" s="71" t="str">
        <f t="shared" si="66"/>
        <v/>
      </c>
      <c r="AO68" s="74" t="str">
        <f t="shared" si="66"/>
        <v/>
      </c>
      <c r="AP68" s="75" t="str">
        <f t="shared" si="66"/>
        <v/>
      </c>
      <c r="AQ68" s="76" t="str">
        <f t="shared" si="66"/>
        <v/>
      </c>
      <c r="AR68" s="77" t="str">
        <f t="shared" si="66"/>
        <v/>
      </c>
      <c r="AS68" s="78" t="str">
        <f t="shared" si="66"/>
        <v/>
      </c>
      <c r="AT68" s="76" t="str">
        <f t="shared" ref="AT68:BL68" si="71">IF(AND(($C68&lt;=AU$16-1),($D68&gt;=AT$16)),"A","")</f>
        <v/>
      </c>
      <c r="AU68" s="77" t="str">
        <f t="shared" si="71"/>
        <v/>
      </c>
      <c r="AV68" s="78" t="str">
        <f t="shared" si="71"/>
        <v/>
      </c>
      <c r="AW68" s="76" t="str">
        <f t="shared" si="71"/>
        <v/>
      </c>
      <c r="AX68" s="77" t="str">
        <f t="shared" si="71"/>
        <v/>
      </c>
      <c r="AY68" s="78" t="str">
        <f t="shared" si="71"/>
        <v/>
      </c>
      <c r="AZ68" s="76" t="str">
        <f t="shared" si="71"/>
        <v/>
      </c>
      <c r="BA68" s="79" t="str">
        <f t="shared" si="71"/>
        <v/>
      </c>
      <c r="BB68" s="70" t="str">
        <f t="shared" si="71"/>
        <v/>
      </c>
      <c r="BC68" s="71" t="str">
        <f t="shared" si="71"/>
        <v/>
      </c>
      <c r="BD68" s="72" t="str">
        <f t="shared" si="71"/>
        <v/>
      </c>
      <c r="BE68" s="73" t="str">
        <f t="shared" si="71"/>
        <v/>
      </c>
      <c r="BF68" s="71" t="str">
        <f t="shared" si="71"/>
        <v/>
      </c>
      <c r="BG68" s="72" t="str">
        <f t="shared" si="71"/>
        <v/>
      </c>
      <c r="BH68" s="73" t="str">
        <f t="shared" si="71"/>
        <v/>
      </c>
      <c r="BI68" s="71" t="str">
        <f t="shared" si="71"/>
        <v/>
      </c>
      <c r="BJ68" s="72" t="str">
        <f t="shared" si="71"/>
        <v/>
      </c>
      <c r="BK68" s="73" t="str">
        <f t="shared" si="71"/>
        <v/>
      </c>
      <c r="BL68" s="71" t="str">
        <f t="shared" si="71"/>
        <v/>
      </c>
      <c r="BM68" s="74" t="str">
        <f t="shared" si="51"/>
        <v/>
      </c>
    </row>
    <row r="69" spans="1:65" x14ac:dyDescent="0.2">
      <c r="A69" s="65" t="str">
        <f>IFERROR('Project-management-pivot'!D54,"")</f>
        <v>Stratos</v>
      </c>
      <c r="B69" s="66">
        <f>IFERROR(INDEX(Project_Management_Dataset[],MATCH(A69,Project_Management_Dataset[[#All],[Project Name]],0),MATCH($B$16,Project_Management_Dataset[#Headers],0)),"")</f>
        <v>1</v>
      </c>
      <c r="C69" s="67">
        <f>IFERROR(INDEX(Project_Management_Dataset[],MATCH(A69,Project_Management_Dataset[[#All],[Project Name]],0),MATCH($C$16,Project_Management_Dataset[#Headers],0)),"")</f>
        <v>45323</v>
      </c>
      <c r="D69" s="68">
        <f>IFERROR(INDEX(Project_Management_Dataset[],MATCH(A69,Project_Management_Dataset[[#All],[Project Name]],0),MATCH($D$16,Project_Management_Dataset[#Headers],0)),"")</f>
        <v>45413</v>
      </c>
      <c r="E69" s="69">
        <f t="shared" si="9"/>
        <v>65</v>
      </c>
      <c r="F69" s="70" t="str">
        <f>IF(AND(($C69&lt;=G$16-1),($D69&gt;=F$16)),"A","")</f>
        <v/>
      </c>
      <c r="G69" s="71" t="str">
        <f t="shared" si="40"/>
        <v/>
      </c>
      <c r="H69" s="72" t="str">
        <f t="shared" si="41"/>
        <v/>
      </c>
      <c r="I69" s="73" t="str">
        <f t="shared" si="42"/>
        <v/>
      </c>
      <c r="J69" s="71" t="str">
        <f t="shared" si="43"/>
        <v/>
      </c>
      <c r="K69" s="72" t="str">
        <f t="shared" si="44"/>
        <v/>
      </c>
      <c r="L69" s="73" t="str">
        <f t="shared" si="45"/>
        <v/>
      </c>
      <c r="M69" s="71" t="str">
        <f t="shared" si="46"/>
        <v/>
      </c>
      <c r="N69" s="72" t="str">
        <f t="shared" si="47"/>
        <v/>
      </c>
      <c r="O69" s="73" t="str">
        <f t="shared" si="68"/>
        <v/>
      </c>
      <c r="P69" s="71" t="str">
        <f t="shared" si="68"/>
        <v/>
      </c>
      <c r="Q69" s="74" t="str">
        <f t="shared" si="68"/>
        <v/>
      </c>
      <c r="R69" s="75" t="str">
        <f t="shared" si="68"/>
        <v/>
      </c>
      <c r="S69" s="76" t="str">
        <f t="shared" si="68"/>
        <v/>
      </c>
      <c r="T69" s="77" t="str">
        <f t="shared" si="68"/>
        <v/>
      </c>
      <c r="U69" s="78" t="str">
        <f t="shared" si="68"/>
        <v/>
      </c>
      <c r="V69" s="76" t="str">
        <f t="shared" si="68"/>
        <v/>
      </c>
      <c r="W69" s="77" t="str">
        <f t="shared" si="68"/>
        <v/>
      </c>
      <c r="X69" s="78" t="str">
        <f t="shared" si="68"/>
        <v/>
      </c>
      <c r="Y69" s="76" t="str">
        <f t="shared" si="68"/>
        <v/>
      </c>
      <c r="Z69" s="77" t="str">
        <f t="shared" si="68"/>
        <v/>
      </c>
      <c r="AA69" s="78" t="str">
        <f t="shared" si="68"/>
        <v/>
      </c>
      <c r="AB69" s="76" t="str">
        <f t="shared" si="68"/>
        <v/>
      </c>
      <c r="AC69" s="79" t="str">
        <f t="shared" si="68"/>
        <v/>
      </c>
      <c r="AD69" s="70" t="str">
        <f t="shared" si="68"/>
        <v/>
      </c>
      <c r="AE69" s="71" t="str">
        <f t="shared" si="66"/>
        <v/>
      </c>
      <c r="AF69" s="72" t="str">
        <f t="shared" si="66"/>
        <v/>
      </c>
      <c r="AG69" s="73" t="str">
        <f t="shared" si="66"/>
        <v/>
      </c>
      <c r="AH69" s="71" t="str">
        <f t="shared" si="66"/>
        <v/>
      </c>
      <c r="AI69" s="72" t="str">
        <f t="shared" si="66"/>
        <v/>
      </c>
      <c r="AJ69" s="73" t="str">
        <f t="shared" si="66"/>
        <v/>
      </c>
      <c r="AK69" s="71" t="str">
        <f t="shared" si="66"/>
        <v/>
      </c>
      <c r="AL69" s="72" t="str">
        <f t="shared" si="66"/>
        <v/>
      </c>
      <c r="AM69" s="73" t="str">
        <f t="shared" si="66"/>
        <v/>
      </c>
      <c r="AN69" s="71" t="str">
        <f t="shared" si="66"/>
        <v/>
      </c>
      <c r="AO69" s="74" t="str">
        <f t="shared" si="66"/>
        <v/>
      </c>
      <c r="AP69" s="75" t="str">
        <f t="shared" si="66"/>
        <v/>
      </c>
      <c r="AQ69" s="76" t="str">
        <f t="shared" si="66"/>
        <v>A</v>
      </c>
      <c r="AR69" s="77" t="str">
        <f t="shared" si="66"/>
        <v>A</v>
      </c>
      <c r="AS69" s="78" t="str">
        <f t="shared" si="66"/>
        <v>A</v>
      </c>
      <c r="AT69" s="76" t="str">
        <f t="shared" ref="AT69:BL69" si="72">IF(AND(($C69&lt;=AU$16-1),($D69&gt;=AT$16)),"A","")</f>
        <v>A</v>
      </c>
      <c r="AU69" s="77" t="str">
        <f t="shared" si="72"/>
        <v/>
      </c>
      <c r="AV69" s="78" t="str">
        <f t="shared" si="72"/>
        <v/>
      </c>
      <c r="AW69" s="76" t="str">
        <f t="shared" si="72"/>
        <v/>
      </c>
      <c r="AX69" s="77" t="str">
        <f t="shared" si="72"/>
        <v/>
      </c>
      <c r="AY69" s="78" t="str">
        <f t="shared" si="72"/>
        <v/>
      </c>
      <c r="AZ69" s="76" t="str">
        <f t="shared" si="72"/>
        <v/>
      </c>
      <c r="BA69" s="79" t="str">
        <f t="shared" si="72"/>
        <v/>
      </c>
      <c r="BB69" s="70" t="str">
        <f t="shared" si="72"/>
        <v/>
      </c>
      <c r="BC69" s="71" t="str">
        <f t="shared" si="72"/>
        <v/>
      </c>
      <c r="BD69" s="72" t="str">
        <f t="shared" si="72"/>
        <v/>
      </c>
      <c r="BE69" s="73" t="str">
        <f t="shared" si="72"/>
        <v/>
      </c>
      <c r="BF69" s="71" t="str">
        <f t="shared" si="72"/>
        <v/>
      </c>
      <c r="BG69" s="72" t="str">
        <f t="shared" si="72"/>
        <v/>
      </c>
      <c r="BH69" s="73" t="str">
        <f t="shared" si="72"/>
        <v/>
      </c>
      <c r="BI69" s="71" t="str">
        <f t="shared" si="72"/>
        <v/>
      </c>
      <c r="BJ69" s="72" t="str">
        <f t="shared" si="72"/>
        <v/>
      </c>
      <c r="BK69" s="73" t="str">
        <f t="shared" si="72"/>
        <v/>
      </c>
      <c r="BL69" s="71" t="str">
        <f t="shared" si="72"/>
        <v/>
      </c>
      <c r="BM69" s="74" t="str">
        <f t="shared" si="51"/>
        <v/>
      </c>
    </row>
    <row r="70" spans="1:65" x14ac:dyDescent="0.2">
      <c r="A70" s="65" t="str">
        <f>IFERROR('Project-management-pivot'!D55,"")</f>
        <v>Super Happy Fun Time!</v>
      </c>
      <c r="B70" s="66">
        <f>IFERROR(INDEX(Project_Management_Dataset[],MATCH(A70,Project_Management_Dataset[[#All],[Project Name]],0),MATCH($B$16,Project_Management_Dataset[#Headers],0)),"")</f>
        <v>0.81</v>
      </c>
      <c r="C70" s="67">
        <f>IFERROR(INDEX(Project_Management_Dataset[],MATCH(A70,Project_Management_Dataset[[#All],[Project Name]],0),MATCH($C$16,Project_Management_Dataset[#Headers],0)),"")</f>
        <v>45839</v>
      </c>
      <c r="D70" s="68">
        <f>IFERROR(INDEX(Project_Management_Dataset[],MATCH(A70,Project_Management_Dataset[[#All],[Project Name]],0),MATCH($D$16,Project_Management_Dataset[#Headers],0)),"")</f>
        <v>45931</v>
      </c>
      <c r="E70" s="69">
        <f t="shared" si="9"/>
        <v>67</v>
      </c>
      <c r="F70" s="70" t="str">
        <f>IF(AND(($C70&lt;=G$16-1),($D70&gt;=F$16)),"A","")</f>
        <v/>
      </c>
      <c r="G70" s="71" t="str">
        <f t="shared" si="40"/>
        <v/>
      </c>
      <c r="H70" s="72" t="str">
        <f t="shared" si="41"/>
        <v/>
      </c>
      <c r="I70" s="73" t="str">
        <f t="shared" si="42"/>
        <v/>
      </c>
      <c r="J70" s="71" t="str">
        <f t="shared" si="43"/>
        <v/>
      </c>
      <c r="K70" s="72" t="str">
        <f t="shared" si="44"/>
        <v/>
      </c>
      <c r="L70" s="73" t="str">
        <f t="shared" si="45"/>
        <v/>
      </c>
      <c r="M70" s="71" t="str">
        <f t="shared" si="46"/>
        <v/>
      </c>
      <c r="N70" s="72" t="str">
        <f t="shared" si="47"/>
        <v/>
      </c>
      <c r="O70" s="73" t="str">
        <f t="shared" si="68"/>
        <v/>
      </c>
      <c r="P70" s="71" t="str">
        <f t="shared" si="68"/>
        <v/>
      </c>
      <c r="Q70" s="74" t="str">
        <f t="shared" si="68"/>
        <v/>
      </c>
      <c r="R70" s="75" t="str">
        <f t="shared" si="68"/>
        <v/>
      </c>
      <c r="S70" s="76" t="str">
        <f t="shared" si="68"/>
        <v/>
      </c>
      <c r="T70" s="77" t="str">
        <f t="shared" si="68"/>
        <v/>
      </c>
      <c r="U70" s="78" t="str">
        <f t="shared" si="68"/>
        <v/>
      </c>
      <c r="V70" s="76" t="str">
        <f t="shared" si="68"/>
        <v/>
      </c>
      <c r="W70" s="77" t="str">
        <f t="shared" si="68"/>
        <v/>
      </c>
      <c r="X70" s="78" t="str">
        <f t="shared" si="68"/>
        <v/>
      </c>
      <c r="Y70" s="76" t="str">
        <f t="shared" si="68"/>
        <v/>
      </c>
      <c r="Z70" s="77" t="str">
        <f t="shared" si="68"/>
        <v/>
      </c>
      <c r="AA70" s="78" t="str">
        <f t="shared" si="68"/>
        <v/>
      </c>
      <c r="AB70" s="76" t="str">
        <f t="shared" si="68"/>
        <v/>
      </c>
      <c r="AC70" s="79" t="str">
        <f t="shared" si="68"/>
        <v/>
      </c>
      <c r="AD70" s="70" t="str">
        <f t="shared" si="68"/>
        <v/>
      </c>
      <c r="AE70" s="71" t="str">
        <f t="shared" si="66"/>
        <v/>
      </c>
      <c r="AF70" s="72" t="str">
        <f t="shared" si="66"/>
        <v/>
      </c>
      <c r="AG70" s="73" t="str">
        <f t="shared" si="66"/>
        <v/>
      </c>
      <c r="AH70" s="71" t="str">
        <f t="shared" si="66"/>
        <v/>
      </c>
      <c r="AI70" s="72" t="str">
        <f t="shared" si="66"/>
        <v/>
      </c>
      <c r="AJ70" s="73" t="str">
        <f t="shared" si="66"/>
        <v/>
      </c>
      <c r="AK70" s="71" t="str">
        <f t="shared" si="66"/>
        <v/>
      </c>
      <c r="AL70" s="72" t="str">
        <f t="shared" si="66"/>
        <v/>
      </c>
      <c r="AM70" s="73" t="str">
        <f t="shared" si="66"/>
        <v/>
      </c>
      <c r="AN70" s="71" t="str">
        <f t="shared" si="66"/>
        <v/>
      </c>
      <c r="AO70" s="74" t="str">
        <f t="shared" si="66"/>
        <v/>
      </c>
      <c r="AP70" s="75" t="str">
        <f t="shared" si="66"/>
        <v/>
      </c>
      <c r="AQ70" s="76" t="str">
        <f t="shared" si="66"/>
        <v/>
      </c>
      <c r="AR70" s="77" t="str">
        <f t="shared" si="66"/>
        <v/>
      </c>
      <c r="AS70" s="78" t="str">
        <f t="shared" si="66"/>
        <v/>
      </c>
      <c r="AT70" s="76" t="str">
        <f t="shared" ref="AT70:BL70" si="73">IF(AND(($C70&lt;=AU$16-1),($D70&gt;=AT$16)),"A","")</f>
        <v/>
      </c>
      <c r="AU70" s="77" t="str">
        <f t="shared" si="73"/>
        <v/>
      </c>
      <c r="AV70" s="78" t="str">
        <f t="shared" si="73"/>
        <v/>
      </c>
      <c r="AW70" s="76" t="str">
        <f t="shared" si="73"/>
        <v/>
      </c>
      <c r="AX70" s="77" t="str">
        <f t="shared" si="73"/>
        <v/>
      </c>
      <c r="AY70" s="78" t="str">
        <f t="shared" si="73"/>
        <v/>
      </c>
      <c r="AZ70" s="76" t="str">
        <f t="shared" si="73"/>
        <v/>
      </c>
      <c r="BA70" s="79" t="str">
        <f t="shared" si="73"/>
        <v/>
      </c>
      <c r="BB70" s="70" t="str">
        <f t="shared" si="73"/>
        <v/>
      </c>
      <c r="BC70" s="71" t="str">
        <f t="shared" si="73"/>
        <v/>
      </c>
      <c r="BD70" s="72" t="str">
        <f t="shared" si="73"/>
        <v/>
      </c>
      <c r="BE70" s="73" t="str">
        <f t="shared" si="73"/>
        <v/>
      </c>
      <c r="BF70" s="71" t="str">
        <f t="shared" si="73"/>
        <v/>
      </c>
      <c r="BG70" s="72" t="str">
        <f t="shared" si="73"/>
        <v/>
      </c>
      <c r="BH70" s="73" t="str">
        <f t="shared" si="73"/>
        <v>A</v>
      </c>
      <c r="BI70" s="71" t="str">
        <f t="shared" si="73"/>
        <v>A</v>
      </c>
      <c r="BJ70" s="72" t="str">
        <f t="shared" si="73"/>
        <v>A</v>
      </c>
      <c r="BK70" s="73" t="str">
        <f t="shared" si="73"/>
        <v>A</v>
      </c>
      <c r="BL70" s="71" t="str">
        <f t="shared" si="73"/>
        <v/>
      </c>
      <c r="BM70" s="74" t="str">
        <f t="shared" si="51"/>
        <v/>
      </c>
    </row>
    <row r="71" spans="1:65" x14ac:dyDescent="0.2">
      <c r="A71" s="65" t="str">
        <f>IFERROR('Project-management-pivot'!D56,"")</f>
        <v>The Art Of Codes</v>
      </c>
      <c r="B71" s="66">
        <f>IFERROR(INDEX(Project_Management_Dataset[],MATCH(A71,Project_Management_Dataset[[#All],[Project Name]],0),MATCH($B$16,Project_Management_Dataset[#Headers],0)),"")</f>
        <v>0.82</v>
      </c>
      <c r="C71" s="67">
        <f>IFERROR(INDEX(Project_Management_Dataset[],MATCH(A71,Project_Management_Dataset[[#All],[Project Name]],0),MATCH($C$16,Project_Management_Dataset[#Headers],0)),"")</f>
        <v>45108</v>
      </c>
      <c r="D71" s="68">
        <f>IFERROR(INDEX(Project_Management_Dataset[],MATCH(A71,Project_Management_Dataset[[#All],[Project Name]],0),MATCH($D$16,Project_Management_Dataset[#Headers],0)),"")</f>
        <v>45200</v>
      </c>
      <c r="E71" s="69">
        <f t="shared" si="9"/>
        <v>65</v>
      </c>
      <c r="F71" s="70" t="str">
        <f>IF(AND(($C71&lt;=G$16-1),($D71&gt;=F$16)),"A","")</f>
        <v/>
      </c>
      <c r="G71" s="71" t="str">
        <f t="shared" si="40"/>
        <v/>
      </c>
      <c r="H71" s="72" t="str">
        <f t="shared" si="41"/>
        <v/>
      </c>
      <c r="I71" s="73" t="str">
        <f t="shared" si="42"/>
        <v/>
      </c>
      <c r="J71" s="71" t="str">
        <f t="shared" si="43"/>
        <v/>
      </c>
      <c r="K71" s="72" t="str">
        <f t="shared" si="44"/>
        <v/>
      </c>
      <c r="L71" s="73" t="str">
        <f t="shared" si="45"/>
        <v/>
      </c>
      <c r="M71" s="71" t="str">
        <f t="shared" si="46"/>
        <v/>
      </c>
      <c r="N71" s="72" t="str">
        <f t="shared" si="47"/>
        <v/>
      </c>
      <c r="O71" s="73" t="str">
        <f t="shared" si="68"/>
        <v/>
      </c>
      <c r="P71" s="71" t="str">
        <f t="shared" si="68"/>
        <v/>
      </c>
      <c r="Q71" s="74" t="str">
        <f t="shared" si="68"/>
        <v/>
      </c>
      <c r="R71" s="75" t="str">
        <f t="shared" si="68"/>
        <v/>
      </c>
      <c r="S71" s="76" t="str">
        <f t="shared" si="68"/>
        <v/>
      </c>
      <c r="T71" s="77" t="str">
        <f t="shared" si="68"/>
        <v/>
      </c>
      <c r="U71" s="78" t="str">
        <f t="shared" si="68"/>
        <v/>
      </c>
      <c r="V71" s="76" t="str">
        <f t="shared" si="68"/>
        <v/>
      </c>
      <c r="W71" s="77" t="str">
        <f t="shared" si="68"/>
        <v/>
      </c>
      <c r="X71" s="78" t="str">
        <f t="shared" si="68"/>
        <v/>
      </c>
      <c r="Y71" s="76" t="str">
        <f t="shared" si="68"/>
        <v/>
      </c>
      <c r="Z71" s="77" t="str">
        <f t="shared" si="68"/>
        <v/>
      </c>
      <c r="AA71" s="78" t="str">
        <f t="shared" si="68"/>
        <v/>
      </c>
      <c r="AB71" s="76" t="str">
        <f t="shared" si="68"/>
        <v/>
      </c>
      <c r="AC71" s="79" t="str">
        <f t="shared" si="68"/>
        <v/>
      </c>
      <c r="AD71" s="70" t="str">
        <f t="shared" si="68"/>
        <v/>
      </c>
      <c r="AE71" s="71" t="str">
        <f t="shared" si="66"/>
        <v/>
      </c>
      <c r="AF71" s="72" t="str">
        <f t="shared" si="66"/>
        <v/>
      </c>
      <c r="AG71" s="73" t="str">
        <f t="shared" si="66"/>
        <v/>
      </c>
      <c r="AH71" s="71" t="str">
        <f t="shared" si="66"/>
        <v/>
      </c>
      <c r="AI71" s="72" t="str">
        <f t="shared" si="66"/>
        <v/>
      </c>
      <c r="AJ71" s="73" t="str">
        <f t="shared" si="66"/>
        <v>A</v>
      </c>
      <c r="AK71" s="71" t="str">
        <f t="shared" si="66"/>
        <v>A</v>
      </c>
      <c r="AL71" s="72" t="str">
        <f t="shared" si="66"/>
        <v>A</v>
      </c>
      <c r="AM71" s="73" t="str">
        <f t="shared" si="66"/>
        <v>A</v>
      </c>
      <c r="AN71" s="71" t="str">
        <f t="shared" si="66"/>
        <v/>
      </c>
      <c r="AO71" s="74" t="str">
        <f t="shared" si="66"/>
        <v/>
      </c>
      <c r="AP71" s="75" t="str">
        <f t="shared" si="66"/>
        <v/>
      </c>
      <c r="AQ71" s="76" t="str">
        <f t="shared" si="66"/>
        <v/>
      </c>
      <c r="AR71" s="77" t="str">
        <f t="shared" si="66"/>
        <v/>
      </c>
      <c r="AS71" s="78" t="str">
        <f t="shared" si="66"/>
        <v/>
      </c>
      <c r="AT71" s="76" t="str">
        <f t="shared" ref="AT71:BL71" si="74">IF(AND(($C71&lt;=AU$16-1),($D71&gt;=AT$16)),"A","")</f>
        <v/>
      </c>
      <c r="AU71" s="77" t="str">
        <f t="shared" si="74"/>
        <v/>
      </c>
      <c r="AV71" s="78" t="str">
        <f t="shared" si="74"/>
        <v/>
      </c>
      <c r="AW71" s="76" t="str">
        <f t="shared" si="74"/>
        <v/>
      </c>
      <c r="AX71" s="77" t="str">
        <f t="shared" si="74"/>
        <v/>
      </c>
      <c r="AY71" s="78" t="str">
        <f t="shared" si="74"/>
        <v/>
      </c>
      <c r="AZ71" s="76" t="str">
        <f t="shared" si="74"/>
        <v/>
      </c>
      <c r="BA71" s="79" t="str">
        <f t="shared" si="74"/>
        <v/>
      </c>
      <c r="BB71" s="70" t="str">
        <f t="shared" si="74"/>
        <v/>
      </c>
      <c r="BC71" s="71" t="str">
        <f t="shared" si="74"/>
        <v/>
      </c>
      <c r="BD71" s="72" t="str">
        <f t="shared" si="74"/>
        <v/>
      </c>
      <c r="BE71" s="73" t="str">
        <f t="shared" si="74"/>
        <v/>
      </c>
      <c r="BF71" s="71" t="str">
        <f t="shared" si="74"/>
        <v/>
      </c>
      <c r="BG71" s="72" t="str">
        <f t="shared" si="74"/>
        <v/>
      </c>
      <c r="BH71" s="73" t="str">
        <f t="shared" si="74"/>
        <v/>
      </c>
      <c r="BI71" s="71" t="str">
        <f t="shared" si="74"/>
        <v/>
      </c>
      <c r="BJ71" s="72" t="str">
        <f t="shared" si="74"/>
        <v/>
      </c>
      <c r="BK71" s="73" t="str">
        <f t="shared" si="74"/>
        <v/>
      </c>
      <c r="BL71" s="71" t="str">
        <f t="shared" si="74"/>
        <v/>
      </c>
      <c r="BM71" s="74" t="str">
        <f t="shared" si="51"/>
        <v/>
      </c>
    </row>
    <row r="72" spans="1:65" x14ac:dyDescent="0.2">
      <c r="A72" s="65" t="str">
        <f>IFERROR('Project-management-pivot'!D57,"")</f>
        <v>The Coding Master</v>
      </c>
      <c r="B72" s="66">
        <f>IFERROR(INDEX(Project_Management_Dataset[],MATCH(A72,Project_Management_Dataset[[#All],[Project Name]],0),MATCH($B$16,Project_Management_Dataset[#Headers],0)),"")</f>
        <v>1</v>
      </c>
      <c r="C72" s="67">
        <f>IFERROR(INDEX(Project_Management_Dataset[],MATCH(A72,Project_Management_Dataset[[#All],[Project Name]],0),MATCH($C$16,Project_Management_Dataset[#Headers],0)),"")</f>
        <v>44256</v>
      </c>
      <c r="D72" s="68">
        <f>IFERROR(INDEX(Project_Management_Dataset[],MATCH(A72,Project_Management_Dataset[[#All],[Project Name]],0),MATCH($D$16,Project_Management_Dataset[#Headers],0)),"")</f>
        <v>44348</v>
      </c>
      <c r="E72" s="69">
        <f t="shared" si="9"/>
        <v>67</v>
      </c>
      <c r="F72" s="70" t="str">
        <f>IF(AND(($C72&lt;=G$16-1),($D72&gt;=F$16)),"A","")</f>
        <v/>
      </c>
      <c r="G72" s="71" t="str">
        <f t="shared" si="40"/>
        <v/>
      </c>
      <c r="H72" s="72" t="str">
        <f t="shared" si="41"/>
        <v>A</v>
      </c>
      <c r="I72" s="73" t="str">
        <f t="shared" si="42"/>
        <v>A</v>
      </c>
      <c r="J72" s="71" t="str">
        <f t="shared" si="43"/>
        <v>A</v>
      </c>
      <c r="K72" s="72" t="str">
        <f t="shared" si="44"/>
        <v>A</v>
      </c>
      <c r="L72" s="73" t="str">
        <f t="shared" si="45"/>
        <v/>
      </c>
      <c r="M72" s="71" t="str">
        <f t="shared" si="46"/>
        <v/>
      </c>
      <c r="N72" s="72" t="str">
        <f t="shared" si="47"/>
        <v/>
      </c>
      <c r="O72" s="73" t="str">
        <f t="shared" si="68"/>
        <v/>
      </c>
      <c r="P72" s="71" t="str">
        <f t="shared" si="68"/>
        <v/>
      </c>
      <c r="Q72" s="74" t="str">
        <f t="shared" si="68"/>
        <v/>
      </c>
      <c r="R72" s="75" t="str">
        <f t="shared" si="68"/>
        <v/>
      </c>
      <c r="S72" s="76" t="str">
        <f t="shared" si="68"/>
        <v/>
      </c>
      <c r="T72" s="77" t="str">
        <f t="shared" si="68"/>
        <v/>
      </c>
      <c r="U72" s="78" t="str">
        <f t="shared" si="68"/>
        <v/>
      </c>
      <c r="V72" s="76" t="str">
        <f t="shared" si="68"/>
        <v/>
      </c>
      <c r="W72" s="77" t="str">
        <f t="shared" si="68"/>
        <v/>
      </c>
      <c r="X72" s="78" t="str">
        <f t="shared" si="68"/>
        <v/>
      </c>
      <c r="Y72" s="76" t="str">
        <f t="shared" si="68"/>
        <v/>
      </c>
      <c r="Z72" s="77" t="str">
        <f t="shared" si="68"/>
        <v/>
      </c>
      <c r="AA72" s="78" t="str">
        <f t="shared" si="68"/>
        <v/>
      </c>
      <c r="AB72" s="76" t="str">
        <f t="shared" si="68"/>
        <v/>
      </c>
      <c r="AC72" s="79" t="str">
        <f t="shared" si="68"/>
        <v/>
      </c>
      <c r="AD72" s="70" t="str">
        <f t="shared" si="68"/>
        <v/>
      </c>
      <c r="AE72" s="71" t="str">
        <f t="shared" si="66"/>
        <v/>
      </c>
      <c r="AF72" s="72" t="str">
        <f t="shared" si="66"/>
        <v/>
      </c>
      <c r="AG72" s="73" t="str">
        <f t="shared" si="66"/>
        <v/>
      </c>
      <c r="AH72" s="71" t="str">
        <f t="shared" si="66"/>
        <v/>
      </c>
      <c r="AI72" s="72" t="str">
        <f t="shared" si="66"/>
        <v/>
      </c>
      <c r="AJ72" s="73" t="str">
        <f t="shared" si="66"/>
        <v/>
      </c>
      <c r="AK72" s="71" t="str">
        <f t="shared" si="66"/>
        <v/>
      </c>
      <c r="AL72" s="72" t="str">
        <f t="shared" si="66"/>
        <v/>
      </c>
      <c r="AM72" s="73" t="str">
        <f t="shared" si="66"/>
        <v/>
      </c>
      <c r="AN72" s="71" t="str">
        <f t="shared" si="66"/>
        <v/>
      </c>
      <c r="AO72" s="74" t="str">
        <f t="shared" si="66"/>
        <v/>
      </c>
      <c r="AP72" s="75" t="str">
        <f t="shared" si="66"/>
        <v/>
      </c>
      <c r="AQ72" s="76" t="str">
        <f t="shared" si="66"/>
        <v/>
      </c>
      <c r="AR72" s="77" t="str">
        <f t="shared" si="66"/>
        <v/>
      </c>
      <c r="AS72" s="78" t="str">
        <f t="shared" si="66"/>
        <v/>
      </c>
      <c r="AT72" s="76" t="str">
        <f t="shared" ref="AT72:BL72" si="75">IF(AND(($C72&lt;=AU$16-1),($D72&gt;=AT$16)),"A","")</f>
        <v/>
      </c>
      <c r="AU72" s="77" t="str">
        <f t="shared" si="75"/>
        <v/>
      </c>
      <c r="AV72" s="78" t="str">
        <f t="shared" si="75"/>
        <v/>
      </c>
      <c r="AW72" s="76" t="str">
        <f t="shared" si="75"/>
        <v/>
      </c>
      <c r="AX72" s="77" t="str">
        <f t="shared" si="75"/>
        <v/>
      </c>
      <c r="AY72" s="78" t="str">
        <f t="shared" si="75"/>
        <v/>
      </c>
      <c r="AZ72" s="76" t="str">
        <f t="shared" si="75"/>
        <v/>
      </c>
      <c r="BA72" s="79" t="str">
        <f t="shared" si="75"/>
        <v/>
      </c>
      <c r="BB72" s="70" t="str">
        <f t="shared" si="75"/>
        <v/>
      </c>
      <c r="BC72" s="71" t="str">
        <f t="shared" si="75"/>
        <v/>
      </c>
      <c r="BD72" s="72" t="str">
        <f t="shared" si="75"/>
        <v/>
      </c>
      <c r="BE72" s="73" t="str">
        <f t="shared" si="75"/>
        <v/>
      </c>
      <c r="BF72" s="71" t="str">
        <f t="shared" si="75"/>
        <v/>
      </c>
      <c r="BG72" s="72" t="str">
        <f t="shared" si="75"/>
        <v/>
      </c>
      <c r="BH72" s="73" t="str">
        <f t="shared" si="75"/>
        <v/>
      </c>
      <c r="BI72" s="71" t="str">
        <f t="shared" si="75"/>
        <v/>
      </c>
      <c r="BJ72" s="72" t="str">
        <f t="shared" si="75"/>
        <v/>
      </c>
      <c r="BK72" s="73" t="str">
        <f t="shared" si="75"/>
        <v/>
      </c>
      <c r="BL72" s="71" t="str">
        <f t="shared" si="75"/>
        <v/>
      </c>
      <c r="BM72" s="74" t="str">
        <f t="shared" si="51"/>
        <v/>
      </c>
    </row>
    <row r="73" spans="1:65" x14ac:dyDescent="0.2">
      <c r="A73" s="65" t="str">
        <f>IFERROR('Project-management-pivot'!D58,"")</f>
        <v>The Principal Of Change</v>
      </c>
      <c r="B73" s="66">
        <f>IFERROR(INDEX(Project_Management_Dataset[],MATCH(A73,Project_Management_Dataset[[#All],[Project Name]],0),MATCH($B$16,Project_Management_Dataset[#Headers],0)),"")</f>
        <v>0.77</v>
      </c>
      <c r="C73" s="67">
        <f>IFERROR(INDEX(Project_Management_Dataset[],MATCH(A73,Project_Management_Dataset[[#All],[Project Name]],0),MATCH($C$16,Project_Management_Dataset[#Headers],0)),"")</f>
        <v>44682</v>
      </c>
      <c r="D73" s="68">
        <f>IFERROR(INDEX(Project_Management_Dataset[],MATCH(A73,Project_Management_Dataset[[#All],[Project Name]],0),MATCH($D$16,Project_Management_Dataset[#Headers],0)),"")</f>
        <v>44774</v>
      </c>
      <c r="E73" s="69">
        <f t="shared" si="9"/>
        <v>66</v>
      </c>
      <c r="F73" s="70" t="str">
        <f>IF(AND(($C73&lt;=G$16-1),($D73&gt;=F$16)),"A","")</f>
        <v/>
      </c>
      <c r="G73" s="71" t="str">
        <f t="shared" si="40"/>
        <v/>
      </c>
      <c r="H73" s="72" t="str">
        <f t="shared" si="41"/>
        <v/>
      </c>
      <c r="I73" s="73" t="str">
        <f t="shared" si="42"/>
        <v/>
      </c>
      <c r="J73" s="71" t="str">
        <f t="shared" si="43"/>
        <v/>
      </c>
      <c r="K73" s="72" t="str">
        <f t="shared" si="44"/>
        <v/>
      </c>
      <c r="L73" s="73" t="str">
        <f t="shared" si="45"/>
        <v/>
      </c>
      <c r="M73" s="71" t="str">
        <f t="shared" si="46"/>
        <v/>
      </c>
      <c r="N73" s="72" t="str">
        <f t="shared" si="47"/>
        <v/>
      </c>
      <c r="O73" s="73" t="str">
        <f t="shared" si="68"/>
        <v/>
      </c>
      <c r="P73" s="71" t="str">
        <f t="shared" si="68"/>
        <v/>
      </c>
      <c r="Q73" s="74" t="str">
        <f t="shared" si="68"/>
        <v/>
      </c>
      <c r="R73" s="75" t="str">
        <f t="shared" si="68"/>
        <v/>
      </c>
      <c r="S73" s="76" t="str">
        <f t="shared" si="68"/>
        <v/>
      </c>
      <c r="T73" s="77" t="str">
        <f t="shared" si="68"/>
        <v/>
      </c>
      <c r="U73" s="78" t="str">
        <f t="shared" si="68"/>
        <v/>
      </c>
      <c r="V73" s="76" t="str">
        <f t="shared" si="68"/>
        <v>A</v>
      </c>
      <c r="W73" s="77" t="str">
        <f t="shared" si="68"/>
        <v>A</v>
      </c>
      <c r="X73" s="78" t="str">
        <f t="shared" si="68"/>
        <v>A</v>
      </c>
      <c r="Y73" s="76" t="str">
        <f t="shared" si="68"/>
        <v>A</v>
      </c>
      <c r="Z73" s="77" t="str">
        <f t="shared" si="68"/>
        <v/>
      </c>
      <c r="AA73" s="78" t="str">
        <f t="shared" si="68"/>
        <v/>
      </c>
      <c r="AB73" s="76" t="str">
        <f t="shared" si="68"/>
        <v/>
      </c>
      <c r="AC73" s="79" t="str">
        <f t="shared" si="68"/>
        <v/>
      </c>
      <c r="AD73" s="70" t="str">
        <f t="shared" si="68"/>
        <v/>
      </c>
      <c r="AE73" s="71" t="str">
        <f t="shared" si="66"/>
        <v/>
      </c>
      <c r="AF73" s="72" t="str">
        <f t="shared" si="66"/>
        <v/>
      </c>
      <c r="AG73" s="73" t="str">
        <f t="shared" si="66"/>
        <v/>
      </c>
      <c r="AH73" s="71" t="str">
        <f t="shared" si="66"/>
        <v/>
      </c>
      <c r="AI73" s="72" t="str">
        <f t="shared" si="66"/>
        <v/>
      </c>
      <c r="AJ73" s="73" t="str">
        <f t="shared" si="66"/>
        <v/>
      </c>
      <c r="AK73" s="71" t="str">
        <f t="shared" si="66"/>
        <v/>
      </c>
      <c r="AL73" s="72" t="str">
        <f t="shared" si="66"/>
        <v/>
      </c>
      <c r="AM73" s="73" t="str">
        <f t="shared" si="66"/>
        <v/>
      </c>
      <c r="AN73" s="71" t="str">
        <f t="shared" si="66"/>
        <v/>
      </c>
      <c r="AO73" s="74" t="str">
        <f t="shared" si="66"/>
        <v/>
      </c>
      <c r="AP73" s="75" t="str">
        <f t="shared" si="66"/>
        <v/>
      </c>
      <c r="AQ73" s="76" t="str">
        <f t="shared" si="66"/>
        <v/>
      </c>
      <c r="AR73" s="77" t="str">
        <f t="shared" si="66"/>
        <v/>
      </c>
      <c r="AS73" s="78" t="str">
        <f t="shared" si="66"/>
        <v/>
      </c>
      <c r="AT73" s="76" t="str">
        <f t="shared" ref="AT73:BL73" si="76">IF(AND(($C73&lt;=AU$16-1),($D73&gt;=AT$16)),"A","")</f>
        <v/>
      </c>
      <c r="AU73" s="77" t="str">
        <f t="shared" si="76"/>
        <v/>
      </c>
      <c r="AV73" s="78" t="str">
        <f t="shared" si="76"/>
        <v/>
      </c>
      <c r="AW73" s="76" t="str">
        <f t="shared" si="76"/>
        <v/>
      </c>
      <c r="AX73" s="77" t="str">
        <f t="shared" si="76"/>
        <v/>
      </c>
      <c r="AY73" s="78" t="str">
        <f t="shared" si="76"/>
        <v/>
      </c>
      <c r="AZ73" s="76" t="str">
        <f t="shared" si="76"/>
        <v/>
      </c>
      <c r="BA73" s="79" t="str">
        <f t="shared" si="76"/>
        <v/>
      </c>
      <c r="BB73" s="70" t="str">
        <f t="shared" si="76"/>
        <v/>
      </c>
      <c r="BC73" s="71" t="str">
        <f t="shared" si="76"/>
        <v/>
      </c>
      <c r="BD73" s="72" t="str">
        <f t="shared" si="76"/>
        <v/>
      </c>
      <c r="BE73" s="73" t="str">
        <f t="shared" si="76"/>
        <v/>
      </c>
      <c r="BF73" s="71" t="str">
        <f t="shared" si="76"/>
        <v/>
      </c>
      <c r="BG73" s="72" t="str">
        <f t="shared" si="76"/>
        <v/>
      </c>
      <c r="BH73" s="73" t="str">
        <f t="shared" si="76"/>
        <v/>
      </c>
      <c r="BI73" s="71" t="str">
        <f t="shared" si="76"/>
        <v/>
      </c>
      <c r="BJ73" s="72" t="str">
        <f t="shared" si="76"/>
        <v/>
      </c>
      <c r="BK73" s="73" t="str">
        <f t="shared" si="76"/>
        <v/>
      </c>
      <c r="BL73" s="71" t="str">
        <f t="shared" si="76"/>
        <v/>
      </c>
      <c r="BM73" s="74" t="str">
        <f t="shared" si="51"/>
        <v/>
      </c>
    </row>
    <row r="74" spans="1:65" x14ac:dyDescent="0.2">
      <c r="A74" s="65" t="str">
        <f>IFERROR('Project-management-pivot'!D59,"")</f>
        <v>Supply Chain</v>
      </c>
      <c r="B74" s="66" t="str">
        <f>IFERROR(INDEX(Project_Management_Dataset[],MATCH(A74,Project_Management_Dataset[[#All],[Project Name]],0),MATCH($B$16,Project_Management_Dataset[#Headers],0)),"")</f>
        <v/>
      </c>
      <c r="C74" s="67" t="str">
        <f>IFERROR(INDEX(Project_Management_Dataset[],MATCH(A74,Project_Management_Dataset[[#All],[Project Name]],0),MATCH($C$16,Project_Management_Dataset[#Headers],0)),"")</f>
        <v/>
      </c>
      <c r="D74" s="68" t="str">
        <f>IFERROR(INDEX(Project_Management_Dataset[],MATCH(A74,Project_Management_Dataset[[#All],[Project Name]],0),MATCH($D$16,Project_Management_Dataset[#Headers],0)),"")</f>
        <v/>
      </c>
      <c r="E74" s="69" t="str">
        <f t="shared" si="9"/>
        <v/>
      </c>
      <c r="F74" s="70" t="str">
        <f>IF(AND(($C74&lt;=G$16-1),($D74&gt;=F$16)),"A","")</f>
        <v/>
      </c>
      <c r="G74" s="71" t="str">
        <f t="shared" si="40"/>
        <v/>
      </c>
      <c r="H74" s="72" t="str">
        <f t="shared" si="41"/>
        <v/>
      </c>
      <c r="I74" s="73" t="str">
        <f t="shared" si="42"/>
        <v/>
      </c>
      <c r="J74" s="71" t="str">
        <f t="shared" si="43"/>
        <v/>
      </c>
      <c r="K74" s="72" t="str">
        <f t="shared" si="44"/>
        <v/>
      </c>
      <c r="L74" s="73" t="str">
        <f t="shared" si="45"/>
        <v/>
      </c>
      <c r="M74" s="71" t="str">
        <f t="shared" si="46"/>
        <v/>
      </c>
      <c r="N74" s="72" t="str">
        <f t="shared" si="47"/>
        <v/>
      </c>
      <c r="O74" s="73" t="str">
        <f t="shared" si="68"/>
        <v/>
      </c>
      <c r="P74" s="71" t="str">
        <f t="shared" si="68"/>
        <v/>
      </c>
      <c r="Q74" s="74" t="str">
        <f t="shared" si="68"/>
        <v/>
      </c>
      <c r="R74" s="75" t="str">
        <f t="shared" si="68"/>
        <v/>
      </c>
      <c r="S74" s="76" t="str">
        <f t="shared" si="68"/>
        <v/>
      </c>
      <c r="T74" s="77" t="str">
        <f t="shared" si="68"/>
        <v/>
      </c>
      <c r="U74" s="78" t="str">
        <f t="shared" si="68"/>
        <v/>
      </c>
      <c r="V74" s="76" t="str">
        <f t="shared" si="68"/>
        <v/>
      </c>
      <c r="W74" s="77" t="str">
        <f t="shared" si="68"/>
        <v/>
      </c>
      <c r="X74" s="78" t="str">
        <f t="shared" si="68"/>
        <v/>
      </c>
      <c r="Y74" s="76" t="str">
        <f t="shared" si="68"/>
        <v/>
      </c>
      <c r="Z74" s="77" t="str">
        <f t="shared" si="68"/>
        <v/>
      </c>
      <c r="AA74" s="78" t="str">
        <f t="shared" si="68"/>
        <v/>
      </c>
      <c r="AB74" s="76" t="str">
        <f t="shared" si="68"/>
        <v/>
      </c>
      <c r="AC74" s="79" t="str">
        <f t="shared" si="68"/>
        <v/>
      </c>
      <c r="AD74" s="70" t="str">
        <f t="shared" si="68"/>
        <v/>
      </c>
      <c r="AE74" s="71" t="str">
        <f t="shared" si="66"/>
        <v/>
      </c>
      <c r="AF74" s="72" t="str">
        <f t="shared" si="66"/>
        <v/>
      </c>
      <c r="AG74" s="73" t="str">
        <f t="shared" si="66"/>
        <v/>
      </c>
      <c r="AH74" s="71" t="str">
        <f t="shared" si="66"/>
        <v/>
      </c>
      <c r="AI74" s="72" t="str">
        <f t="shared" si="66"/>
        <v/>
      </c>
      <c r="AJ74" s="73" t="str">
        <f t="shared" si="66"/>
        <v/>
      </c>
      <c r="AK74" s="71" t="str">
        <f t="shared" si="66"/>
        <v/>
      </c>
      <c r="AL74" s="72" t="str">
        <f t="shared" si="66"/>
        <v/>
      </c>
      <c r="AM74" s="73" t="str">
        <f t="shared" si="66"/>
        <v/>
      </c>
      <c r="AN74" s="71" t="str">
        <f t="shared" si="66"/>
        <v/>
      </c>
      <c r="AO74" s="74" t="str">
        <f t="shared" si="66"/>
        <v/>
      </c>
      <c r="AP74" s="75" t="str">
        <f t="shared" si="66"/>
        <v/>
      </c>
      <c r="AQ74" s="76" t="str">
        <f t="shared" si="66"/>
        <v/>
      </c>
      <c r="AR74" s="77" t="str">
        <f t="shared" si="66"/>
        <v/>
      </c>
      <c r="AS74" s="78" t="str">
        <f t="shared" si="66"/>
        <v/>
      </c>
      <c r="AT74" s="76" t="str">
        <f t="shared" ref="AT74:BL74" si="77">IF(AND(($C74&lt;=AU$16-1),($D74&gt;=AT$16)),"A","")</f>
        <v/>
      </c>
      <c r="AU74" s="77" t="str">
        <f t="shared" si="77"/>
        <v/>
      </c>
      <c r="AV74" s="78" t="str">
        <f t="shared" si="77"/>
        <v/>
      </c>
      <c r="AW74" s="76" t="str">
        <f t="shared" si="77"/>
        <v/>
      </c>
      <c r="AX74" s="77" t="str">
        <f t="shared" si="77"/>
        <v/>
      </c>
      <c r="AY74" s="78" t="str">
        <f t="shared" si="77"/>
        <v/>
      </c>
      <c r="AZ74" s="76" t="str">
        <f t="shared" si="77"/>
        <v/>
      </c>
      <c r="BA74" s="79" t="str">
        <f t="shared" si="77"/>
        <v/>
      </c>
      <c r="BB74" s="70" t="str">
        <f t="shared" si="77"/>
        <v/>
      </c>
      <c r="BC74" s="71" t="str">
        <f t="shared" si="77"/>
        <v/>
      </c>
      <c r="BD74" s="72" t="str">
        <f t="shared" si="77"/>
        <v/>
      </c>
      <c r="BE74" s="73" t="str">
        <f t="shared" si="77"/>
        <v/>
      </c>
      <c r="BF74" s="71" t="str">
        <f t="shared" si="77"/>
        <v/>
      </c>
      <c r="BG74" s="72" t="str">
        <f t="shared" si="77"/>
        <v/>
      </c>
      <c r="BH74" s="73" t="str">
        <f t="shared" si="77"/>
        <v/>
      </c>
      <c r="BI74" s="71" t="str">
        <f t="shared" si="77"/>
        <v/>
      </c>
      <c r="BJ74" s="72" t="str">
        <f t="shared" si="77"/>
        <v/>
      </c>
      <c r="BK74" s="73" t="str">
        <f t="shared" si="77"/>
        <v/>
      </c>
      <c r="BL74" s="71" t="str">
        <f t="shared" si="77"/>
        <v/>
      </c>
      <c r="BM74" s="74" t="str">
        <f t="shared" si="51"/>
        <v/>
      </c>
    </row>
    <row r="75" spans="1:65" x14ac:dyDescent="0.2">
      <c r="A75" s="65" t="str">
        <f>IFERROR('Project-management-pivot'!D60,"")</f>
        <v>Code Change Group</v>
      </c>
      <c r="B75" s="66">
        <f>IFERROR(INDEX(Project_Management_Dataset[],MATCH(A75,Project_Management_Dataset[[#All],[Project Name]],0),MATCH($B$16,Project_Management_Dataset[#Headers],0)),"")</f>
        <v>0.77</v>
      </c>
      <c r="C75" s="67">
        <f>IFERROR(INDEX(Project_Management_Dataset[],MATCH(A75,Project_Management_Dataset[[#All],[Project Name]],0),MATCH($C$16,Project_Management_Dataset[#Headers],0)),"")</f>
        <v>44958</v>
      </c>
      <c r="D75" s="68">
        <f>IFERROR(INDEX(Project_Management_Dataset[],MATCH(A75,Project_Management_Dataset[[#All],[Project Name]],0),MATCH($D$16,Project_Management_Dataset[#Headers],0)),"")</f>
        <v>45078</v>
      </c>
      <c r="E75" s="69">
        <f t="shared" si="9"/>
        <v>87</v>
      </c>
      <c r="F75" s="70" t="str">
        <f>IF(AND(($C75&lt;=G$16-1),($D75&gt;=F$16)),"A","")</f>
        <v/>
      </c>
      <c r="G75" s="71" t="str">
        <f t="shared" si="40"/>
        <v/>
      </c>
      <c r="H75" s="72" t="str">
        <f t="shared" si="41"/>
        <v/>
      </c>
      <c r="I75" s="73" t="str">
        <f t="shared" si="42"/>
        <v/>
      </c>
      <c r="J75" s="71" t="str">
        <f t="shared" si="43"/>
        <v/>
      </c>
      <c r="K75" s="72" t="str">
        <f t="shared" si="44"/>
        <v/>
      </c>
      <c r="L75" s="73" t="str">
        <f t="shared" si="45"/>
        <v/>
      </c>
      <c r="M75" s="71" t="str">
        <f t="shared" si="46"/>
        <v/>
      </c>
      <c r="N75" s="72" t="str">
        <f t="shared" si="47"/>
        <v/>
      </c>
      <c r="O75" s="73" t="str">
        <f t="shared" si="68"/>
        <v/>
      </c>
      <c r="P75" s="71" t="str">
        <f t="shared" si="68"/>
        <v/>
      </c>
      <c r="Q75" s="74" t="str">
        <f t="shared" si="68"/>
        <v/>
      </c>
      <c r="R75" s="75" t="str">
        <f t="shared" si="68"/>
        <v/>
      </c>
      <c r="S75" s="76" t="str">
        <f t="shared" si="68"/>
        <v/>
      </c>
      <c r="T75" s="77" t="str">
        <f t="shared" si="68"/>
        <v/>
      </c>
      <c r="U75" s="78" t="str">
        <f t="shared" si="68"/>
        <v/>
      </c>
      <c r="V75" s="76" t="str">
        <f t="shared" si="68"/>
        <v/>
      </c>
      <c r="W75" s="77" t="str">
        <f t="shared" si="68"/>
        <v/>
      </c>
      <c r="X75" s="78" t="str">
        <f t="shared" si="68"/>
        <v/>
      </c>
      <c r="Y75" s="76" t="str">
        <f t="shared" si="68"/>
        <v/>
      </c>
      <c r="Z75" s="77" t="str">
        <f t="shared" si="68"/>
        <v/>
      </c>
      <c r="AA75" s="78" t="str">
        <f t="shared" si="68"/>
        <v/>
      </c>
      <c r="AB75" s="76" t="str">
        <f t="shared" si="68"/>
        <v/>
      </c>
      <c r="AC75" s="79" t="str">
        <f t="shared" si="68"/>
        <v/>
      </c>
      <c r="AD75" s="70" t="str">
        <f t="shared" si="68"/>
        <v/>
      </c>
      <c r="AE75" s="71" t="str">
        <f t="shared" si="66"/>
        <v>A</v>
      </c>
      <c r="AF75" s="72" t="str">
        <f t="shared" si="66"/>
        <v>A</v>
      </c>
      <c r="AG75" s="73" t="str">
        <f t="shared" si="66"/>
        <v>A</v>
      </c>
      <c r="AH75" s="71" t="str">
        <f t="shared" si="66"/>
        <v>A</v>
      </c>
      <c r="AI75" s="72" t="str">
        <f t="shared" si="66"/>
        <v>A</v>
      </c>
      <c r="AJ75" s="73" t="str">
        <f t="shared" si="66"/>
        <v/>
      </c>
      <c r="AK75" s="71" t="str">
        <f t="shared" si="66"/>
        <v/>
      </c>
      <c r="AL75" s="72" t="str">
        <f t="shared" si="66"/>
        <v/>
      </c>
      <c r="AM75" s="73" t="str">
        <f t="shared" si="66"/>
        <v/>
      </c>
      <c r="AN75" s="71" t="str">
        <f t="shared" si="66"/>
        <v/>
      </c>
      <c r="AO75" s="74" t="str">
        <f t="shared" si="66"/>
        <v/>
      </c>
      <c r="AP75" s="75" t="str">
        <f t="shared" si="66"/>
        <v/>
      </c>
      <c r="AQ75" s="76" t="str">
        <f t="shared" si="66"/>
        <v/>
      </c>
      <c r="AR75" s="77" t="str">
        <f t="shared" si="66"/>
        <v/>
      </c>
      <c r="AS75" s="78" t="str">
        <f t="shared" si="66"/>
        <v/>
      </c>
      <c r="AT75" s="76" t="str">
        <f t="shared" ref="AT75:BL75" si="78">IF(AND(($C75&lt;=AU$16-1),($D75&gt;=AT$16)),"A","")</f>
        <v/>
      </c>
      <c r="AU75" s="77" t="str">
        <f t="shared" si="78"/>
        <v/>
      </c>
      <c r="AV75" s="78" t="str">
        <f t="shared" si="78"/>
        <v/>
      </c>
      <c r="AW75" s="76" t="str">
        <f t="shared" si="78"/>
        <v/>
      </c>
      <c r="AX75" s="77" t="str">
        <f t="shared" si="78"/>
        <v/>
      </c>
      <c r="AY75" s="78" t="str">
        <f t="shared" si="78"/>
        <v/>
      </c>
      <c r="AZ75" s="76" t="str">
        <f t="shared" si="78"/>
        <v/>
      </c>
      <c r="BA75" s="79" t="str">
        <f t="shared" si="78"/>
        <v/>
      </c>
      <c r="BB75" s="70" t="str">
        <f t="shared" si="78"/>
        <v/>
      </c>
      <c r="BC75" s="71" t="str">
        <f t="shared" si="78"/>
        <v/>
      </c>
      <c r="BD75" s="72" t="str">
        <f t="shared" si="78"/>
        <v/>
      </c>
      <c r="BE75" s="73" t="str">
        <f t="shared" si="78"/>
        <v/>
      </c>
      <c r="BF75" s="71" t="str">
        <f t="shared" si="78"/>
        <v/>
      </c>
      <c r="BG75" s="72" t="str">
        <f t="shared" si="78"/>
        <v/>
      </c>
      <c r="BH75" s="73" t="str">
        <f t="shared" si="78"/>
        <v/>
      </c>
      <c r="BI75" s="71" t="str">
        <f t="shared" si="78"/>
        <v/>
      </c>
      <c r="BJ75" s="72" t="str">
        <f t="shared" si="78"/>
        <v/>
      </c>
      <c r="BK75" s="73" t="str">
        <f t="shared" si="78"/>
        <v/>
      </c>
      <c r="BL75" s="71" t="str">
        <f t="shared" si="78"/>
        <v/>
      </c>
      <c r="BM75" s="74" t="str">
        <f t="shared" si="51"/>
        <v/>
      </c>
    </row>
    <row r="76" spans="1:65" x14ac:dyDescent="0.2">
      <c r="A76" s="65" t="str">
        <f>IFERROR('Project-management-pivot'!D61,"")</f>
        <v>Coding Region</v>
      </c>
      <c r="B76" s="66">
        <f>IFERROR(INDEX(Project_Management_Dataset[],MATCH(A76,Project_Management_Dataset[[#All],[Project Name]],0),MATCH($B$16,Project_Management_Dataset[#Headers],0)),"")</f>
        <v>0.8</v>
      </c>
      <c r="C76" s="67">
        <f>IFERROR(INDEX(Project_Management_Dataset[],MATCH(A76,Project_Management_Dataset[[#All],[Project Name]],0),MATCH($C$16,Project_Management_Dataset[#Headers],0)),"")</f>
        <v>44743</v>
      </c>
      <c r="D76" s="68">
        <f>IFERROR(INDEX(Project_Management_Dataset[],MATCH(A76,Project_Management_Dataset[[#All],[Project Name]],0),MATCH($D$16,Project_Management_Dataset[#Headers],0)),"")</f>
        <v>44835</v>
      </c>
      <c r="E76" s="69">
        <f t="shared" si="9"/>
        <v>66</v>
      </c>
      <c r="F76" s="70" t="str">
        <f>IF(AND(($C76&lt;=G$16-1),($D76&gt;=F$16)),"A","")</f>
        <v/>
      </c>
      <c r="G76" s="71" t="str">
        <f t="shared" si="40"/>
        <v/>
      </c>
      <c r="H76" s="72" t="str">
        <f t="shared" si="41"/>
        <v/>
      </c>
      <c r="I76" s="73" t="str">
        <f t="shared" si="42"/>
        <v/>
      </c>
      <c r="J76" s="71" t="str">
        <f t="shared" si="43"/>
        <v/>
      </c>
      <c r="K76" s="72" t="str">
        <f t="shared" si="44"/>
        <v/>
      </c>
      <c r="L76" s="73" t="str">
        <f t="shared" si="45"/>
        <v/>
      </c>
      <c r="M76" s="71" t="str">
        <f t="shared" si="46"/>
        <v/>
      </c>
      <c r="N76" s="72" t="str">
        <f t="shared" si="47"/>
        <v/>
      </c>
      <c r="O76" s="73" t="str">
        <f t="shared" si="68"/>
        <v/>
      </c>
      <c r="P76" s="71" t="str">
        <f t="shared" si="68"/>
        <v/>
      </c>
      <c r="Q76" s="74" t="str">
        <f t="shared" si="68"/>
        <v/>
      </c>
      <c r="R76" s="75" t="str">
        <f t="shared" si="68"/>
        <v/>
      </c>
      <c r="S76" s="76" t="str">
        <f t="shared" si="68"/>
        <v/>
      </c>
      <c r="T76" s="77" t="str">
        <f t="shared" si="68"/>
        <v/>
      </c>
      <c r="U76" s="78" t="str">
        <f t="shared" si="68"/>
        <v/>
      </c>
      <c r="V76" s="76" t="str">
        <f t="shared" si="68"/>
        <v/>
      </c>
      <c r="W76" s="77" t="str">
        <f t="shared" si="68"/>
        <v/>
      </c>
      <c r="X76" s="78" t="str">
        <f t="shared" si="68"/>
        <v>A</v>
      </c>
      <c r="Y76" s="76" t="str">
        <f t="shared" si="68"/>
        <v>A</v>
      </c>
      <c r="Z76" s="77" t="str">
        <f t="shared" si="68"/>
        <v>A</v>
      </c>
      <c r="AA76" s="78" t="str">
        <f t="shared" si="68"/>
        <v>A</v>
      </c>
      <c r="AB76" s="76" t="str">
        <f t="shared" si="68"/>
        <v/>
      </c>
      <c r="AC76" s="79" t="str">
        <f t="shared" si="68"/>
        <v/>
      </c>
      <c r="AD76" s="70" t="str">
        <f t="shared" si="68"/>
        <v/>
      </c>
      <c r="AE76" s="71" t="str">
        <f t="shared" si="66"/>
        <v/>
      </c>
      <c r="AF76" s="72" t="str">
        <f t="shared" si="66"/>
        <v/>
      </c>
      <c r="AG76" s="73" t="str">
        <f t="shared" si="66"/>
        <v/>
      </c>
      <c r="AH76" s="71" t="str">
        <f t="shared" si="66"/>
        <v/>
      </c>
      <c r="AI76" s="72" t="str">
        <f t="shared" si="66"/>
        <v/>
      </c>
      <c r="AJ76" s="73" t="str">
        <f t="shared" si="66"/>
        <v/>
      </c>
      <c r="AK76" s="71" t="str">
        <f t="shared" si="66"/>
        <v/>
      </c>
      <c r="AL76" s="72" t="str">
        <f t="shared" si="66"/>
        <v/>
      </c>
      <c r="AM76" s="73" t="str">
        <f t="shared" si="66"/>
        <v/>
      </c>
      <c r="AN76" s="71" t="str">
        <f t="shared" si="66"/>
        <v/>
      </c>
      <c r="AO76" s="74" t="str">
        <f t="shared" si="66"/>
        <v/>
      </c>
      <c r="AP76" s="75" t="str">
        <f t="shared" si="66"/>
        <v/>
      </c>
      <c r="AQ76" s="76" t="str">
        <f t="shared" si="66"/>
        <v/>
      </c>
      <c r="AR76" s="77" t="str">
        <f t="shared" si="66"/>
        <v/>
      </c>
      <c r="AS76" s="78" t="str">
        <f t="shared" si="66"/>
        <v/>
      </c>
      <c r="AT76" s="76" t="str">
        <f t="shared" ref="AT76:BL76" si="79">IF(AND(($C76&lt;=AU$16-1),($D76&gt;=AT$16)),"A","")</f>
        <v/>
      </c>
      <c r="AU76" s="77" t="str">
        <f t="shared" si="79"/>
        <v/>
      </c>
      <c r="AV76" s="78" t="str">
        <f t="shared" si="79"/>
        <v/>
      </c>
      <c r="AW76" s="76" t="str">
        <f t="shared" si="79"/>
        <v/>
      </c>
      <c r="AX76" s="77" t="str">
        <f t="shared" si="79"/>
        <v/>
      </c>
      <c r="AY76" s="78" t="str">
        <f t="shared" si="79"/>
        <v/>
      </c>
      <c r="AZ76" s="76" t="str">
        <f t="shared" si="79"/>
        <v/>
      </c>
      <c r="BA76" s="79" t="str">
        <f t="shared" si="79"/>
        <v/>
      </c>
      <c r="BB76" s="70" t="str">
        <f t="shared" si="79"/>
        <v/>
      </c>
      <c r="BC76" s="71" t="str">
        <f t="shared" si="79"/>
        <v/>
      </c>
      <c r="BD76" s="72" t="str">
        <f t="shared" si="79"/>
        <v/>
      </c>
      <c r="BE76" s="73" t="str">
        <f t="shared" si="79"/>
        <v/>
      </c>
      <c r="BF76" s="71" t="str">
        <f t="shared" si="79"/>
        <v/>
      </c>
      <c r="BG76" s="72" t="str">
        <f t="shared" si="79"/>
        <v/>
      </c>
      <c r="BH76" s="73" t="str">
        <f t="shared" si="79"/>
        <v/>
      </c>
      <c r="BI76" s="71" t="str">
        <f t="shared" si="79"/>
        <v/>
      </c>
      <c r="BJ76" s="72" t="str">
        <f t="shared" si="79"/>
        <v/>
      </c>
      <c r="BK76" s="73" t="str">
        <f t="shared" si="79"/>
        <v/>
      </c>
      <c r="BL76" s="71" t="str">
        <f t="shared" si="79"/>
        <v/>
      </c>
      <c r="BM76" s="74" t="str">
        <f t="shared" si="51"/>
        <v/>
      </c>
    </row>
    <row r="77" spans="1:65" x14ac:dyDescent="0.2">
      <c r="A77" s="65" t="str">
        <f>IFERROR('Project-management-pivot'!D62,"")</f>
        <v>Evening Shindig</v>
      </c>
      <c r="B77" s="66">
        <f>IFERROR(INDEX(Project_Management_Dataset[],MATCH(A77,Project_Management_Dataset[[#All],[Project Name]],0),MATCH($B$16,Project_Management_Dataset[#Headers],0)),"")</f>
        <v>0.77</v>
      </c>
      <c r="C77" s="67">
        <f>IFERROR(INDEX(Project_Management_Dataset[],MATCH(A77,Project_Management_Dataset[[#All],[Project Name]],0),MATCH($C$16,Project_Management_Dataset[#Headers],0)),"")</f>
        <v>44866</v>
      </c>
      <c r="D77" s="68">
        <f>IFERROR(INDEX(Project_Management_Dataset[],MATCH(A77,Project_Management_Dataset[[#All],[Project Name]],0),MATCH($D$16,Project_Management_Dataset[#Headers],0)),"")</f>
        <v>44986</v>
      </c>
      <c r="E77" s="69">
        <f t="shared" si="9"/>
        <v>87</v>
      </c>
      <c r="F77" s="70" t="str">
        <f>IF(AND(($C77&lt;=G$16-1),($D77&gt;=F$16)),"A","")</f>
        <v/>
      </c>
      <c r="G77" s="71" t="str">
        <f t="shared" si="40"/>
        <v/>
      </c>
      <c r="H77" s="72" t="str">
        <f t="shared" si="41"/>
        <v/>
      </c>
      <c r="I77" s="73" t="str">
        <f t="shared" si="42"/>
        <v/>
      </c>
      <c r="J77" s="71" t="str">
        <f t="shared" si="43"/>
        <v/>
      </c>
      <c r="K77" s="72" t="str">
        <f t="shared" si="44"/>
        <v/>
      </c>
      <c r="L77" s="73" t="str">
        <f t="shared" si="45"/>
        <v/>
      </c>
      <c r="M77" s="71" t="str">
        <f t="shared" si="46"/>
        <v/>
      </c>
      <c r="N77" s="72" t="str">
        <f t="shared" si="47"/>
        <v/>
      </c>
      <c r="O77" s="73" t="str">
        <f t="shared" si="68"/>
        <v/>
      </c>
      <c r="P77" s="71" t="str">
        <f t="shared" si="68"/>
        <v/>
      </c>
      <c r="Q77" s="74" t="str">
        <f t="shared" si="68"/>
        <v/>
      </c>
      <c r="R77" s="75" t="str">
        <f t="shared" si="68"/>
        <v/>
      </c>
      <c r="S77" s="76" t="str">
        <f t="shared" si="68"/>
        <v/>
      </c>
      <c r="T77" s="77" t="str">
        <f t="shared" si="68"/>
        <v/>
      </c>
      <c r="U77" s="78" t="str">
        <f t="shared" si="68"/>
        <v/>
      </c>
      <c r="V77" s="76" t="str">
        <f t="shared" si="68"/>
        <v/>
      </c>
      <c r="W77" s="77" t="str">
        <f t="shared" si="68"/>
        <v/>
      </c>
      <c r="X77" s="78" t="str">
        <f t="shared" si="68"/>
        <v/>
      </c>
      <c r="Y77" s="76" t="str">
        <f t="shared" si="68"/>
        <v/>
      </c>
      <c r="Z77" s="77" t="str">
        <f t="shared" si="68"/>
        <v/>
      </c>
      <c r="AA77" s="78" t="str">
        <f t="shared" si="68"/>
        <v/>
      </c>
      <c r="AB77" s="76" t="str">
        <f t="shared" si="68"/>
        <v>A</v>
      </c>
      <c r="AC77" s="79" t="str">
        <f t="shared" si="68"/>
        <v>A</v>
      </c>
      <c r="AD77" s="70" t="str">
        <f t="shared" si="68"/>
        <v>A</v>
      </c>
      <c r="AE77" s="71" t="str">
        <f t="shared" si="66"/>
        <v>A</v>
      </c>
      <c r="AF77" s="72" t="str">
        <f t="shared" si="66"/>
        <v>A</v>
      </c>
      <c r="AG77" s="73" t="str">
        <f t="shared" si="66"/>
        <v/>
      </c>
      <c r="AH77" s="71" t="str">
        <f t="shared" si="66"/>
        <v/>
      </c>
      <c r="AI77" s="72" t="str">
        <f t="shared" si="66"/>
        <v/>
      </c>
      <c r="AJ77" s="73" t="str">
        <f t="shared" si="66"/>
        <v/>
      </c>
      <c r="AK77" s="71" t="str">
        <f t="shared" si="66"/>
        <v/>
      </c>
      <c r="AL77" s="72" t="str">
        <f t="shared" si="66"/>
        <v/>
      </c>
      <c r="AM77" s="73" t="str">
        <f t="shared" si="66"/>
        <v/>
      </c>
      <c r="AN77" s="71" t="str">
        <f t="shared" si="66"/>
        <v/>
      </c>
      <c r="AO77" s="74" t="str">
        <f t="shared" si="66"/>
        <v/>
      </c>
      <c r="AP77" s="75" t="str">
        <f t="shared" si="66"/>
        <v/>
      </c>
      <c r="AQ77" s="76" t="str">
        <f t="shared" si="66"/>
        <v/>
      </c>
      <c r="AR77" s="77" t="str">
        <f t="shared" si="66"/>
        <v/>
      </c>
      <c r="AS77" s="78" t="str">
        <f t="shared" si="66"/>
        <v/>
      </c>
      <c r="AT77" s="76" t="str">
        <f t="shared" ref="AT77:BL77" si="80">IF(AND(($C77&lt;=AU$16-1),($D77&gt;=AT$16)),"A","")</f>
        <v/>
      </c>
      <c r="AU77" s="77" t="str">
        <f t="shared" si="80"/>
        <v/>
      </c>
      <c r="AV77" s="78" t="str">
        <f t="shared" si="80"/>
        <v/>
      </c>
      <c r="AW77" s="76" t="str">
        <f t="shared" si="80"/>
        <v/>
      </c>
      <c r="AX77" s="77" t="str">
        <f t="shared" si="80"/>
        <v/>
      </c>
      <c r="AY77" s="78" t="str">
        <f t="shared" si="80"/>
        <v/>
      </c>
      <c r="AZ77" s="76" t="str">
        <f t="shared" si="80"/>
        <v/>
      </c>
      <c r="BA77" s="79" t="str">
        <f t="shared" si="80"/>
        <v/>
      </c>
      <c r="BB77" s="70" t="str">
        <f t="shared" si="80"/>
        <v/>
      </c>
      <c r="BC77" s="71" t="str">
        <f t="shared" si="80"/>
        <v/>
      </c>
      <c r="BD77" s="72" t="str">
        <f t="shared" si="80"/>
        <v/>
      </c>
      <c r="BE77" s="73" t="str">
        <f t="shared" si="80"/>
        <v/>
      </c>
      <c r="BF77" s="71" t="str">
        <f t="shared" si="80"/>
        <v/>
      </c>
      <c r="BG77" s="72" t="str">
        <f t="shared" si="80"/>
        <v/>
      </c>
      <c r="BH77" s="73" t="str">
        <f t="shared" si="80"/>
        <v/>
      </c>
      <c r="BI77" s="71" t="str">
        <f t="shared" si="80"/>
        <v/>
      </c>
      <c r="BJ77" s="72" t="str">
        <f t="shared" si="80"/>
        <v/>
      </c>
      <c r="BK77" s="73" t="str">
        <f t="shared" si="80"/>
        <v/>
      </c>
      <c r="BL77" s="71" t="str">
        <f t="shared" si="80"/>
        <v/>
      </c>
      <c r="BM77" s="74" t="str">
        <f t="shared" si="51"/>
        <v/>
      </c>
    </row>
    <row r="78" spans="1:65" x14ac:dyDescent="0.2">
      <c r="A78" s="65" t="str">
        <f>IFERROR('Project-management-pivot'!D63,"")</f>
        <v>Excel And Elevate Training</v>
      </c>
      <c r="B78" s="66">
        <f>IFERROR(INDEX(Project_Management_Dataset[],MATCH(A78,Project_Management_Dataset[[#All],[Project Name]],0),MATCH($B$16,Project_Management_Dataset[#Headers],0)),"")</f>
        <v>0.89</v>
      </c>
      <c r="C78" s="67">
        <f>IFERROR(INDEX(Project_Management_Dataset[],MATCH(A78,Project_Management_Dataset[[#All],[Project Name]],0),MATCH($C$16,Project_Management_Dataset[#Headers],0)),"")</f>
        <v>45627</v>
      </c>
      <c r="D78" s="68">
        <f>IFERROR(INDEX(Project_Management_Dataset[],MATCH(A78,Project_Management_Dataset[[#All],[Project Name]],0),MATCH($D$16,Project_Management_Dataset[#Headers],0)),"")</f>
        <v>45717</v>
      </c>
      <c r="E78" s="69">
        <f t="shared" si="9"/>
        <v>65</v>
      </c>
      <c r="F78" s="70" t="str">
        <f>IF(AND(($C78&lt;=G$16-1),($D78&gt;=F$16)),"A","")</f>
        <v/>
      </c>
      <c r="G78" s="71" t="str">
        <f t="shared" si="40"/>
        <v/>
      </c>
      <c r="H78" s="72" t="str">
        <f t="shared" si="41"/>
        <v/>
      </c>
      <c r="I78" s="73" t="str">
        <f t="shared" si="42"/>
        <v/>
      </c>
      <c r="J78" s="71" t="str">
        <f t="shared" si="43"/>
        <v/>
      </c>
      <c r="K78" s="72" t="str">
        <f t="shared" si="44"/>
        <v/>
      </c>
      <c r="L78" s="73" t="str">
        <f t="shared" si="45"/>
        <v/>
      </c>
      <c r="M78" s="71" t="str">
        <f t="shared" si="46"/>
        <v/>
      </c>
      <c r="N78" s="72" t="str">
        <f t="shared" si="47"/>
        <v/>
      </c>
      <c r="O78" s="73" t="str">
        <f t="shared" si="68"/>
        <v/>
      </c>
      <c r="P78" s="71" t="str">
        <f t="shared" si="68"/>
        <v/>
      </c>
      <c r="Q78" s="74" t="str">
        <f t="shared" si="68"/>
        <v/>
      </c>
      <c r="R78" s="75" t="str">
        <f t="shared" si="68"/>
        <v/>
      </c>
      <c r="S78" s="76" t="str">
        <f t="shared" si="68"/>
        <v/>
      </c>
      <c r="T78" s="77" t="str">
        <f t="shared" si="68"/>
        <v/>
      </c>
      <c r="U78" s="78" t="str">
        <f t="shared" si="68"/>
        <v/>
      </c>
      <c r="V78" s="76" t="str">
        <f t="shared" si="68"/>
        <v/>
      </c>
      <c r="W78" s="77" t="str">
        <f t="shared" si="68"/>
        <v/>
      </c>
      <c r="X78" s="78" t="str">
        <f t="shared" si="68"/>
        <v/>
      </c>
      <c r="Y78" s="76" t="str">
        <f t="shared" si="68"/>
        <v/>
      </c>
      <c r="Z78" s="77" t="str">
        <f t="shared" si="68"/>
        <v/>
      </c>
      <c r="AA78" s="78" t="str">
        <f t="shared" si="68"/>
        <v/>
      </c>
      <c r="AB78" s="76" t="str">
        <f t="shared" si="68"/>
        <v/>
      </c>
      <c r="AC78" s="79" t="str">
        <f t="shared" si="68"/>
        <v/>
      </c>
      <c r="AD78" s="70" t="str">
        <f t="shared" si="68"/>
        <v/>
      </c>
      <c r="AE78" s="71" t="str">
        <f t="shared" si="66"/>
        <v/>
      </c>
      <c r="AF78" s="72" t="str">
        <f t="shared" si="66"/>
        <v/>
      </c>
      <c r="AG78" s="73" t="str">
        <f t="shared" si="66"/>
        <v/>
      </c>
      <c r="AH78" s="71" t="str">
        <f t="shared" si="66"/>
        <v/>
      </c>
      <c r="AI78" s="72" t="str">
        <f t="shared" si="66"/>
        <v/>
      </c>
      <c r="AJ78" s="73" t="str">
        <f t="shared" si="66"/>
        <v/>
      </c>
      <c r="AK78" s="71" t="str">
        <f t="shared" si="66"/>
        <v/>
      </c>
      <c r="AL78" s="72" t="str">
        <f t="shared" si="66"/>
        <v/>
      </c>
      <c r="AM78" s="73" t="str">
        <f t="shared" si="66"/>
        <v/>
      </c>
      <c r="AN78" s="71" t="str">
        <f t="shared" si="66"/>
        <v/>
      </c>
      <c r="AO78" s="74" t="str">
        <f t="shared" si="66"/>
        <v/>
      </c>
      <c r="AP78" s="75" t="str">
        <f t="shared" si="66"/>
        <v/>
      </c>
      <c r="AQ78" s="76" t="str">
        <f t="shared" si="66"/>
        <v/>
      </c>
      <c r="AR78" s="77" t="str">
        <f t="shared" si="66"/>
        <v/>
      </c>
      <c r="AS78" s="78" t="str">
        <f t="shared" si="66"/>
        <v/>
      </c>
      <c r="AT78" s="76" t="str">
        <f t="shared" ref="AT78:BL78" si="81">IF(AND(($C78&lt;=AU$16-1),($D78&gt;=AT$16)),"A","")</f>
        <v/>
      </c>
      <c r="AU78" s="77" t="str">
        <f t="shared" si="81"/>
        <v/>
      </c>
      <c r="AV78" s="78" t="str">
        <f t="shared" si="81"/>
        <v/>
      </c>
      <c r="AW78" s="76" t="str">
        <f t="shared" si="81"/>
        <v/>
      </c>
      <c r="AX78" s="77" t="str">
        <f t="shared" si="81"/>
        <v/>
      </c>
      <c r="AY78" s="78" t="str">
        <f t="shared" si="81"/>
        <v/>
      </c>
      <c r="AZ78" s="76" t="str">
        <f t="shared" si="81"/>
        <v/>
      </c>
      <c r="BA78" s="79" t="str">
        <f t="shared" si="81"/>
        <v>A</v>
      </c>
      <c r="BB78" s="70" t="str">
        <f t="shared" si="81"/>
        <v>A</v>
      </c>
      <c r="BC78" s="71" t="str">
        <f t="shared" si="81"/>
        <v>A</v>
      </c>
      <c r="BD78" s="72" t="str">
        <f t="shared" si="81"/>
        <v>A</v>
      </c>
      <c r="BE78" s="73" t="str">
        <f t="shared" si="81"/>
        <v/>
      </c>
      <c r="BF78" s="71" t="str">
        <f t="shared" si="81"/>
        <v/>
      </c>
      <c r="BG78" s="72" t="str">
        <f t="shared" si="81"/>
        <v/>
      </c>
      <c r="BH78" s="73" t="str">
        <f t="shared" si="81"/>
        <v/>
      </c>
      <c r="BI78" s="71" t="str">
        <f t="shared" si="81"/>
        <v/>
      </c>
      <c r="BJ78" s="72" t="str">
        <f t="shared" si="81"/>
        <v/>
      </c>
      <c r="BK78" s="73" t="str">
        <f t="shared" si="81"/>
        <v/>
      </c>
      <c r="BL78" s="71" t="str">
        <f t="shared" si="81"/>
        <v/>
      </c>
      <c r="BM78" s="74" t="str">
        <f t="shared" si="51"/>
        <v/>
      </c>
    </row>
    <row r="79" spans="1:65" x14ac:dyDescent="0.2">
      <c r="A79" s="65" t="str">
        <f>IFERROR('Project-management-pivot'!D64,"")</f>
        <v>Fast &amp; Creative Gang</v>
      </c>
      <c r="B79" s="66">
        <f>IFERROR(INDEX(Project_Management_Dataset[],MATCH(A79,Project_Management_Dataset[[#All],[Project Name]],0),MATCH($B$16,Project_Management_Dataset[#Headers],0)),"")</f>
        <v>0.79</v>
      </c>
      <c r="C79" s="67">
        <f>IFERROR(INDEX(Project_Management_Dataset[],MATCH(A79,Project_Management_Dataset[[#All],[Project Name]],0),MATCH($C$16,Project_Management_Dataset[#Headers],0)),"")</f>
        <v>44774</v>
      </c>
      <c r="D79" s="68">
        <f>IFERROR(INDEX(Project_Management_Dataset[],MATCH(A79,Project_Management_Dataset[[#All],[Project Name]],0),MATCH($D$16,Project_Management_Dataset[#Headers],0)),"")</f>
        <v>44866</v>
      </c>
      <c r="E79" s="69">
        <f t="shared" si="9"/>
        <v>67</v>
      </c>
      <c r="F79" s="70" t="str">
        <f>IF(AND(($C79&lt;=G$16-1),($D79&gt;=F$16)),"A","")</f>
        <v/>
      </c>
      <c r="G79" s="71" t="str">
        <f t="shared" si="40"/>
        <v/>
      </c>
      <c r="H79" s="72" t="str">
        <f t="shared" si="41"/>
        <v/>
      </c>
      <c r="I79" s="73" t="str">
        <f t="shared" si="42"/>
        <v/>
      </c>
      <c r="J79" s="71" t="str">
        <f t="shared" si="43"/>
        <v/>
      </c>
      <c r="K79" s="72" t="str">
        <f t="shared" si="44"/>
        <v/>
      </c>
      <c r="L79" s="73" t="str">
        <f t="shared" si="45"/>
        <v/>
      </c>
      <c r="M79" s="71" t="str">
        <f t="shared" si="46"/>
        <v/>
      </c>
      <c r="N79" s="72" t="str">
        <f t="shared" si="47"/>
        <v/>
      </c>
      <c r="O79" s="73" t="str">
        <f t="shared" si="68"/>
        <v/>
      </c>
      <c r="P79" s="71" t="str">
        <f t="shared" si="68"/>
        <v/>
      </c>
      <c r="Q79" s="74" t="str">
        <f t="shared" si="68"/>
        <v/>
      </c>
      <c r="R79" s="75" t="str">
        <f t="shared" si="68"/>
        <v/>
      </c>
      <c r="S79" s="76" t="str">
        <f t="shared" si="68"/>
        <v/>
      </c>
      <c r="T79" s="77" t="str">
        <f t="shared" si="68"/>
        <v/>
      </c>
      <c r="U79" s="78" t="str">
        <f t="shared" si="68"/>
        <v/>
      </c>
      <c r="V79" s="76" t="str">
        <f t="shared" si="68"/>
        <v/>
      </c>
      <c r="W79" s="77" t="str">
        <f t="shared" si="68"/>
        <v/>
      </c>
      <c r="X79" s="78" t="str">
        <f t="shared" si="68"/>
        <v/>
      </c>
      <c r="Y79" s="76" t="str">
        <f t="shared" si="68"/>
        <v>A</v>
      </c>
      <c r="Z79" s="77" t="str">
        <f t="shared" si="68"/>
        <v>A</v>
      </c>
      <c r="AA79" s="78" t="str">
        <f t="shared" si="68"/>
        <v>A</v>
      </c>
      <c r="AB79" s="76" t="str">
        <f t="shared" si="68"/>
        <v>A</v>
      </c>
      <c r="AC79" s="79" t="str">
        <f t="shared" si="68"/>
        <v/>
      </c>
      <c r="AD79" s="70" t="str">
        <f t="shared" si="68"/>
        <v/>
      </c>
      <c r="AE79" s="71" t="str">
        <f t="shared" si="66"/>
        <v/>
      </c>
      <c r="AF79" s="72" t="str">
        <f t="shared" si="66"/>
        <v/>
      </c>
      <c r="AG79" s="73" t="str">
        <f t="shared" si="66"/>
        <v/>
      </c>
      <c r="AH79" s="71" t="str">
        <f t="shared" si="66"/>
        <v/>
      </c>
      <c r="AI79" s="72" t="str">
        <f t="shared" si="66"/>
        <v/>
      </c>
      <c r="AJ79" s="73" t="str">
        <f t="shared" si="66"/>
        <v/>
      </c>
      <c r="AK79" s="71" t="str">
        <f t="shared" si="66"/>
        <v/>
      </c>
      <c r="AL79" s="72" t="str">
        <f t="shared" si="66"/>
        <v/>
      </c>
      <c r="AM79" s="73" t="str">
        <f t="shared" si="66"/>
        <v/>
      </c>
      <c r="AN79" s="71" t="str">
        <f t="shared" si="66"/>
        <v/>
      </c>
      <c r="AO79" s="74" t="str">
        <f t="shared" si="66"/>
        <v/>
      </c>
      <c r="AP79" s="75" t="str">
        <f t="shared" si="66"/>
        <v/>
      </c>
      <c r="AQ79" s="76" t="str">
        <f t="shared" si="66"/>
        <v/>
      </c>
      <c r="AR79" s="77" t="str">
        <f t="shared" si="66"/>
        <v/>
      </c>
      <c r="AS79" s="78" t="str">
        <f t="shared" si="66"/>
        <v/>
      </c>
      <c r="AT79" s="76" t="str">
        <f t="shared" ref="AT79:BL79" si="82">IF(AND(($C79&lt;=AU$16-1),($D79&gt;=AT$16)),"A","")</f>
        <v/>
      </c>
      <c r="AU79" s="77" t="str">
        <f t="shared" si="82"/>
        <v/>
      </c>
      <c r="AV79" s="78" t="str">
        <f t="shared" si="82"/>
        <v/>
      </c>
      <c r="AW79" s="76" t="str">
        <f t="shared" si="82"/>
        <v/>
      </c>
      <c r="AX79" s="77" t="str">
        <f t="shared" si="82"/>
        <v/>
      </c>
      <c r="AY79" s="78" t="str">
        <f t="shared" si="82"/>
        <v/>
      </c>
      <c r="AZ79" s="76" t="str">
        <f t="shared" si="82"/>
        <v/>
      </c>
      <c r="BA79" s="79" t="str">
        <f t="shared" si="82"/>
        <v/>
      </c>
      <c r="BB79" s="70" t="str">
        <f t="shared" si="82"/>
        <v/>
      </c>
      <c r="BC79" s="71" t="str">
        <f t="shared" si="82"/>
        <v/>
      </c>
      <c r="BD79" s="72" t="str">
        <f t="shared" si="82"/>
        <v/>
      </c>
      <c r="BE79" s="73" t="str">
        <f t="shared" si="82"/>
        <v/>
      </c>
      <c r="BF79" s="71" t="str">
        <f t="shared" si="82"/>
        <v/>
      </c>
      <c r="BG79" s="72" t="str">
        <f t="shared" si="82"/>
        <v/>
      </c>
      <c r="BH79" s="73" t="str">
        <f t="shared" si="82"/>
        <v/>
      </c>
      <c r="BI79" s="71" t="str">
        <f t="shared" si="82"/>
        <v/>
      </c>
      <c r="BJ79" s="72" t="str">
        <f t="shared" si="82"/>
        <v/>
      </c>
      <c r="BK79" s="73" t="str">
        <f t="shared" si="82"/>
        <v/>
      </c>
      <c r="BL79" s="71" t="str">
        <f t="shared" si="82"/>
        <v/>
      </c>
      <c r="BM79" s="74" t="str">
        <f t="shared" si="51"/>
        <v/>
      </c>
    </row>
    <row r="80" spans="1:65" x14ac:dyDescent="0.2">
      <c r="A80" s="65" t="str">
        <f>IFERROR('Project-management-pivot'!D65,"")</f>
        <v>Fast Ball</v>
      </c>
      <c r="B80" s="66">
        <f>IFERROR(INDEX(Project_Management_Dataset[],MATCH(A80,Project_Management_Dataset[[#All],[Project Name]],0),MATCH($B$16,Project_Management_Dataset[#Headers],0)),"")</f>
        <v>0.91</v>
      </c>
      <c r="C80" s="67">
        <f>IFERROR(INDEX(Project_Management_Dataset[],MATCH(A80,Project_Management_Dataset[[#All],[Project Name]],0),MATCH($C$16,Project_Management_Dataset[#Headers],0)),"")</f>
        <v>45505</v>
      </c>
      <c r="D80" s="68">
        <f>IFERROR(INDEX(Project_Management_Dataset[],MATCH(A80,Project_Management_Dataset[[#All],[Project Name]],0),MATCH($D$16,Project_Management_Dataset[#Headers],0)),"")</f>
        <v>45597</v>
      </c>
      <c r="E80" s="69">
        <f t="shared" si="9"/>
        <v>67</v>
      </c>
      <c r="F80" s="70" t="str">
        <f>IF(AND(($C80&lt;=G$16-1),($D80&gt;=F$16)),"A","")</f>
        <v/>
      </c>
      <c r="G80" s="71" t="str">
        <f t="shared" si="40"/>
        <v/>
      </c>
      <c r="H80" s="72" t="str">
        <f t="shared" si="41"/>
        <v/>
      </c>
      <c r="I80" s="73" t="str">
        <f t="shared" si="42"/>
        <v/>
      </c>
      <c r="J80" s="71" t="str">
        <f t="shared" si="43"/>
        <v/>
      </c>
      <c r="K80" s="72" t="str">
        <f t="shared" si="44"/>
        <v/>
      </c>
      <c r="L80" s="73" t="str">
        <f t="shared" si="45"/>
        <v/>
      </c>
      <c r="M80" s="71" t="str">
        <f t="shared" si="46"/>
        <v/>
      </c>
      <c r="N80" s="72" t="str">
        <f t="shared" si="47"/>
        <v/>
      </c>
      <c r="O80" s="73" t="str">
        <f t="shared" si="68"/>
        <v/>
      </c>
      <c r="P80" s="71" t="str">
        <f t="shared" si="68"/>
        <v/>
      </c>
      <c r="Q80" s="74" t="str">
        <f t="shared" si="68"/>
        <v/>
      </c>
      <c r="R80" s="75" t="str">
        <f t="shared" si="68"/>
        <v/>
      </c>
      <c r="S80" s="76" t="str">
        <f t="shared" si="68"/>
        <v/>
      </c>
      <c r="T80" s="77" t="str">
        <f t="shared" si="68"/>
        <v/>
      </c>
      <c r="U80" s="78" t="str">
        <f t="shared" si="68"/>
        <v/>
      </c>
      <c r="V80" s="76" t="str">
        <f t="shared" si="68"/>
        <v/>
      </c>
      <c r="W80" s="77" t="str">
        <f t="shared" si="68"/>
        <v/>
      </c>
      <c r="X80" s="78" t="str">
        <f t="shared" si="68"/>
        <v/>
      </c>
      <c r="Y80" s="76" t="str">
        <f t="shared" si="68"/>
        <v/>
      </c>
      <c r="Z80" s="77" t="str">
        <f t="shared" si="68"/>
        <v/>
      </c>
      <c r="AA80" s="78" t="str">
        <f t="shared" si="68"/>
        <v/>
      </c>
      <c r="AB80" s="76" t="str">
        <f t="shared" si="68"/>
        <v/>
      </c>
      <c r="AC80" s="79" t="str">
        <f t="shared" si="68"/>
        <v/>
      </c>
      <c r="AD80" s="70" t="str">
        <f t="shared" si="68"/>
        <v/>
      </c>
      <c r="AE80" s="71" t="str">
        <f t="shared" si="66"/>
        <v/>
      </c>
      <c r="AF80" s="72" t="str">
        <f t="shared" si="66"/>
        <v/>
      </c>
      <c r="AG80" s="73" t="str">
        <f t="shared" si="66"/>
        <v/>
      </c>
      <c r="AH80" s="71" t="str">
        <f t="shared" si="66"/>
        <v/>
      </c>
      <c r="AI80" s="72" t="str">
        <f t="shared" si="66"/>
        <v/>
      </c>
      <c r="AJ80" s="73" t="str">
        <f t="shared" si="66"/>
        <v/>
      </c>
      <c r="AK80" s="71" t="str">
        <f t="shared" si="66"/>
        <v/>
      </c>
      <c r="AL80" s="72" t="str">
        <f t="shared" si="66"/>
        <v/>
      </c>
      <c r="AM80" s="73" t="str">
        <f t="shared" si="66"/>
        <v/>
      </c>
      <c r="AN80" s="71" t="str">
        <f t="shared" si="66"/>
        <v/>
      </c>
      <c r="AO80" s="74" t="str">
        <f t="shared" si="66"/>
        <v/>
      </c>
      <c r="AP80" s="75" t="str">
        <f t="shared" si="66"/>
        <v/>
      </c>
      <c r="AQ80" s="76" t="str">
        <f t="shared" si="66"/>
        <v/>
      </c>
      <c r="AR80" s="77" t="str">
        <f t="shared" si="66"/>
        <v/>
      </c>
      <c r="AS80" s="78" t="str">
        <f t="shared" si="66"/>
        <v/>
      </c>
      <c r="AT80" s="76" t="str">
        <f t="shared" ref="AT80:BL80" si="83">IF(AND(($C80&lt;=AU$16-1),($D80&gt;=AT$16)),"A","")</f>
        <v/>
      </c>
      <c r="AU80" s="77" t="str">
        <f t="shared" si="83"/>
        <v/>
      </c>
      <c r="AV80" s="78" t="str">
        <f t="shared" si="83"/>
        <v/>
      </c>
      <c r="AW80" s="76" t="str">
        <f t="shared" si="83"/>
        <v>A</v>
      </c>
      <c r="AX80" s="77" t="str">
        <f t="shared" si="83"/>
        <v>A</v>
      </c>
      <c r="AY80" s="78" t="str">
        <f t="shared" si="83"/>
        <v>A</v>
      </c>
      <c r="AZ80" s="76" t="str">
        <f t="shared" si="83"/>
        <v>A</v>
      </c>
      <c r="BA80" s="79" t="str">
        <f t="shared" si="83"/>
        <v/>
      </c>
      <c r="BB80" s="70" t="str">
        <f t="shared" si="83"/>
        <v/>
      </c>
      <c r="BC80" s="71" t="str">
        <f t="shared" si="83"/>
        <v/>
      </c>
      <c r="BD80" s="72" t="str">
        <f t="shared" si="83"/>
        <v/>
      </c>
      <c r="BE80" s="73" t="str">
        <f t="shared" si="83"/>
        <v/>
      </c>
      <c r="BF80" s="71" t="str">
        <f t="shared" si="83"/>
        <v/>
      </c>
      <c r="BG80" s="72" t="str">
        <f t="shared" si="83"/>
        <v/>
      </c>
      <c r="BH80" s="73" t="str">
        <f t="shared" si="83"/>
        <v/>
      </c>
      <c r="BI80" s="71" t="str">
        <f t="shared" si="83"/>
        <v/>
      </c>
      <c r="BJ80" s="72" t="str">
        <f t="shared" si="83"/>
        <v/>
      </c>
      <c r="BK80" s="73" t="str">
        <f t="shared" si="83"/>
        <v/>
      </c>
      <c r="BL80" s="71" t="str">
        <f t="shared" si="83"/>
        <v/>
      </c>
      <c r="BM80" s="74" t="str">
        <f t="shared" si="51"/>
        <v/>
      </c>
    </row>
    <row r="81" spans="1:65" x14ac:dyDescent="0.2">
      <c r="A81" s="65" t="str">
        <f>IFERROR('Project-management-pivot'!D66,"")</f>
        <v>Impact Training</v>
      </c>
      <c r="B81" s="66">
        <f>IFERROR(INDEX(Project_Management_Dataset[],MATCH(A81,Project_Management_Dataset[[#All],[Project Name]],0),MATCH($B$16,Project_Management_Dataset[#Headers],0)),"")</f>
        <v>0.92</v>
      </c>
      <c r="C81" s="67">
        <f>IFERROR(INDEX(Project_Management_Dataset[],MATCH(A81,Project_Management_Dataset[[#All],[Project Name]],0),MATCH($C$16,Project_Management_Dataset[#Headers],0)),"")</f>
        <v>45778</v>
      </c>
      <c r="D81" s="68">
        <f>IFERROR(INDEX(Project_Management_Dataset[],MATCH(A81,Project_Management_Dataset[[#All],[Project Name]],0),MATCH($D$16,Project_Management_Dataset[#Headers],0)),"")</f>
        <v>45870</v>
      </c>
      <c r="E81" s="69">
        <f t="shared" si="9"/>
        <v>67</v>
      </c>
      <c r="F81" s="70" t="str">
        <f>IF(AND(($C81&lt;=G$16-1),($D81&gt;=F$16)),"A","")</f>
        <v/>
      </c>
      <c r="G81" s="71" t="str">
        <f t="shared" si="40"/>
        <v/>
      </c>
      <c r="H81" s="72" t="str">
        <f t="shared" si="41"/>
        <v/>
      </c>
      <c r="I81" s="73" t="str">
        <f t="shared" si="42"/>
        <v/>
      </c>
      <c r="J81" s="71" t="str">
        <f t="shared" si="43"/>
        <v/>
      </c>
      <c r="K81" s="72" t="str">
        <f t="shared" si="44"/>
        <v/>
      </c>
      <c r="L81" s="73" t="str">
        <f t="shared" si="45"/>
        <v/>
      </c>
      <c r="M81" s="71" t="str">
        <f t="shared" si="46"/>
        <v/>
      </c>
      <c r="N81" s="72" t="str">
        <f t="shared" si="47"/>
        <v/>
      </c>
      <c r="O81" s="73" t="str">
        <f t="shared" si="68"/>
        <v/>
      </c>
      <c r="P81" s="71" t="str">
        <f t="shared" si="68"/>
        <v/>
      </c>
      <c r="Q81" s="74" t="str">
        <f t="shared" si="68"/>
        <v/>
      </c>
      <c r="R81" s="75" t="str">
        <f t="shared" si="68"/>
        <v/>
      </c>
      <c r="S81" s="76" t="str">
        <f t="shared" si="68"/>
        <v/>
      </c>
      <c r="T81" s="77" t="str">
        <f t="shared" si="68"/>
        <v/>
      </c>
      <c r="U81" s="78" t="str">
        <f t="shared" si="68"/>
        <v/>
      </c>
      <c r="V81" s="76" t="str">
        <f t="shared" si="68"/>
        <v/>
      </c>
      <c r="W81" s="77" t="str">
        <f t="shared" si="68"/>
        <v/>
      </c>
      <c r="X81" s="78" t="str">
        <f t="shared" si="68"/>
        <v/>
      </c>
      <c r="Y81" s="76" t="str">
        <f t="shared" si="68"/>
        <v/>
      </c>
      <c r="Z81" s="77" t="str">
        <f t="shared" si="68"/>
        <v/>
      </c>
      <c r="AA81" s="78" t="str">
        <f t="shared" si="68"/>
        <v/>
      </c>
      <c r="AB81" s="76" t="str">
        <f t="shared" si="68"/>
        <v/>
      </c>
      <c r="AC81" s="79" t="str">
        <f t="shared" si="68"/>
        <v/>
      </c>
      <c r="AD81" s="70" t="str">
        <f t="shared" ref="AD81:AS96" si="84">IF(AND(($C81&lt;=AE$16-1),($D81&gt;=AD$16)),"A","")</f>
        <v/>
      </c>
      <c r="AE81" s="71" t="str">
        <f t="shared" si="84"/>
        <v/>
      </c>
      <c r="AF81" s="72" t="str">
        <f t="shared" si="84"/>
        <v/>
      </c>
      <c r="AG81" s="73" t="str">
        <f t="shared" si="84"/>
        <v/>
      </c>
      <c r="AH81" s="71" t="str">
        <f t="shared" si="84"/>
        <v/>
      </c>
      <c r="AI81" s="72" t="str">
        <f t="shared" si="84"/>
        <v/>
      </c>
      <c r="AJ81" s="73" t="str">
        <f t="shared" si="84"/>
        <v/>
      </c>
      <c r="AK81" s="71" t="str">
        <f t="shared" si="84"/>
        <v/>
      </c>
      <c r="AL81" s="72" t="str">
        <f t="shared" si="84"/>
        <v/>
      </c>
      <c r="AM81" s="73" t="str">
        <f t="shared" si="84"/>
        <v/>
      </c>
      <c r="AN81" s="71" t="str">
        <f t="shared" si="84"/>
        <v/>
      </c>
      <c r="AO81" s="74" t="str">
        <f t="shared" si="84"/>
        <v/>
      </c>
      <c r="AP81" s="75" t="str">
        <f t="shared" si="84"/>
        <v/>
      </c>
      <c r="AQ81" s="76" t="str">
        <f t="shared" si="84"/>
        <v/>
      </c>
      <c r="AR81" s="77" t="str">
        <f t="shared" si="84"/>
        <v/>
      </c>
      <c r="AS81" s="78" t="str">
        <f t="shared" si="84"/>
        <v/>
      </c>
      <c r="AT81" s="76" t="str">
        <f t="shared" ref="AT81:BL81" si="85">IF(AND(($C81&lt;=AU$16-1),($D81&gt;=AT$16)),"A","")</f>
        <v/>
      </c>
      <c r="AU81" s="77" t="str">
        <f t="shared" si="85"/>
        <v/>
      </c>
      <c r="AV81" s="78" t="str">
        <f t="shared" si="85"/>
        <v/>
      </c>
      <c r="AW81" s="76" t="str">
        <f t="shared" si="85"/>
        <v/>
      </c>
      <c r="AX81" s="77" t="str">
        <f t="shared" si="85"/>
        <v/>
      </c>
      <c r="AY81" s="78" t="str">
        <f t="shared" si="85"/>
        <v/>
      </c>
      <c r="AZ81" s="76" t="str">
        <f t="shared" si="85"/>
        <v/>
      </c>
      <c r="BA81" s="79" t="str">
        <f t="shared" si="85"/>
        <v/>
      </c>
      <c r="BB81" s="70" t="str">
        <f t="shared" si="85"/>
        <v/>
      </c>
      <c r="BC81" s="71" t="str">
        <f t="shared" si="85"/>
        <v/>
      </c>
      <c r="BD81" s="72" t="str">
        <f t="shared" si="85"/>
        <v/>
      </c>
      <c r="BE81" s="73" t="str">
        <f t="shared" si="85"/>
        <v/>
      </c>
      <c r="BF81" s="71" t="str">
        <f t="shared" si="85"/>
        <v>A</v>
      </c>
      <c r="BG81" s="72" t="str">
        <f t="shared" si="85"/>
        <v>A</v>
      </c>
      <c r="BH81" s="73" t="str">
        <f t="shared" si="85"/>
        <v>A</v>
      </c>
      <c r="BI81" s="71" t="str">
        <f t="shared" si="85"/>
        <v>A</v>
      </c>
      <c r="BJ81" s="72" t="str">
        <f t="shared" si="85"/>
        <v/>
      </c>
      <c r="BK81" s="73" t="str">
        <f t="shared" si="85"/>
        <v/>
      </c>
      <c r="BL81" s="71" t="str">
        <f t="shared" si="85"/>
        <v/>
      </c>
      <c r="BM81" s="74" t="str">
        <f t="shared" si="51"/>
        <v/>
      </c>
    </row>
    <row r="82" spans="1:65" x14ac:dyDescent="0.2">
      <c r="A82" s="65" t="str">
        <f>IFERROR('Project-management-pivot'!D67,"")</f>
        <v>Indie Profilers</v>
      </c>
      <c r="B82" s="66">
        <f>IFERROR(INDEX(Project_Management_Dataset[],MATCH(A82,Project_Management_Dataset[[#All],[Project Name]],0),MATCH($B$16,Project_Management_Dataset[#Headers],0)),"")</f>
        <v>0.85</v>
      </c>
      <c r="C82" s="67">
        <f>IFERROR(INDEX(Project_Management_Dataset[],MATCH(A82,Project_Management_Dataset[[#All],[Project Name]],0),MATCH($C$16,Project_Management_Dataset[#Headers],0)),"")</f>
        <v>45566</v>
      </c>
      <c r="D82" s="68">
        <f>IFERROR(INDEX(Project_Management_Dataset[],MATCH(A82,Project_Management_Dataset[[#All],[Project Name]],0),MATCH($D$16,Project_Management_Dataset[#Headers],0)),"")</f>
        <v>45658</v>
      </c>
      <c r="E82" s="69">
        <f t="shared" si="9"/>
        <v>67</v>
      </c>
      <c r="F82" s="70" t="str">
        <f>IF(AND(($C82&lt;=G$16-1),($D82&gt;=F$16)),"A","")</f>
        <v/>
      </c>
      <c r="G82" s="71" t="str">
        <f t="shared" si="40"/>
        <v/>
      </c>
      <c r="H82" s="72" t="str">
        <f t="shared" si="41"/>
        <v/>
      </c>
      <c r="I82" s="73" t="str">
        <f t="shared" si="42"/>
        <v/>
      </c>
      <c r="J82" s="71" t="str">
        <f t="shared" si="43"/>
        <v/>
      </c>
      <c r="K82" s="72" t="str">
        <f t="shared" si="44"/>
        <v/>
      </c>
      <c r="L82" s="73" t="str">
        <f t="shared" si="45"/>
        <v/>
      </c>
      <c r="M82" s="71" t="str">
        <f t="shared" si="46"/>
        <v/>
      </c>
      <c r="N82" s="72" t="str">
        <f t="shared" si="47"/>
        <v/>
      </c>
      <c r="O82" s="73" t="str">
        <f t="shared" ref="O82:AD97" si="86">IF(AND(($C82&lt;=P$16-1),($D82&gt;=O$16)),"A","")</f>
        <v/>
      </c>
      <c r="P82" s="71" t="str">
        <f t="shared" si="86"/>
        <v/>
      </c>
      <c r="Q82" s="74" t="str">
        <f t="shared" si="86"/>
        <v/>
      </c>
      <c r="R82" s="75" t="str">
        <f t="shared" si="86"/>
        <v/>
      </c>
      <c r="S82" s="76" t="str">
        <f t="shared" si="86"/>
        <v/>
      </c>
      <c r="T82" s="77" t="str">
        <f t="shared" si="86"/>
        <v/>
      </c>
      <c r="U82" s="78" t="str">
        <f t="shared" si="86"/>
        <v/>
      </c>
      <c r="V82" s="76" t="str">
        <f t="shared" si="86"/>
        <v/>
      </c>
      <c r="W82" s="77" t="str">
        <f t="shared" si="86"/>
        <v/>
      </c>
      <c r="X82" s="78" t="str">
        <f t="shared" si="86"/>
        <v/>
      </c>
      <c r="Y82" s="76" t="str">
        <f t="shared" si="86"/>
        <v/>
      </c>
      <c r="Z82" s="77" t="str">
        <f t="shared" si="86"/>
        <v/>
      </c>
      <c r="AA82" s="78" t="str">
        <f t="shared" si="86"/>
        <v/>
      </c>
      <c r="AB82" s="76" t="str">
        <f t="shared" si="86"/>
        <v/>
      </c>
      <c r="AC82" s="79" t="str">
        <f t="shared" si="86"/>
        <v/>
      </c>
      <c r="AD82" s="70" t="str">
        <f t="shared" si="86"/>
        <v/>
      </c>
      <c r="AE82" s="71" t="str">
        <f t="shared" si="84"/>
        <v/>
      </c>
      <c r="AF82" s="72" t="str">
        <f t="shared" si="84"/>
        <v/>
      </c>
      <c r="AG82" s="73" t="str">
        <f t="shared" si="84"/>
        <v/>
      </c>
      <c r="AH82" s="71" t="str">
        <f t="shared" si="84"/>
        <v/>
      </c>
      <c r="AI82" s="72" t="str">
        <f t="shared" si="84"/>
        <v/>
      </c>
      <c r="AJ82" s="73" t="str">
        <f t="shared" si="84"/>
        <v/>
      </c>
      <c r="AK82" s="71" t="str">
        <f t="shared" si="84"/>
        <v/>
      </c>
      <c r="AL82" s="72" t="str">
        <f t="shared" si="84"/>
        <v/>
      </c>
      <c r="AM82" s="73" t="str">
        <f t="shared" si="84"/>
        <v/>
      </c>
      <c r="AN82" s="71" t="str">
        <f t="shared" si="84"/>
        <v/>
      </c>
      <c r="AO82" s="74" t="str">
        <f t="shared" si="84"/>
        <v/>
      </c>
      <c r="AP82" s="75" t="str">
        <f t="shared" si="84"/>
        <v/>
      </c>
      <c r="AQ82" s="76" t="str">
        <f t="shared" si="84"/>
        <v/>
      </c>
      <c r="AR82" s="77" t="str">
        <f t="shared" si="84"/>
        <v/>
      </c>
      <c r="AS82" s="78" t="str">
        <f t="shared" si="84"/>
        <v/>
      </c>
      <c r="AT82" s="76" t="str">
        <f t="shared" ref="AT82:BL82" si="87">IF(AND(($C82&lt;=AU$16-1),($D82&gt;=AT$16)),"A","")</f>
        <v/>
      </c>
      <c r="AU82" s="77" t="str">
        <f t="shared" si="87"/>
        <v/>
      </c>
      <c r="AV82" s="78" t="str">
        <f t="shared" si="87"/>
        <v/>
      </c>
      <c r="AW82" s="76" t="str">
        <f t="shared" si="87"/>
        <v/>
      </c>
      <c r="AX82" s="77" t="str">
        <f t="shared" si="87"/>
        <v/>
      </c>
      <c r="AY82" s="78" t="str">
        <f t="shared" si="87"/>
        <v>A</v>
      </c>
      <c r="AZ82" s="76" t="str">
        <f t="shared" si="87"/>
        <v>A</v>
      </c>
      <c r="BA82" s="79" t="str">
        <f t="shared" si="87"/>
        <v>A</v>
      </c>
      <c r="BB82" s="70" t="str">
        <f t="shared" si="87"/>
        <v>A</v>
      </c>
      <c r="BC82" s="71" t="str">
        <f t="shared" si="87"/>
        <v/>
      </c>
      <c r="BD82" s="72" t="str">
        <f t="shared" si="87"/>
        <v/>
      </c>
      <c r="BE82" s="73" t="str">
        <f t="shared" si="87"/>
        <v/>
      </c>
      <c r="BF82" s="71" t="str">
        <f t="shared" si="87"/>
        <v/>
      </c>
      <c r="BG82" s="72" t="str">
        <f t="shared" si="87"/>
        <v/>
      </c>
      <c r="BH82" s="73" t="str">
        <f t="shared" si="87"/>
        <v/>
      </c>
      <c r="BI82" s="71" t="str">
        <f t="shared" si="87"/>
        <v/>
      </c>
      <c r="BJ82" s="72" t="str">
        <f t="shared" si="87"/>
        <v/>
      </c>
      <c r="BK82" s="73" t="str">
        <f t="shared" si="87"/>
        <v/>
      </c>
      <c r="BL82" s="71" t="str">
        <f t="shared" si="87"/>
        <v/>
      </c>
      <c r="BM82" s="74" t="str">
        <f t="shared" si="51"/>
        <v/>
      </c>
    </row>
    <row r="83" spans="1:65" x14ac:dyDescent="0.2">
      <c r="A83" s="65" t="str">
        <f>IFERROR('Project-management-pivot'!D68,"")</f>
        <v>Leadership Minds</v>
      </c>
      <c r="B83" s="66">
        <f>IFERROR(INDEX(Project_Management_Dataset[],MATCH(A83,Project_Management_Dataset[[#All],[Project Name]],0),MATCH($B$16,Project_Management_Dataset[#Headers],0)),"")</f>
        <v>0.79</v>
      </c>
      <c r="C83" s="67">
        <f>IFERROR(INDEX(Project_Management_Dataset[],MATCH(A83,Project_Management_Dataset[[#All],[Project Name]],0),MATCH($C$16,Project_Management_Dataset[#Headers],0)),"")</f>
        <v>45108</v>
      </c>
      <c r="D83" s="68">
        <f>IFERROR(INDEX(Project_Management_Dataset[],MATCH(A83,Project_Management_Dataset[[#All],[Project Name]],0),MATCH($D$16,Project_Management_Dataset[#Headers],0)),"")</f>
        <v>45200</v>
      </c>
      <c r="E83" s="69">
        <f t="shared" si="9"/>
        <v>65</v>
      </c>
      <c r="F83" s="70" t="str">
        <f>IF(AND(($C83&lt;=G$16-1),($D83&gt;=F$16)),"A","")</f>
        <v/>
      </c>
      <c r="G83" s="71" t="str">
        <f t="shared" si="40"/>
        <v/>
      </c>
      <c r="H83" s="72" t="str">
        <f t="shared" si="41"/>
        <v/>
      </c>
      <c r="I83" s="73" t="str">
        <f t="shared" si="42"/>
        <v/>
      </c>
      <c r="J83" s="71" t="str">
        <f t="shared" si="43"/>
        <v/>
      </c>
      <c r="K83" s="72" t="str">
        <f t="shared" si="44"/>
        <v/>
      </c>
      <c r="L83" s="73" t="str">
        <f t="shared" si="45"/>
        <v/>
      </c>
      <c r="M83" s="71" t="str">
        <f t="shared" si="46"/>
        <v/>
      </c>
      <c r="N83" s="72" t="str">
        <f t="shared" si="47"/>
        <v/>
      </c>
      <c r="O83" s="73" t="str">
        <f t="shared" si="86"/>
        <v/>
      </c>
      <c r="P83" s="71" t="str">
        <f t="shared" si="86"/>
        <v/>
      </c>
      <c r="Q83" s="74" t="str">
        <f t="shared" si="86"/>
        <v/>
      </c>
      <c r="R83" s="75" t="str">
        <f t="shared" si="86"/>
        <v/>
      </c>
      <c r="S83" s="76" t="str">
        <f t="shared" si="86"/>
        <v/>
      </c>
      <c r="T83" s="77" t="str">
        <f t="shared" si="86"/>
        <v/>
      </c>
      <c r="U83" s="78" t="str">
        <f t="shared" si="86"/>
        <v/>
      </c>
      <c r="V83" s="76" t="str">
        <f t="shared" si="86"/>
        <v/>
      </c>
      <c r="W83" s="77" t="str">
        <f t="shared" si="86"/>
        <v/>
      </c>
      <c r="X83" s="78" t="str">
        <f t="shared" si="86"/>
        <v/>
      </c>
      <c r="Y83" s="76" t="str">
        <f t="shared" si="86"/>
        <v/>
      </c>
      <c r="Z83" s="77" t="str">
        <f t="shared" si="86"/>
        <v/>
      </c>
      <c r="AA83" s="78" t="str">
        <f t="shared" si="86"/>
        <v/>
      </c>
      <c r="AB83" s="76" t="str">
        <f t="shared" si="86"/>
        <v/>
      </c>
      <c r="AC83" s="79" t="str">
        <f t="shared" si="86"/>
        <v/>
      </c>
      <c r="AD83" s="70" t="str">
        <f t="shared" si="86"/>
        <v/>
      </c>
      <c r="AE83" s="71" t="str">
        <f t="shared" si="84"/>
        <v/>
      </c>
      <c r="AF83" s="72" t="str">
        <f t="shared" si="84"/>
        <v/>
      </c>
      <c r="AG83" s="73" t="str">
        <f t="shared" si="84"/>
        <v/>
      </c>
      <c r="AH83" s="71" t="str">
        <f t="shared" si="84"/>
        <v/>
      </c>
      <c r="AI83" s="72" t="str">
        <f t="shared" si="84"/>
        <v/>
      </c>
      <c r="AJ83" s="73" t="str">
        <f t="shared" si="84"/>
        <v>A</v>
      </c>
      <c r="AK83" s="71" t="str">
        <f t="shared" si="84"/>
        <v>A</v>
      </c>
      <c r="AL83" s="72" t="str">
        <f t="shared" si="84"/>
        <v>A</v>
      </c>
      <c r="AM83" s="73" t="str">
        <f t="shared" si="84"/>
        <v>A</v>
      </c>
      <c r="AN83" s="71" t="str">
        <f t="shared" si="84"/>
        <v/>
      </c>
      <c r="AO83" s="74" t="str">
        <f t="shared" si="84"/>
        <v/>
      </c>
      <c r="AP83" s="75" t="str">
        <f t="shared" si="84"/>
        <v/>
      </c>
      <c r="AQ83" s="76" t="str">
        <f t="shared" si="84"/>
        <v/>
      </c>
      <c r="AR83" s="77" t="str">
        <f t="shared" si="84"/>
        <v/>
      </c>
      <c r="AS83" s="78" t="str">
        <f t="shared" si="84"/>
        <v/>
      </c>
      <c r="AT83" s="76" t="str">
        <f t="shared" ref="AT83:BL83" si="88">IF(AND(($C83&lt;=AU$16-1),($D83&gt;=AT$16)),"A","")</f>
        <v/>
      </c>
      <c r="AU83" s="77" t="str">
        <f t="shared" si="88"/>
        <v/>
      </c>
      <c r="AV83" s="78" t="str">
        <f t="shared" si="88"/>
        <v/>
      </c>
      <c r="AW83" s="76" t="str">
        <f t="shared" si="88"/>
        <v/>
      </c>
      <c r="AX83" s="77" t="str">
        <f t="shared" si="88"/>
        <v/>
      </c>
      <c r="AY83" s="78" t="str">
        <f t="shared" si="88"/>
        <v/>
      </c>
      <c r="AZ83" s="76" t="str">
        <f t="shared" si="88"/>
        <v/>
      </c>
      <c r="BA83" s="79" t="str">
        <f t="shared" si="88"/>
        <v/>
      </c>
      <c r="BB83" s="70" t="str">
        <f t="shared" si="88"/>
        <v/>
      </c>
      <c r="BC83" s="71" t="str">
        <f t="shared" si="88"/>
        <v/>
      </c>
      <c r="BD83" s="72" t="str">
        <f t="shared" si="88"/>
        <v/>
      </c>
      <c r="BE83" s="73" t="str">
        <f t="shared" si="88"/>
        <v/>
      </c>
      <c r="BF83" s="71" t="str">
        <f t="shared" si="88"/>
        <v/>
      </c>
      <c r="BG83" s="72" t="str">
        <f t="shared" si="88"/>
        <v/>
      </c>
      <c r="BH83" s="73" t="str">
        <f t="shared" si="88"/>
        <v/>
      </c>
      <c r="BI83" s="71" t="str">
        <f t="shared" si="88"/>
        <v/>
      </c>
      <c r="BJ83" s="72" t="str">
        <f t="shared" si="88"/>
        <v/>
      </c>
      <c r="BK83" s="73" t="str">
        <f t="shared" si="88"/>
        <v/>
      </c>
      <c r="BL83" s="71" t="str">
        <f t="shared" si="88"/>
        <v/>
      </c>
      <c r="BM83" s="74" t="str">
        <f t="shared" si="51"/>
        <v/>
      </c>
    </row>
    <row r="84" spans="1:65" x14ac:dyDescent="0.2">
      <c r="A84" s="65" t="str">
        <f>IFERROR('Project-management-pivot'!D69,"")</f>
        <v>Made By Me</v>
      </c>
      <c r="B84" s="66">
        <f>IFERROR(INDEX(Project_Management_Dataset[],MATCH(A84,Project_Management_Dataset[[#All],[Project Name]],0),MATCH($B$16,Project_Management_Dataset[#Headers],0)),"")</f>
        <v>0.83</v>
      </c>
      <c r="C84" s="67">
        <f>IFERROR(INDEX(Project_Management_Dataset[],MATCH(A84,Project_Management_Dataset[[#All],[Project Name]],0),MATCH($C$16,Project_Management_Dataset[#Headers],0)),"")</f>
        <v>45992</v>
      </c>
      <c r="D84" s="68">
        <f>IFERROR(INDEX(Project_Management_Dataset[],MATCH(A84,Project_Management_Dataset[[#All],[Project Name]],0),MATCH($D$16,Project_Management_Dataset[#Headers],0)),"")</f>
        <v>46082</v>
      </c>
      <c r="E84" s="69">
        <f t="shared" si="9"/>
        <v>65</v>
      </c>
      <c r="F84" s="70" t="str">
        <f>IF(AND(($C84&lt;=G$16-1),($D84&gt;=F$16)),"A","")</f>
        <v/>
      </c>
      <c r="G84" s="71" t="str">
        <f t="shared" si="40"/>
        <v/>
      </c>
      <c r="H84" s="72" t="str">
        <f t="shared" si="41"/>
        <v/>
      </c>
      <c r="I84" s="73" t="str">
        <f t="shared" si="42"/>
        <v/>
      </c>
      <c r="J84" s="71" t="str">
        <f t="shared" si="43"/>
        <v/>
      </c>
      <c r="K84" s="72" t="str">
        <f t="shared" si="44"/>
        <v/>
      </c>
      <c r="L84" s="73" t="str">
        <f t="shared" si="45"/>
        <v/>
      </c>
      <c r="M84" s="71" t="str">
        <f t="shared" si="46"/>
        <v/>
      </c>
      <c r="N84" s="72" t="str">
        <f t="shared" si="47"/>
        <v/>
      </c>
      <c r="O84" s="73" t="str">
        <f t="shared" si="86"/>
        <v/>
      </c>
      <c r="P84" s="71" t="str">
        <f t="shared" si="86"/>
        <v/>
      </c>
      <c r="Q84" s="74" t="str">
        <f t="shared" si="86"/>
        <v/>
      </c>
      <c r="R84" s="75" t="str">
        <f t="shared" si="86"/>
        <v/>
      </c>
      <c r="S84" s="76" t="str">
        <f t="shared" si="86"/>
        <v/>
      </c>
      <c r="T84" s="77" t="str">
        <f t="shared" si="86"/>
        <v/>
      </c>
      <c r="U84" s="78" t="str">
        <f t="shared" si="86"/>
        <v/>
      </c>
      <c r="V84" s="76" t="str">
        <f t="shared" si="86"/>
        <v/>
      </c>
      <c r="W84" s="77" t="str">
        <f t="shared" si="86"/>
        <v/>
      </c>
      <c r="X84" s="78" t="str">
        <f t="shared" si="86"/>
        <v/>
      </c>
      <c r="Y84" s="76" t="str">
        <f t="shared" si="86"/>
        <v/>
      </c>
      <c r="Z84" s="77" t="str">
        <f t="shared" si="86"/>
        <v/>
      </c>
      <c r="AA84" s="78" t="str">
        <f t="shared" si="86"/>
        <v/>
      </c>
      <c r="AB84" s="76" t="str">
        <f t="shared" si="86"/>
        <v/>
      </c>
      <c r="AC84" s="79" t="str">
        <f t="shared" si="86"/>
        <v/>
      </c>
      <c r="AD84" s="70" t="str">
        <f t="shared" si="86"/>
        <v/>
      </c>
      <c r="AE84" s="71" t="str">
        <f t="shared" si="84"/>
        <v/>
      </c>
      <c r="AF84" s="72" t="str">
        <f t="shared" si="84"/>
        <v/>
      </c>
      <c r="AG84" s="73" t="str">
        <f t="shared" si="84"/>
        <v/>
      </c>
      <c r="AH84" s="71" t="str">
        <f t="shared" si="84"/>
        <v/>
      </c>
      <c r="AI84" s="72" t="str">
        <f t="shared" si="84"/>
        <v/>
      </c>
      <c r="AJ84" s="73" t="str">
        <f t="shared" si="84"/>
        <v/>
      </c>
      <c r="AK84" s="71" t="str">
        <f t="shared" si="84"/>
        <v/>
      </c>
      <c r="AL84" s="72" t="str">
        <f t="shared" si="84"/>
        <v/>
      </c>
      <c r="AM84" s="73" t="str">
        <f t="shared" si="84"/>
        <v/>
      </c>
      <c r="AN84" s="71" t="str">
        <f t="shared" si="84"/>
        <v/>
      </c>
      <c r="AO84" s="74" t="str">
        <f t="shared" si="84"/>
        <v/>
      </c>
      <c r="AP84" s="75" t="str">
        <f t="shared" si="84"/>
        <v/>
      </c>
      <c r="AQ84" s="76" t="str">
        <f t="shared" si="84"/>
        <v/>
      </c>
      <c r="AR84" s="77" t="str">
        <f t="shared" si="84"/>
        <v/>
      </c>
      <c r="AS84" s="78" t="str">
        <f t="shared" si="84"/>
        <v/>
      </c>
      <c r="AT84" s="76" t="str">
        <f t="shared" ref="AT84:BL84" si="89">IF(AND(($C84&lt;=AU$16-1),($D84&gt;=AT$16)),"A","")</f>
        <v/>
      </c>
      <c r="AU84" s="77" t="str">
        <f t="shared" si="89"/>
        <v/>
      </c>
      <c r="AV84" s="78" t="str">
        <f t="shared" si="89"/>
        <v/>
      </c>
      <c r="AW84" s="76" t="str">
        <f t="shared" si="89"/>
        <v/>
      </c>
      <c r="AX84" s="77" t="str">
        <f t="shared" si="89"/>
        <v/>
      </c>
      <c r="AY84" s="78" t="str">
        <f t="shared" si="89"/>
        <v/>
      </c>
      <c r="AZ84" s="76" t="str">
        <f t="shared" si="89"/>
        <v/>
      </c>
      <c r="BA84" s="79" t="str">
        <f t="shared" si="89"/>
        <v/>
      </c>
      <c r="BB84" s="70" t="str">
        <f t="shared" si="89"/>
        <v/>
      </c>
      <c r="BC84" s="71" t="str">
        <f t="shared" si="89"/>
        <v/>
      </c>
      <c r="BD84" s="72" t="str">
        <f t="shared" si="89"/>
        <v/>
      </c>
      <c r="BE84" s="73" t="str">
        <f t="shared" si="89"/>
        <v/>
      </c>
      <c r="BF84" s="71" t="str">
        <f t="shared" si="89"/>
        <v/>
      </c>
      <c r="BG84" s="72" t="str">
        <f t="shared" si="89"/>
        <v/>
      </c>
      <c r="BH84" s="73" t="str">
        <f t="shared" si="89"/>
        <v/>
      </c>
      <c r="BI84" s="71" t="str">
        <f t="shared" si="89"/>
        <v/>
      </c>
      <c r="BJ84" s="72" t="str">
        <f t="shared" si="89"/>
        <v/>
      </c>
      <c r="BK84" s="73" t="str">
        <f t="shared" si="89"/>
        <v/>
      </c>
      <c r="BL84" s="71" t="str">
        <f t="shared" si="89"/>
        <v/>
      </c>
      <c r="BM84" s="74" t="str">
        <f t="shared" si="51"/>
        <v>A</v>
      </c>
    </row>
    <row r="85" spans="1:65" x14ac:dyDescent="0.2">
      <c r="A85" s="65" t="str">
        <f>IFERROR('Project-management-pivot'!D70,"")</f>
        <v>Moving Bird</v>
      </c>
      <c r="B85" s="66">
        <f>IFERROR(INDEX(Project_Management_Dataset[],MATCH(A85,Project_Management_Dataset[[#All],[Project Name]],0),MATCH($B$16,Project_Management_Dataset[#Headers],0)),"")</f>
        <v>0.87</v>
      </c>
      <c r="C85" s="67">
        <f>IFERROR(INDEX(Project_Management_Dataset[],MATCH(A85,Project_Management_Dataset[[#All],[Project Name]],0),MATCH($C$16,Project_Management_Dataset[#Headers],0)),"")</f>
        <v>45108</v>
      </c>
      <c r="D85" s="68">
        <f>IFERROR(INDEX(Project_Management_Dataset[],MATCH(A85,Project_Management_Dataset[[#All],[Project Name]],0),MATCH($D$16,Project_Management_Dataset[#Headers],0)),"")</f>
        <v>45200</v>
      </c>
      <c r="E85" s="69">
        <f t="shared" ref="E85:E118" si="90">IFERROR(NETWORKDAYS(C85,D85),"")</f>
        <v>65</v>
      </c>
      <c r="F85" s="70" t="str">
        <f>IF(AND(($C85&lt;=G$16-1),($D85&gt;=F$16)),"A","")</f>
        <v/>
      </c>
      <c r="G85" s="71" t="str">
        <f t="shared" si="40"/>
        <v/>
      </c>
      <c r="H85" s="72" t="str">
        <f t="shared" si="41"/>
        <v/>
      </c>
      <c r="I85" s="73" t="str">
        <f t="shared" si="42"/>
        <v/>
      </c>
      <c r="J85" s="71" t="str">
        <f t="shared" si="43"/>
        <v/>
      </c>
      <c r="K85" s="72" t="str">
        <f t="shared" si="44"/>
        <v/>
      </c>
      <c r="L85" s="73" t="str">
        <f t="shared" si="45"/>
        <v/>
      </c>
      <c r="M85" s="71" t="str">
        <f t="shared" si="46"/>
        <v/>
      </c>
      <c r="N85" s="72" t="str">
        <f t="shared" si="47"/>
        <v/>
      </c>
      <c r="O85" s="73" t="str">
        <f t="shared" si="86"/>
        <v/>
      </c>
      <c r="P85" s="71" t="str">
        <f t="shared" si="86"/>
        <v/>
      </c>
      <c r="Q85" s="74" t="str">
        <f t="shared" si="86"/>
        <v/>
      </c>
      <c r="R85" s="75" t="str">
        <f t="shared" si="86"/>
        <v/>
      </c>
      <c r="S85" s="76" t="str">
        <f t="shared" si="86"/>
        <v/>
      </c>
      <c r="T85" s="77" t="str">
        <f t="shared" si="86"/>
        <v/>
      </c>
      <c r="U85" s="78" t="str">
        <f t="shared" si="86"/>
        <v/>
      </c>
      <c r="V85" s="76" t="str">
        <f t="shared" si="86"/>
        <v/>
      </c>
      <c r="W85" s="77" t="str">
        <f t="shared" si="86"/>
        <v/>
      </c>
      <c r="X85" s="78" t="str">
        <f t="shared" si="86"/>
        <v/>
      </c>
      <c r="Y85" s="76" t="str">
        <f t="shared" si="86"/>
        <v/>
      </c>
      <c r="Z85" s="77" t="str">
        <f t="shared" si="86"/>
        <v/>
      </c>
      <c r="AA85" s="78" t="str">
        <f t="shared" si="86"/>
        <v/>
      </c>
      <c r="AB85" s="76" t="str">
        <f t="shared" si="86"/>
        <v/>
      </c>
      <c r="AC85" s="79" t="str">
        <f t="shared" si="86"/>
        <v/>
      </c>
      <c r="AD85" s="70" t="str">
        <f t="shared" si="86"/>
        <v/>
      </c>
      <c r="AE85" s="71" t="str">
        <f t="shared" si="84"/>
        <v/>
      </c>
      <c r="AF85" s="72" t="str">
        <f t="shared" si="84"/>
        <v/>
      </c>
      <c r="AG85" s="73" t="str">
        <f t="shared" si="84"/>
        <v/>
      </c>
      <c r="AH85" s="71" t="str">
        <f t="shared" si="84"/>
        <v/>
      </c>
      <c r="AI85" s="72" t="str">
        <f t="shared" si="84"/>
        <v/>
      </c>
      <c r="AJ85" s="73" t="str">
        <f t="shared" si="84"/>
        <v>A</v>
      </c>
      <c r="AK85" s="71" t="str">
        <f t="shared" si="84"/>
        <v>A</v>
      </c>
      <c r="AL85" s="72" t="str">
        <f t="shared" si="84"/>
        <v>A</v>
      </c>
      <c r="AM85" s="73" t="str">
        <f t="shared" si="84"/>
        <v>A</v>
      </c>
      <c r="AN85" s="71" t="str">
        <f t="shared" si="84"/>
        <v/>
      </c>
      <c r="AO85" s="74" t="str">
        <f t="shared" si="84"/>
        <v/>
      </c>
      <c r="AP85" s="75" t="str">
        <f t="shared" si="84"/>
        <v/>
      </c>
      <c r="AQ85" s="76" t="str">
        <f t="shared" si="84"/>
        <v/>
      </c>
      <c r="AR85" s="77" t="str">
        <f t="shared" si="84"/>
        <v/>
      </c>
      <c r="AS85" s="78" t="str">
        <f t="shared" si="84"/>
        <v/>
      </c>
      <c r="AT85" s="76" t="str">
        <f t="shared" ref="AT85:BL85" si="91">IF(AND(($C85&lt;=AU$16-1),($D85&gt;=AT$16)),"A","")</f>
        <v/>
      </c>
      <c r="AU85" s="77" t="str">
        <f t="shared" si="91"/>
        <v/>
      </c>
      <c r="AV85" s="78" t="str">
        <f t="shared" si="91"/>
        <v/>
      </c>
      <c r="AW85" s="76" t="str">
        <f t="shared" si="91"/>
        <v/>
      </c>
      <c r="AX85" s="77" t="str">
        <f t="shared" si="91"/>
        <v/>
      </c>
      <c r="AY85" s="78" t="str">
        <f t="shared" si="91"/>
        <v/>
      </c>
      <c r="AZ85" s="76" t="str">
        <f t="shared" si="91"/>
        <v/>
      </c>
      <c r="BA85" s="79" t="str">
        <f t="shared" si="91"/>
        <v/>
      </c>
      <c r="BB85" s="70" t="str">
        <f t="shared" si="91"/>
        <v/>
      </c>
      <c r="BC85" s="71" t="str">
        <f t="shared" si="91"/>
        <v/>
      </c>
      <c r="BD85" s="72" t="str">
        <f t="shared" si="91"/>
        <v/>
      </c>
      <c r="BE85" s="73" t="str">
        <f t="shared" si="91"/>
        <v/>
      </c>
      <c r="BF85" s="71" t="str">
        <f t="shared" si="91"/>
        <v/>
      </c>
      <c r="BG85" s="72" t="str">
        <f t="shared" si="91"/>
        <v/>
      </c>
      <c r="BH85" s="73" t="str">
        <f t="shared" si="91"/>
        <v/>
      </c>
      <c r="BI85" s="71" t="str">
        <f t="shared" si="91"/>
        <v/>
      </c>
      <c r="BJ85" s="72" t="str">
        <f t="shared" si="91"/>
        <v/>
      </c>
      <c r="BK85" s="73" t="str">
        <f t="shared" si="91"/>
        <v/>
      </c>
      <c r="BL85" s="71" t="str">
        <f t="shared" si="91"/>
        <v/>
      </c>
      <c r="BM85" s="74" t="str">
        <f t="shared" si="51"/>
        <v/>
      </c>
    </row>
    <row r="86" spans="1:65" x14ac:dyDescent="0.2">
      <c r="A86" s="65" t="str">
        <f>IFERROR('Project-management-pivot'!D71,"")</f>
        <v>Open Source Pundits</v>
      </c>
      <c r="B86" s="66">
        <f>IFERROR(INDEX(Project_Management_Dataset[],MATCH(A86,Project_Management_Dataset[[#All],[Project Name]],0),MATCH($B$16,Project_Management_Dataset[#Headers],0)),"")</f>
        <v>0.91</v>
      </c>
      <c r="C86" s="67">
        <f>IFERROR(INDEX(Project_Management_Dataset[],MATCH(A86,Project_Management_Dataset[[#All],[Project Name]],0),MATCH($C$16,Project_Management_Dataset[#Headers],0)),"")</f>
        <v>45170</v>
      </c>
      <c r="D86" s="68">
        <f>IFERROR(INDEX(Project_Management_Dataset[],MATCH(A86,Project_Management_Dataset[[#All],[Project Name]],0),MATCH($D$16,Project_Management_Dataset[#Headers],0)),"")</f>
        <v>45261</v>
      </c>
      <c r="E86" s="69">
        <f t="shared" si="90"/>
        <v>66</v>
      </c>
      <c r="F86" s="70" t="str">
        <f>IF(AND(($C86&lt;=G$16-1),($D86&gt;=F$16)),"A","")</f>
        <v/>
      </c>
      <c r="G86" s="71" t="str">
        <f t="shared" si="40"/>
        <v/>
      </c>
      <c r="H86" s="72" t="str">
        <f t="shared" si="41"/>
        <v/>
      </c>
      <c r="I86" s="73" t="str">
        <f t="shared" si="42"/>
        <v/>
      </c>
      <c r="J86" s="71" t="str">
        <f t="shared" si="43"/>
        <v/>
      </c>
      <c r="K86" s="72" t="str">
        <f t="shared" si="44"/>
        <v/>
      </c>
      <c r="L86" s="73" t="str">
        <f t="shared" si="45"/>
        <v/>
      </c>
      <c r="M86" s="71" t="str">
        <f t="shared" si="46"/>
        <v/>
      </c>
      <c r="N86" s="72" t="str">
        <f t="shared" si="47"/>
        <v/>
      </c>
      <c r="O86" s="73" t="str">
        <f t="shared" si="86"/>
        <v/>
      </c>
      <c r="P86" s="71" t="str">
        <f t="shared" si="86"/>
        <v/>
      </c>
      <c r="Q86" s="74" t="str">
        <f t="shared" si="86"/>
        <v/>
      </c>
      <c r="R86" s="75" t="str">
        <f t="shared" si="86"/>
        <v/>
      </c>
      <c r="S86" s="76" t="str">
        <f t="shared" si="86"/>
        <v/>
      </c>
      <c r="T86" s="77" t="str">
        <f t="shared" si="86"/>
        <v/>
      </c>
      <c r="U86" s="78" t="str">
        <f t="shared" si="86"/>
        <v/>
      </c>
      <c r="V86" s="76" t="str">
        <f t="shared" si="86"/>
        <v/>
      </c>
      <c r="W86" s="77" t="str">
        <f t="shared" si="86"/>
        <v/>
      </c>
      <c r="X86" s="78" t="str">
        <f t="shared" si="86"/>
        <v/>
      </c>
      <c r="Y86" s="76" t="str">
        <f t="shared" si="86"/>
        <v/>
      </c>
      <c r="Z86" s="77" t="str">
        <f t="shared" si="86"/>
        <v/>
      </c>
      <c r="AA86" s="78" t="str">
        <f t="shared" si="86"/>
        <v/>
      </c>
      <c r="AB86" s="76" t="str">
        <f t="shared" si="86"/>
        <v/>
      </c>
      <c r="AC86" s="79" t="str">
        <f t="shared" si="86"/>
        <v/>
      </c>
      <c r="AD86" s="70" t="str">
        <f t="shared" si="86"/>
        <v/>
      </c>
      <c r="AE86" s="71" t="str">
        <f t="shared" si="84"/>
        <v/>
      </c>
      <c r="AF86" s="72" t="str">
        <f t="shared" si="84"/>
        <v/>
      </c>
      <c r="AG86" s="73" t="str">
        <f t="shared" si="84"/>
        <v/>
      </c>
      <c r="AH86" s="71" t="str">
        <f t="shared" si="84"/>
        <v/>
      </c>
      <c r="AI86" s="72" t="str">
        <f t="shared" si="84"/>
        <v/>
      </c>
      <c r="AJ86" s="73" t="str">
        <f t="shared" si="84"/>
        <v/>
      </c>
      <c r="AK86" s="71" t="str">
        <f t="shared" si="84"/>
        <v/>
      </c>
      <c r="AL86" s="72" t="str">
        <f t="shared" si="84"/>
        <v>A</v>
      </c>
      <c r="AM86" s="73" t="str">
        <f t="shared" si="84"/>
        <v>A</v>
      </c>
      <c r="AN86" s="71" t="str">
        <f t="shared" si="84"/>
        <v>A</v>
      </c>
      <c r="AO86" s="74" t="str">
        <f t="shared" si="84"/>
        <v>A</v>
      </c>
      <c r="AP86" s="75" t="str">
        <f t="shared" si="84"/>
        <v/>
      </c>
      <c r="AQ86" s="76" t="str">
        <f t="shared" si="84"/>
        <v/>
      </c>
      <c r="AR86" s="77" t="str">
        <f t="shared" si="84"/>
        <v/>
      </c>
      <c r="AS86" s="78" t="str">
        <f t="shared" si="84"/>
        <v/>
      </c>
      <c r="AT86" s="76" t="str">
        <f t="shared" ref="AT86:BL86" si="92">IF(AND(($C86&lt;=AU$16-1),($D86&gt;=AT$16)),"A","")</f>
        <v/>
      </c>
      <c r="AU86" s="77" t="str">
        <f t="shared" si="92"/>
        <v/>
      </c>
      <c r="AV86" s="78" t="str">
        <f t="shared" si="92"/>
        <v/>
      </c>
      <c r="AW86" s="76" t="str">
        <f t="shared" si="92"/>
        <v/>
      </c>
      <c r="AX86" s="77" t="str">
        <f t="shared" si="92"/>
        <v/>
      </c>
      <c r="AY86" s="78" t="str">
        <f t="shared" si="92"/>
        <v/>
      </c>
      <c r="AZ86" s="76" t="str">
        <f t="shared" si="92"/>
        <v/>
      </c>
      <c r="BA86" s="79" t="str">
        <f t="shared" si="92"/>
        <v/>
      </c>
      <c r="BB86" s="70" t="str">
        <f t="shared" si="92"/>
        <v/>
      </c>
      <c r="BC86" s="71" t="str">
        <f t="shared" si="92"/>
        <v/>
      </c>
      <c r="BD86" s="72" t="str">
        <f t="shared" si="92"/>
        <v/>
      </c>
      <c r="BE86" s="73" t="str">
        <f t="shared" si="92"/>
        <v/>
      </c>
      <c r="BF86" s="71" t="str">
        <f t="shared" si="92"/>
        <v/>
      </c>
      <c r="BG86" s="72" t="str">
        <f t="shared" si="92"/>
        <v/>
      </c>
      <c r="BH86" s="73" t="str">
        <f t="shared" si="92"/>
        <v/>
      </c>
      <c r="BI86" s="71" t="str">
        <f t="shared" si="92"/>
        <v/>
      </c>
      <c r="BJ86" s="72" t="str">
        <f t="shared" si="92"/>
        <v/>
      </c>
      <c r="BK86" s="73" t="str">
        <f t="shared" si="92"/>
        <v/>
      </c>
      <c r="BL86" s="71" t="str">
        <f t="shared" si="92"/>
        <v/>
      </c>
      <c r="BM86" s="74" t="str">
        <f t="shared" si="51"/>
        <v/>
      </c>
    </row>
    <row r="87" spans="1:65" x14ac:dyDescent="0.2">
      <c r="A87" s="65" t="str">
        <f>IFERROR('Project-management-pivot'!D72,"")</f>
        <v>Passion Chasers</v>
      </c>
      <c r="B87" s="66">
        <f>IFERROR(INDEX(Project_Management_Dataset[],MATCH(A87,Project_Management_Dataset[[#All],[Project Name]],0),MATCH($B$16,Project_Management_Dataset[#Headers],0)),"")</f>
        <v>0.82</v>
      </c>
      <c r="C87" s="67">
        <f>IFERROR(INDEX(Project_Management_Dataset[],MATCH(A87,Project_Management_Dataset[[#All],[Project Name]],0),MATCH($C$16,Project_Management_Dataset[#Headers],0)),"")</f>
        <v>44378</v>
      </c>
      <c r="D87" s="68">
        <f>IFERROR(INDEX(Project_Management_Dataset[],MATCH(A87,Project_Management_Dataset[[#All],[Project Name]],0),MATCH($D$16,Project_Management_Dataset[#Headers],0)),"")</f>
        <v>44470</v>
      </c>
      <c r="E87" s="69">
        <f t="shared" si="90"/>
        <v>67</v>
      </c>
      <c r="F87" s="70" t="str">
        <f>IF(AND(($C87&lt;=G$16-1),($D87&gt;=F$16)),"A","")</f>
        <v/>
      </c>
      <c r="G87" s="71" t="str">
        <f t="shared" si="40"/>
        <v/>
      </c>
      <c r="H87" s="72" t="str">
        <f t="shared" si="41"/>
        <v/>
      </c>
      <c r="I87" s="73" t="str">
        <f t="shared" si="42"/>
        <v/>
      </c>
      <c r="J87" s="71" t="str">
        <f t="shared" si="43"/>
        <v/>
      </c>
      <c r="K87" s="72" t="str">
        <f t="shared" si="44"/>
        <v/>
      </c>
      <c r="L87" s="73" t="str">
        <f t="shared" si="45"/>
        <v>A</v>
      </c>
      <c r="M87" s="71" t="str">
        <f t="shared" si="46"/>
        <v>A</v>
      </c>
      <c r="N87" s="72" t="str">
        <f t="shared" si="47"/>
        <v>A</v>
      </c>
      <c r="O87" s="73" t="str">
        <f t="shared" si="86"/>
        <v>A</v>
      </c>
      <c r="P87" s="71" t="str">
        <f t="shared" si="86"/>
        <v/>
      </c>
      <c r="Q87" s="74" t="str">
        <f t="shared" si="86"/>
        <v/>
      </c>
      <c r="R87" s="75" t="str">
        <f t="shared" si="86"/>
        <v/>
      </c>
      <c r="S87" s="76" t="str">
        <f t="shared" si="86"/>
        <v/>
      </c>
      <c r="T87" s="77" t="str">
        <f t="shared" si="86"/>
        <v/>
      </c>
      <c r="U87" s="78" t="str">
        <f t="shared" si="86"/>
        <v/>
      </c>
      <c r="V87" s="76" t="str">
        <f t="shared" si="86"/>
        <v/>
      </c>
      <c r="W87" s="77" t="str">
        <f t="shared" si="86"/>
        <v/>
      </c>
      <c r="X87" s="78" t="str">
        <f t="shared" si="86"/>
        <v/>
      </c>
      <c r="Y87" s="76" t="str">
        <f t="shared" si="86"/>
        <v/>
      </c>
      <c r="Z87" s="77" t="str">
        <f t="shared" si="86"/>
        <v/>
      </c>
      <c r="AA87" s="78" t="str">
        <f t="shared" si="86"/>
        <v/>
      </c>
      <c r="AB87" s="76" t="str">
        <f t="shared" si="86"/>
        <v/>
      </c>
      <c r="AC87" s="79" t="str">
        <f t="shared" si="86"/>
        <v/>
      </c>
      <c r="AD87" s="70" t="str">
        <f t="shared" si="86"/>
        <v/>
      </c>
      <c r="AE87" s="71" t="str">
        <f t="shared" si="84"/>
        <v/>
      </c>
      <c r="AF87" s="72" t="str">
        <f t="shared" si="84"/>
        <v/>
      </c>
      <c r="AG87" s="73" t="str">
        <f t="shared" si="84"/>
        <v/>
      </c>
      <c r="AH87" s="71" t="str">
        <f t="shared" si="84"/>
        <v/>
      </c>
      <c r="AI87" s="72" t="str">
        <f t="shared" si="84"/>
        <v/>
      </c>
      <c r="AJ87" s="73" t="str">
        <f t="shared" si="84"/>
        <v/>
      </c>
      <c r="AK87" s="71" t="str">
        <f t="shared" si="84"/>
        <v/>
      </c>
      <c r="AL87" s="72" t="str">
        <f t="shared" si="84"/>
        <v/>
      </c>
      <c r="AM87" s="73" t="str">
        <f t="shared" si="84"/>
        <v/>
      </c>
      <c r="AN87" s="71" t="str">
        <f t="shared" si="84"/>
        <v/>
      </c>
      <c r="AO87" s="74" t="str">
        <f t="shared" si="84"/>
        <v/>
      </c>
      <c r="AP87" s="75" t="str">
        <f t="shared" si="84"/>
        <v/>
      </c>
      <c r="AQ87" s="76" t="str">
        <f t="shared" si="84"/>
        <v/>
      </c>
      <c r="AR87" s="77" t="str">
        <f t="shared" si="84"/>
        <v/>
      </c>
      <c r="AS87" s="78" t="str">
        <f t="shared" si="84"/>
        <v/>
      </c>
      <c r="AT87" s="76" t="str">
        <f t="shared" ref="AT87:BL87" si="93">IF(AND(($C87&lt;=AU$16-1),($D87&gt;=AT$16)),"A","")</f>
        <v/>
      </c>
      <c r="AU87" s="77" t="str">
        <f t="shared" si="93"/>
        <v/>
      </c>
      <c r="AV87" s="78" t="str">
        <f t="shared" si="93"/>
        <v/>
      </c>
      <c r="AW87" s="76" t="str">
        <f t="shared" si="93"/>
        <v/>
      </c>
      <c r="AX87" s="77" t="str">
        <f t="shared" si="93"/>
        <v/>
      </c>
      <c r="AY87" s="78" t="str">
        <f t="shared" si="93"/>
        <v/>
      </c>
      <c r="AZ87" s="76" t="str">
        <f t="shared" si="93"/>
        <v/>
      </c>
      <c r="BA87" s="79" t="str">
        <f t="shared" si="93"/>
        <v/>
      </c>
      <c r="BB87" s="70" t="str">
        <f t="shared" si="93"/>
        <v/>
      </c>
      <c r="BC87" s="71" t="str">
        <f t="shared" si="93"/>
        <v/>
      </c>
      <c r="BD87" s="72" t="str">
        <f t="shared" si="93"/>
        <v/>
      </c>
      <c r="BE87" s="73" t="str">
        <f t="shared" si="93"/>
        <v/>
      </c>
      <c r="BF87" s="71" t="str">
        <f t="shared" si="93"/>
        <v/>
      </c>
      <c r="BG87" s="72" t="str">
        <f t="shared" si="93"/>
        <v/>
      </c>
      <c r="BH87" s="73" t="str">
        <f t="shared" si="93"/>
        <v/>
      </c>
      <c r="BI87" s="71" t="str">
        <f t="shared" si="93"/>
        <v/>
      </c>
      <c r="BJ87" s="72" t="str">
        <f t="shared" si="93"/>
        <v/>
      </c>
      <c r="BK87" s="73" t="str">
        <f t="shared" si="93"/>
        <v/>
      </c>
      <c r="BL87" s="71" t="str">
        <f t="shared" si="93"/>
        <v/>
      </c>
      <c r="BM87" s="74" t="str">
        <f t="shared" si="51"/>
        <v/>
      </c>
    </row>
    <row r="88" spans="1:65" x14ac:dyDescent="0.2">
      <c r="A88" s="65" t="str">
        <f>IFERROR('Project-management-pivot'!D73,"")</f>
        <v>School Leadership 2.0</v>
      </c>
      <c r="B88" s="66">
        <f>IFERROR(INDEX(Project_Management_Dataset[],MATCH(A88,Project_Management_Dataset[[#All],[Project Name]],0),MATCH($B$16,Project_Management_Dataset[#Headers],0)),"")</f>
        <v>0.75</v>
      </c>
      <c r="C88" s="67">
        <f>IFERROR(INDEX(Project_Management_Dataset[],MATCH(A88,Project_Management_Dataset[[#All],[Project Name]],0),MATCH($C$16,Project_Management_Dataset[#Headers],0)),"")</f>
        <v>44835</v>
      </c>
      <c r="D88" s="68">
        <f>IFERROR(INDEX(Project_Management_Dataset[],MATCH(A88,Project_Management_Dataset[[#All],[Project Name]],0),MATCH($D$16,Project_Management_Dataset[#Headers],0)),"")</f>
        <v>44927</v>
      </c>
      <c r="E88" s="69">
        <f t="shared" si="90"/>
        <v>65</v>
      </c>
      <c r="F88" s="70" t="str">
        <f>IF(AND(($C88&lt;=G$16-1),($D88&gt;=F$16)),"A","")</f>
        <v/>
      </c>
      <c r="G88" s="71" t="str">
        <f t="shared" si="40"/>
        <v/>
      </c>
      <c r="H88" s="72" t="str">
        <f t="shared" si="41"/>
        <v/>
      </c>
      <c r="I88" s="73" t="str">
        <f t="shared" si="42"/>
        <v/>
      </c>
      <c r="J88" s="71" t="str">
        <f t="shared" si="43"/>
        <v/>
      </c>
      <c r="K88" s="72" t="str">
        <f t="shared" si="44"/>
        <v/>
      </c>
      <c r="L88" s="73" t="str">
        <f t="shared" si="45"/>
        <v/>
      </c>
      <c r="M88" s="71" t="str">
        <f t="shared" si="46"/>
        <v/>
      </c>
      <c r="N88" s="72" t="str">
        <f t="shared" si="47"/>
        <v/>
      </c>
      <c r="O88" s="73" t="str">
        <f t="shared" si="86"/>
        <v/>
      </c>
      <c r="P88" s="71" t="str">
        <f t="shared" si="86"/>
        <v/>
      </c>
      <c r="Q88" s="74" t="str">
        <f t="shared" si="86"/>
        <v/>
      </c>
      <c r="R88" s="75" t="str">
        <f t="shared" si="86"/>
        <v/>
      </c>
      <c r="S88" s="76" t="str">
        <f t="shared" si="86"/>
        <v/>
      </c>
      <c r="T88" s="77" t="str">
        <f t="shared" si="86"/>
        <v/>
      </c>
      <c r="U88" s="78" t="str">
        <f t="shared" si="86"/>
        <v/>
      </c>
      <c r="V88" s="76" t="str">
        <f t="shared" si="86"/>
        <v/>
      </c>
      <c r="W88" s="77" t="str">
        <f t="shared" si="86"/>
        <v/>
      </c>
      <c r="X88" s="78" t="str">
        <f t="shared" si="86"/>
        <v/>
      </c>
      <c r="Y88" s="76" t="str">
        <f t="shared" si="86"/>
        <v/>
      </c>
      <c r="Z88" s="77" t="str">
        <f t="shared" si="86"/>
        <v/>
      </c>
      <c r="AA88" s="78" t="str">
        <f t="shared" si="86"/>
        <v>A</v>
      </c>
      <c r="AB88" s="76" t="str">
        <f t="shared" si="86"/>
        <v>A</v>
      </c>
      <c r="AC88" s="79" t="str">
        <f t="shared" si="86"/>
        <v>A</v>
      </c>
      <c r="AD88" s="70" t="str">
        <f t="shared" si="86"/>
        <v>A</v>
      </c>
      <c r="AE88" s="71" t="str">
        <f t="shared" si="84"/>
        <v/>
      </c>
      <c r="AF88" s="72" t="str">
        <f t="shared" si="84"/>
        <v/>
      </c>
      <c r="AG88" s="73" t="str">
        <f t="shared" si="84"/>
        <v/>
      </c>
      <c r="AH88" s="71" t="str">
        <f t="shared" si="84"/>
        <v/>
      </c>
      <c r="AI88" s="72" t="str">
        <f t="shared" si="84"/>
        <v/>
      </c>
      <c r="AJ88" s="73" t="str">
        <f t="shared" si="84"/>
        <v/>
      </c>
      <c r="AK88" s="71" t="str">
        <f t="shared" si="84"/>
        <v/>
      </c>
      <c r="AL88" s="72" t="str">
        <f t="shared" si="84"/>
        <v/>
      </c>
      <c r="AM88" s="73" t="str">
        <f t="shared" si="84"/>
        <v/>
      </c>
      <c r="AN88" s="71" t="str">
        <f t="shared" si="84"/>
        <v/>
      </c>
      <c r="AO88" s="74" t="str">
        <f t="shared" si="84"/>
        <v/>
      </c>
      <c r="AP88" s="75" t="str">
        <f t="shared" si="84"/>
        <v/>
      </c>
      <c r="AQ88" s="76" t="str">
        <f t="shared" si="84"/>
        <v/>
      </c>
      <c r="AR88" s="77" t="str">
        <f t="shared" si="84"/>
        <v/>
      </c>
      <c r="AS88" s="78" t="str">
        <f t="shared" si="84"/>
        <v/>
      </c>
      <c r="AT88" s="76" t="str">
        <f t="shared" ref="AT88:BL88" si="94">IF(AND(($C88&lt;=AU$16-1),($D88&gt;=AT$16)),"A","")</f>
        <v/>
      </c>
      <c r="AU88" s="77" t="str">
        <f t="shared" si="94"/>
        <v/>
      </c>
      <c r="AV88" s="78" t="str">
        <f t="shared" si="94"/>
        <v/>
      </c>
      <c r="AW88" s="76" t="str">
        <f t="shared" si="94"/>
        <v/>
      </c>
      <c r="AX88" s="77" t="str">
        <f t="shared" si="94"/>
        <v/>
      </c>
      <c r="AY88" s="78" t="str">
        <f t="shared" si="94"/>
        <v/>
      </c>
      <c r="AZ88" s="76" t="str">
        <f t="shared" si="94"/>
        <v/>
      </c>
      <c r="BA88" s="79" t="str">
        <f t="shared" si="94"/>
        <v/>
      </c>
      <c r="BB88" s="70" t="str">
        <f t="shared" si="94"/>
        <v/>
      </c>
      <c r="BC88" s="71" t="str">
        <f t="shared" si="94"/>
        <v/>
      </c>
      <c r="BD88" s="72" t="str">
        <f t="shared" si="94"/>
        <v/>
      </c>
      <c r="BE88" s="73" t="str">
        <f t="shared" si="94"/>
        <v/>
      </c>
      <c r="BF88" s="71" t="str">
        <f t="shared" si="94"/>
        <v/>
      </c>
      <c r="BG88" s="72" t="str">
        <f t="shared" si="94"/>
        <v/>
      </c>
      <c r="BH88" s="73" t="str">
        <f t="shared" si="94"/>
        <v/>
      </c>
      <c r="BI88" s="71" t="str">
        <f t="shared" si="94"/>
        <v/>
      </c>
      <c r="BJ88" s="72" t="str">
        <f t="shared" si="94"/>
        <v/>
      </c>
      <c r="BK88" s="73" t="str">
        <f t="shared" si="94"/>
        <v/>
      </c>
      <c r="BL88" s="71" t="str">
        <f t="shared" si="94"/>
        <v/>
      </c>
      <c r="BM88" s="74" t="str">
        <f t="shared" si="51"/>
        <v/>
      </c>
    </row>
    <row r="89" spans="1:65" x14ac:dyDescent="0.2">
      <c r="A89" s="65" t="str">
        <f>IFERROR('Project-management-pivot'!D74,"")</f>
        <v>Software Chasers</v>
      </c>
      <c r="B89" s="66">
        <f>IFERROR(INDEX(Project_Management_Dataset[],MATCH(A89,Project_Management_Dataset[[#All],[Project Name]],0),MATCH($B$16,Project_Management_Dataset[#Headers],0)),"")</f>
        <v>0.74</v>
      </c>
      <c r="C89" s="67">
        <f>IFERROR(INDEX(Project_Management_Dataset[],MATCH(A89,Project_Management_Dataset[[#All],[Project Name]],0),MATCH($C$16,Project_Management_Dataset[#Headers],0)),"")</f>
        <v>45870</v>
      </c>
      <c r="D89" s="68">
        <f>IFERROR(INDEX(Project_Management_Dataset[],MATCH(A89,Project_Management_Dataset[[#All],[Project Name]],0),MATCH($D$16,Project_Management_Dataset[#Headers],0)),"")</f>
        <v>45962</v>
      </c>
      <c r="E89" s="69">
        <f t="shared" si="90"/>
        <v>66</v>
      </c>
      <c r="F89" s="70" t="str">
        <f>IF(AND(($C89&lt;=G$16-1),($D89&gt;=F$16)),"A","")</f>
        <v/>
      </c>
      <c r="G89" s="71" t="str">
        <f t="shared" si="40"/>
        <v/>
      </c>
      <c r="H89" s="72" t="str">
        <f t="shared" si="41"/>
        <v/>
      </c>
      <c r="I89" s="73" t="str">
        <f t="shared" si="42"/>
        <v/>
      </c>
      <c r="J89" s="71" t="str">
        <f t="shared" si="43"/>
        <v/>
      </c>
      <c r="K89" s="72" t="str">
        <f t="shared" si="44"/>
        <v/>
      </c>
      <c r="L89" s="73" t="str">
        <f t="shared" si="45"/>
        <v/>
      </c>
      <c r="M89" s="71" t="str">
        <f t="shared" si="46"/>
        <v/>
      </c>
      <c r="N89" s="72" t="str">
        <f t="shared" si="47"/>
        <v/>
      </c>
      <c r="O89" s="73" t="str">
        <f t="shared" si="86"/>
        <v/>
      </c>
      <c r="P89" s="71" t="str">
        <f t="shared" si="86"/>
        <v/>
      </c>
      <c r="Q89" s="74" t="str">
        <f t="shared" si="86"/>
        <v/>
      </c>
      <c r="R89" s="75" t="str">
        <f t="shared" si="86"/>
        <v/>
      </c>
      <c r="S89" s="76" t="str">
        <f t="shared" si="86"/>
        <v/>
      </c>
      <c r="T89" s="77" t="str">
        <f t="shared" si="86"/>
        <v/>
      </c>
      <c r="U89" s="78" t="str">
        <f t="shared" si="86"/>
        <v/>
      </c>
      <c r="V89" s="76" t="str">
        <f t="shared" si="86"/>
        <v/>
      </c>
      <c r="W89" s="77" t="str">
        <f t="shared" si="86"/>
        <v/>
      </c>
      <c r="X89" s="78" t="str">
        <f t="shared" si="86"/>
        <v/>
      </c>
      <c r="Y89" s="76" t="str">
        <f t="shared" si="86"/>
        <v/>
      </c>
      <c r="Z89" s="77" t="str">
        <f t="shared" si="86"/>
        <v/>
      </c>
      <c r="AA89" s="78" t="str">
        <f t="shared" si="86"/>
        <v/>
      </c>
      <c r="AB89" s="76" t="str">
        <f t="shared" si="86"/>
        <v/>
      </c>
      <c r="AC89" s="79" t="str">
        <f t="shared" si="86"/>
        <v/>
      </c>
      <c r="AD89" s="70" t="str">
        <f t="shared" si="86"/>
        <v/>
      </c>
      <c r="AE89" s="71" t="str">
        <f t="shared" si="84"/>
        <v/>
      </c>
      <c r="AF89" s="72" t="str">
        <f t="shared" si="84"/>
        <v/>
      </c>
      <c r="AG89" s="73" t="str">
        <f t="shared" si="84"/>
        <v/>
      </c>
      <c r="AH89" s="71" t="str">
        <f t="shared" si="84"/>
        <v/>
      </c>
      <c r="AI89" s="72" t="str">
        <f t="shared" si="84"/>
        <v/>
      </c>
      <c r="AJ89" s="73" t="str">
        <f t="shared" si="84"/>
        <v/>
      </c>
      <c r="AK89" s="71" t="str">
        <f t="shared" si="84"/>
        <v/>
      </c>
      <c r="AL89" s="72" t="str">
        <f t="shared" si="84"/>
        <v/>
      </c>
      <c r="AM89" s="73" t="str">
        <f t="shared" si="84"/>
        <v/>
      </c>
      <c r="AN89" s="71" t="str">
        <f t="shared" si="84"/>
        <v/>
      </c>
      <c r="AO89" s="74" t="str">
        <f t="shared" si="84"/>
        <v/>
      </c>
      <c r="AP89" s="75" t="str">
        <f t="shared" si="84"/>
        <v/>
      </c>
      <c r="AQ89" s="76" t="str">
        <f t="shared" si="84"/>
        <v/>
      </c>
      <c r="AR89" s="77" t="str">
        <f t="shared" si="84"/>
        <v/>
      </c>
      <c r="AS89" s="78" t="str">
        <f t="shared" si="84"/>
        <v/>
      </c>
      <c r="AT89" s="76" t="str">
        <f t="shared" ref="AT89:BL89" si="95">IF(AND(($C89&lt;=AU$16-1),($D89&gt;=AT$16)),"A","")</f>
        <v/>
      </c>
      <c r="AU89" s="77" t="str">
        <f t="shared" si="95"/>
        <v/>
      </c>
      <c r="AV89" s="78" t="str">
        <f t="shared" si="95"/>
        <v/>
      </c>
      <c r="AW89" s="76" t="str">
        <f t="shared" si="95"/>
        <v/>
      </c>
      <c r="AX89" s="77" t="str">
        <f t="shared" si="95"/>
        <v/>
      </c>
      <c r="AY89" s="78" t="str">
        <f t="shared" si="95"/>
        <v/>
      </c>
      <c r="AZ89" s="76" t="str">
        <f t="shared" si="95"/>
        <v/>
      </c>
      <c r="BA89" s="79" t="str">
        <f t="shared" si="95"/>
        <v/>
      </c>
      <c r="BB89" s="70" t="str">
        <f t="shared" si="95"/>
        <v/>
      </c>
      <c r="BC89" s="71" t="str">
        <f t="shared" si="95"/>
        <v/>
      </c>
      <c r="BD89" s="72" t="str">
        <f t="shared" si="95"/>
        <v/>
      </c>
      <c r="BE89" s="73" t="str">
        <f t="shared" si="95"/>
        <v/>
      </c>
      <c r="BF89" s="71" t="str">
        <f t="shared" si="95"/>
        <v/>
      </c>
      <c r="BG89" s="72" t="str">
        <f t="shared" si="95"/>
        <v/>
      </c>
      <c r="BH89" s="73" t="str">
        <f t="shared" si="95"/>
        <v/>
      </c>
      <c r="BI89" s="71" t="str">
        <f t="shared" si="95"/>
        <v>A</v>
      </c>
      <c r="BJ89" s="72" t="str">
        <f t="shared" si="95"/>
        <v>A</v>
      </c>
      <c r="BK89" s="73" t="str">
        <f t="shared" si="95"/>
        <v>A</v>
      </c>
      <c r="BL89" s="71" t="str">
        <f t="shared" si="95"/>
        <v>A</v>
      </c>
      <c r="BM89" s="74" t="str">
        <f t="shared" si="51"/>
        <v/>
      </c>
    </row>
    <row r="90" spans="1:65" x14ac:dyDescent="0.2">
      <c r="A90" s="65" t="str">
        <f>IFERROR('Project-management-pivot'!D75,"")</f>
        <v>Strive Training</v>
      </c>
      <c r="B90" s="66">
        <f>IFERROR(INDEX(Project_Management_Dataset[],MATCH(A90,Project_Management_Dataset[[#All],[Project Name]],0),MATCH($B$16,Project_Management_Dataset[#Headers],0)),"")</f>
        <v>0.73</v>
      </c>
      <c r="C90" s="67">
        <f>IFERROR(INDEX(Project_Management_Dataset[],MATCH(A90,Project_Management_Dataset[[#All],[Project Name]],0),MATCH($C$16,Project_Management_Dataset[#Headers],0)),"")</f>
        <v>45901</v>
      </c>
      <c r="D90" s="68">
        <f>IFERROR(INDEX(Project_Management_Dataset[],MATCH(A90,Project_Management_Dataset[[#All],[Project Name]],0),MATCH($D$16,Project_Management_Dataset[#Headers],0)),"")</f>
        <v>45992</v>
      </c>
      <c r="E90" s="69">
        <f t="shared" si="90"/>
        <v>66</v>
      </c>
      <c r="F90" s="70" t="str">
        <f>IF(AND(($C90&lt;=G$16-1),($D90&gt;=F$16)),"A","")</f>
        <v/>
      </c>
      <c r="G90" s="71" t="str">
        <f t="shared" si="40"/>
        <v/>
      </c>
      <c r="H90" s="72" t="str">
        <f t="shared" si="41"/>
        <v/>
      </c>
      <c r="I90" s="73" t="str">
        <f t="shared" si="42"/>
        <v/>
      </c>
      <c r="J90" s="71" t="str">
        <f t="shared" si="43"/>
        <v/>
      </c>
      <c r="K90" s="72" t="str">
        <f t="shared" si="44"/>
        <v/>
      </c>
      <c r="L90" s="73" t="str">
        <f t="shared" si="45"/>
        <v/>
      </c>
      <c r="M90" s="71" t="str">
        <f t="shared" si="46"/>
        <v/>
      </c>
      <c r="N90" s="72" t="str">
        <f t="shared" si="47"/>
        <v/>
      </c>
      <c r="O90" s="73" t="str">
        <f t="shared" si="86"/>
        <v/>
      </c>
      <c r="P90" s="71" t="str">
        <f t="shared" si="86"/>
        <v/>
      </c>
      <c r="Q90" s="74" t="str">
        <f t="shared" si="86"/>
        <v/>
      </c>
      <c r="R90" s="75" t="str">
        <f t="shared" si="86"/>
        <v/>
      </c>
      <c r="S90" s="76" t="str">
        <f t="shared" si="86"/>
        <v/>
      </c>
      <c r="T90" s="77" t="str">
        <f t="shared" si="86"/>
        <v/>
      </c>
      <c r="U90" s="78" t="str">
        <f t="shared" si="86"/>
        <v/>
      </c>
      <c r="V90" s="76" t="str">
        <f t="shared" si="86"/>
        <v/>
      </c>
      <c r="W90" s="77" t="str">
        <f t="shared" si="86"/>
        <v/>
      </c>
      <c r="X90" s="78" t="str">
        <f t="shared" si="86"/>
        <v/>
      </c>
      <c r="Y90" s="76" t="str">
        <f t="shared" si="86"/>
        <v/>
      </c>
      <c r="Z90" s="77" t="str">
        <f t="shared" si="86"/>
        <v/>
      </c>
      <c r="AA90" s="78" t="str">
        <f t="shared" si="86"/>
        <v/>
      </c>
      <c r="AB90" s="76" t="str">
        <f t="shared" si="86"/>
        <v/>
      </c>
      <c r="AC90" s="79" t="str">
        <f t="shared" si="86"/>
        <v/>
      </c>
      <c r="AD90" s="70" t="str">
        <f t="shared" si="86"/>
        <v/>
      </c>
      <c r="AE90" s="71" t="str">
        <f t="shared" si="84"/>
        <v/>
      </c>
      <c r="AF90" s="72" t="str">
        <f t="shared" si="84"/>
        <v/>
      </c>
      <c r="AG90" s="73" t="str">
        <f t="shared" si="84"/>
        <v/>
      </c>
      <c r="AH90" s="71" t="str">
        <f t="shared" si="84"/>
        <v/>
      </c>
      <c r="AI90" s="72" t="str">
        <f t="shared" si="84"/>
        <v/>
      </c>
      <c r="AJ90" s="73" t="str">
        <f t="shared" si="84"/>
        <v/>
      </c>
      <c r="AK90" s="71" t="str">
        <f t="shared" si="84"/>
        <v/>
      </c>
      <c r="AL90" s="72" t="str">
        <f t="shared" si="84"/>
        <v/>
      </c>
      <c r="AM90" s="73" t="str">
        <f t="shared" si="84"/>
        <v/>
      </c>
      <c r="AN90" s="71" t="str">
        <f t="shared" si="84"/>
        <v/>
      </c>
      <c r="AO90" s="74" t="str">
        <f t="shared" si="84"/>
        <v/>
      </c>
      <c r="AP90" s="75" t="str">
        <f t="shared" si="84"/>
        <v/>
      </c>
      <c r="AQ90" s="76" t="str">
        <f t="shared" si="84"/>
        <v/>
      </c>
      <c r="AR90" s="77" t="str">
        <f t="shared" si="84"/>
        <v/>
      </c>
      <c r="AS90" s="78" t="str">
        <f t="shared" si="84"/>
        <v/>
      </c>
      <c r="AT90" s="76" t="str">
        <f t="shared" ref="AT90:BL90" si="96">IF(AND(($C90&lt;=AU$16-1),($D90&gt;=AT$16)),"A","")</f>
        <v/>
      </c>
      <c r="AU90" s="77" t="str">
        <f t="shared" si="96"/>
        <v/>
      </c>
      <c r="AV90" s="78" t="str">
        <f t="shared" si="96"/>
        <v/>
      </c>
      <c r="AW90" s="76" t="str">
        <f t="shared" si="96"/>
        <v/>
      </c>
      <c r="AX90" s="77" t="str">
        <f t="shared" si="96"/>
        <v/>
      </c>
      <c r="AY90" s="78" t="str">
        <f t="shared" si="96"/>
        <v/>
      </c>
      <c r="AZ90" s="76" t="str">
        <f t="shared" si="96"/>
        <v/>
      </c>
      <c r="BA90" s="79" t="str">
        <f t="shared" si="96"/>
        <v/>
      </c>
      <c r="BB90" s="70" t="str">
        <f t="shared" si="96"/>
        <v/>
      </c>
      <c r="BC90" s="71" t="str">
        <f t="shared" si="96"/>
        <v/>
      </c>
      <c r="BD90" s="72" t="str">
        <f t="shared" si="96"/>
        <v/>
      </c>
      <c r="BE90" s="73" t="str">
        <f t="shared" si="96"/>
        <v/>
      </c>
      <c r="BF90" s="71" t="str">
        <f t="shared" si="96"/>
        <v/>
      </c>
      <c r="BG90" s="72" t="str">
        <f t="shared" si="96"/>
        <v/>
      </c>
      <c r="BH90" s="73" t="str">
        <f t="shared" si="96"/>
        <v/>
      </c>
      <c r="BI90" s="71" t="str">
        <f t="shared" si="96"/>
        <v/>
      </c>
      <c r="BJ90" s="72" t="str">
        <f t="shared" si="96"/>
        <v>A</v>
      </c>
      <c r="BK90" s="73" t="str">
        <f t="shared" si="96"/>
        <v>A</v>
      </c>
      <c r="BL90" s="71" t="str">
        <f t="shared" si="96"/>
        <v>A</v>
      </c>
      <c r="BM90" s="74" t="str">
        <f t="shared" si="51"/>
        <v>A</v>
      </c>
    </row>
    <row r="91" spans="1:65" x14ac:dyDescent="0.2">
      <c r="A91" s="65" t="str">
        <f>IFERROR('Project-management-pivot'!D76,"")</f>
        <v>The Coding Awards</v>
      </c>
      <c r="B91" s="66">
        <f>IFERROR(INDEX(Project_Management_Dataset[],MATCH(A91,Project_Management_Dataset[[#All],[Project Name]],0),MATCH($B$16,Project_Management_Dataset[#Headers],0)),"")</f>
        <v>0.78</v>
      </c>
      <c r="C91" s="67">
        <f>IFERROR(INDEX(Project_Management_Dataset[],MATCH(A91,Project_Management_Dataset[[#All],[Project Name]],0),MATCH($C$16,Project_Management_Dataset[#Headers],0)),"")</f>
        <v>45170</v>
      </c>
      <c r="D91" s="68">
        <f>IFERROR(INDEX(Project_Management_Dataset[],MATCH(A91,Project_Management_Dataset[[#All],[Project Name]],0),MATCH($D$16,Project_Management_Dataset[#Headers],0)),"")</f>
        <v>45261</v>
      </c>
      <c r="E91" s="69">
        <f t="shared" si="90"/>
        <v>66</v>
      </c>
      <c r="F91" s="70" t="str">
        <f>IF(AND(($C91&lt;=G$16-1),($D91&gt;=F$16)),"A","")</f>
        <v/>
      </c>
      <c r="G91" s="71" t="str">
        <f t="shared" si="40"/>
        <v/>
      </c>
      <c r="H91" s="72" t="str">
        <f t="shared" si="41"/>
        <v/>
      </c>
      <c r="I91" s="73" t="str">
        <f t="shared" si="42"/>
        <v/>
      </c>
      <c r="J91" s="71" t="str">
        <f t="shared" si="43"/>
        <v/>
      </c>
      <c r="K91" s="72" t="str">
        <f t="shared" si="44"/>
        <v/>
      </c>
      <c r="L91" s="73" t="str">
        <f t="shared" si="45"/>
        <v/>
      </c>
      <c r="M91" s="71" t="str">
        <f t="shared" si="46"/>
        <v/>
      </c>
      <c r="N91" s="72" t="str">
        <f t="shared" si="47"/>
        <v/>
      </c>
      <c r="O91" s="73" t="str">
        <f t="shared" si="86"/>
        <v/>
      </c>
      <c r="P91" s="71" t="str">
        <f t="shared" si="86"/>
        <v/>
      </c>
      <c r="Q91" s="74" t="str">
        <f t="shared" si="86"/>
        <v/>
      </c>
      <c r="R91" s="75" t="str">
        <f t="shared" si="86"/>
        <v/>
      </c>
      <c r="S91" s="76" t="str">
        <f t="shared" si="86"/>
        <v/>
      </c>
      <c r="T91" s="77" t="str">
        <f t="shared" si="86"/>
        <v/>
      </c>
      <c r="U91" s="78" t="str">
        <f t="shared" si="86"/>
        <v/>
      </c>
      <c r="V91" s="76" t="str">
        <f t="shared" si="86"/>
        <v/>
      </c>
      <c r="W91" s="77" t="str">
        <f t="shared" si="86"/>
        <v/>
      </c>
      <c r="X91" s="78" t="str">
        <f t="shared" si="86"/>
        <v/>
      </c>
      <c r="Y91" s="76" t="str">
        <f t="shared" si="86"/>
        <v/>
      </c>
      <c r="Z91" s="77" t="str">
        <f t="shared" si="86"/>
        <v/>
      </c>
      <c r="AA91" s="78" t="str">
        <f t="shared" si="86"/>
        <v/>
      </c>
      <c r="AB91" s="76" t="str">
        <f t="shared" si="86"/>
        <v/>
      </c>
      <c r="AC91" s="79" t="str">
        <f t="shared" si="86"/>
        <v/>
      </c>
      <c r="AD91" s="70" t="str">
        <f t="shared" si="86"/>
        <v/>
      </c>
      <c r="AE91" s="71" t="str">
        <f t="shared" si="84"/>
        <v/>
      </c>
      <c r="AF91" s="72" t="str">
        <f t="shared" si="84"/>
        <v/>
      </c>
      <c r="AG91" s="73" t="str">
        <f t="shared" si="84"/>
        <v/>
      </c>
      <c r="AH91" s="71" t="str">
        <f t="shared" si="84"/>
        <v/>
      </c>
      <c r="AI91" s="72" t="str">
        <f t="shared" si="84"/>
        <v/>
      </c>
      <c r="AJ91" s="73" t="str">
        <f t="shared" si="84"/>
        <v/>
      </c>
      <c r="AK91" s="71" t="str">
        <f t="shared" si="84"/>
        <v/>
      </c>
      <c r="AL91" s="72" t="str">
        <f t="shared" si="84"/>
        <v>A</v>
      </c>
      <c r="AM91" s="73" t="str">
        <f t="shared" si="84"/>
        <v>A</v>
      </c>
      <c r="AN91" s="71" t="str">
        <f t="shared" si="84"/>
        <v>A</v>
      </c>
      <c r="AO91" s="74" t="str">
        <f t="shared" si="84"/>
        <v>A</v>
      </c>
      <c r="AP91" s="75" t="str">
        <f t="shared" si="84"/>
        <v/>
      </c>
      <c r="AQ91" s="76" t="str">
        <f t="shared" si="84"/>
        <v/>
      </c>
      <c r="AR91" s="77" t="str">
        <f t="shared" si="84"/>
        <v/>
      </c>
      <c r="AS91" s="78" t="str">
        <f t="shared" si="84"/>
        <v/>
      </c>
      <c r="AT91" s="76" t="str">
        <f t="shared" ref="AT91:BL91" si="97">IF(AND(($C91&lt;=AU$16-1),($D91&gt;=AT$16)),"A","")</f>
        <v/>
      </c>
      <c r="AU91" s="77" t="str">
        <f t="shared" si="97"/>
        <v/>
      </c>
      <c r="AV91" s="78" t="str">
        <f t="shared" si="97"/>
        <v/>
      </c>
      <c r="AW91" s="76" t="str">
        <f t="shared" si="97"/>
        <v/>
      </c>
      <c r="AX91" s="77" t="str">
        <f t="shared" si="97"/>
        <v/>
      </c>
      <c r="AY91" s="78" t="str">
        <f t="shared" si="97"/>
        <v/>
      </c>
      <c r="AZ91" s="76" t="str">
        <f t="shared" si="97"/>
        <v/>
      </c>
      <c r="BA91" s="79" t="str">
        <f t="shared" si="97"/>
        <v/>
      </c>
      <c r="BB91" s="70" t="str">
        <f t="shared" si="97"/>
        <v/>
      </c>
      <c r="BC91" s="71" t="str">
        <f t="shared" si="97"/>
        <v/>
      </c>
      <c r="BD91" s="72" t="str">
        <f t="shared" si="97"/>
        <v/>
      </c>
      <c r="BE91" s="73" t="str">
        <f t="shared" si="97"/>
        <v/>
      </c>
      <c r="BF91" s="71" t="str">
        <f t="shared" si="97"/>
        <v/>
      </c>
      <c r="BG91" s="72" t="str">
        <f t="shared" si="97"/>
        <v/>
      </c>
      <c r="BH91" s="73" t="str">
        <f t="shared" si="97"/>
        <v/>
      </c>
      <c r="BI91" s="71" t="str">
        <f t="shared" si="97"/>
        <v/>
      </c>
      <c r="BJ91" s="72" t="str">
        <f t="shared" si="97"/>
        <v/>
      </c>
      <c r="BK91" s="73" t="str">
        <f t="shared" si="97"/>
        <v/>
      </c>
      <c r="BL91" s="71" t="str">
        <f t="shared" si="97"/>
        <v/>
      </c>
      <c r="BM91" s="74" t="str">
        <f t="shared" si="51"/>
        <v/>
      </c>
    </row>
    <row r="92" spans="1:65" x14ac:dyDescent="0.2">
      <c r="A92" s="65" t="str">
        <f>IFERROR('Project-management-pivot'!D77,"")</f>
        <v>The Domain Of Work</v>
      </c>
      <c r="B92" s="66">
        <f>IFERROR(INDEX(Project_Management_Dataset[],MATCH(A92,Project_Management_Dataset[[#All],[Project Name]],0),MATCH($B$16,Project_Management_Dataset[#Headers],0)),"")</f>
        <v>1</v>
      </c>
      <c r="C92" s="67">
        <f>IFERROR(INDEX(Project_Management_Dataset[],MATCH(A92,Project_Management_Dataset[[#All],[Project Name]],0),MATCH($C$16,Project_Management_Dataset[#Headers],0)),"")</f>
        <v>45748</v>
      </c>
      <c r="D92" s="68">
        <f>IFERROR(INDEX(Project_Management_Dataset[],MATCH(A92,Project_Management_Dataset[[#All],[Project Name]],0),MATCH($D$16,Project_Management_Dataset[#Headers],0)),"")</f>
        <v>45839</v>
      </c>
      <c r="E92" s="69">
        <f t="shared" si="90"/>
        <v>66</v>
      </c>
      <c r="F92" s="70" t="str">
        <f>IF(AND(($C92&lt;=G$16-1),($D92&gt;=F$16)),"A","")</f>
        <v/>
      </c>
      <c r="G92" s="71" t="str">
        <f t="shared" si="40"/>
        <v/>
      </c>
      <c r="H92" s="72" t="str">
        <f t="shared" si="41"/>
        <v/>
      </c>
      <c r="I92" s="73" t="str">
        <f t="shared" si="42"/>
        <v/>
      </c>
      <c r="J92" s="71" t="str">
        <f t="shared" si="43"/>
        <v/>
      </c>
      <c r="K92" s="72" t="str">
        <f t="shared" si="44"/>
        <v/>
      </c>
      <c r="L92" s="73" t="str">
        <f t="shared" si="45"/>
        <v/>
      </c>
      <c r="M92" s="71" t="str">
        <f t="shared" si="46"/>
        <v/>
      </c>
      <c r="N92" s="72" t="str">
        <f t="shared" si="47"/>
        <v/>
      </c>
      <c r="O92" s="73" t="str">
        <f t="shared" si="86"/>
        <v/>
      </c>
      <c r="P92" s="71" t="str">
        <f t="shared" si="86"/>
        <v/>
      </c>
      <c r="Q92" s="74" t="str">
        <f t="shared" si="86"/>
        <v/>
      </c>
      <c r="R92" s="75" t="str">
        <f t="shared" si="86"/>
        <v/>
      </c>
      <c r="S92" s="76" t="str">
        <f t="shared" si="86"/>
        <v/>
      </c>
      <c r="T92" s="77" t="str">
        <f t="shared" si="86"/>
        <v/>
      </c>
      <c r="U92" s="78" t="str">
        <f t="shared" si="86"/>
        <v/>
      </c>
      <c r="V92" s="76" t="str">
        <f t="shared" si="86"/>
        <v/>
      </c>
      <c r="W92" s="77" t="str">
        <f t="shared" si="86"/>
        <v/>
      </c>
      <c r="X92" s="78" t="str">
        <f t="shared" si="86"/>
        <v/>
      </c>
      <c r="Y92" s="76" t="str">
        <f t="shared" si="86"/>
        <v/>
      </c>
      <c r="Z92" s="77" t="str">
        <f t="shared" si="86"/>
        <v/>
      </c>
      <c r="AA92" s="78" t="str">
        <f t="shared" si="86"/>
        <v/>
      </c>
      <c r="AB92" s="76" t="str">
        <f t="shared" si="86"/>
        <v/>
      </c>
      <c r="AC92" s="79" t="str">
        <f t="shared" si="86"/>
        <v/>
      </c>
      <c r="AD92" s="70" t="str">
        <f t="shared" si="86"/>
        <v/>
      </c>
      <c r="AE92" s="71" t="str">
        <f t="shared" si="84"/>
        <v/>
      </c>
      <c r="AF92" s="72" t="str">
        <f t="shared" si="84"/>
        <v/>
      </c>
      <c r="AG92" s="73" t="str">
        <f t="shared" si="84"/>
        <v/>
      </c>
      <c r="AH92" s="71" t="str">
        <f t="shared" si="84"/>
        <v/>
      </c>
      <c r="AI92" s="72" t="str">
        <f t="shared" si="84"/>
        <v/>
      </c>
      <c r="AJ92" s="73" t="str">
        <f t="shared" si="84"/>
        <v/>
      </c>
      <c r="AK92" s="71" t="str">
        <f t="shared" si="84"/>
        <v/>
      </c>
      <c r="AL92" s="72" t="str">
        <f t="shared" si="84"/>
        <v/>
      </c>
      <c r="AM92" s="73" t="str">
        <f t="shared" si="84"/>
        <v/>
      </c>
      <c r="AN92" s="71" t="str">
        <f t="shared" si="84"/>
        <v/>
      </c>
      <c r="AO92" s="74" t="str">
        <f t="shared" si="84"/>
        <v/>
      </c>
      <c r="AP92" s="75" t="str">
        <f t="shared" si="84"/>
        <v/>
      </c>
      <c r="AQ92" s="76" t="str">
        <f t="shared" si="84"/>
        <v/>
      </c>
      <c r="AR92" s="77" t="str">
        <f t="shared" si="84"/>
        <v/>
      </c>
      <c r="AS92" s="78" t="str">
        <f t="shared" si="84"/>
        <v/>
      </c>
      <c r="AT92" s="76" t="str">
        <f t="shared" ref="AT92:BL92" si="98">IF(AND(($C92&lt;=AU$16-1),($D92&gt;=AT$16)),"A","")</f>
        <v/>
      </c>
      <c r="AU92" s="77" t="str">
        <f t="shared" si="98"/>
        <v/>
      </c>
      <c r="AV92" s="78" t="str">
        <f t="shared" si="98"/>
        <v/>
      </c>
      <c r="AW92" s="76" t="str">
        <f t="shared" si="98"/>
        <v/>
      </c>
      <c r="AX92" s="77" t="str">
        <f t="shared" si="98"/>
        <v/>
      </c>
      <c r="AY92" s="78" t="str">
        <f t="shared" si="98"/>
        <v/>
      </c>
      <c r="AZ92" s="76" t="str">
        <f t="shared" si="98"/>
        <v/>
      </c>
      <c r="BA92" s="79" t="str">
        <f t="shared" si="98"/>
        <v/>
      </c>
      <c r="BB92" s="70" t="str">
        <f t="shared" si="98"/>
        <v/>
      </c>
      <c r="BC92" s="71" t="str">
        <f t="shared" si="98"/>
        <v/>
      </c>
      <c r="BD92" s="72" t="str">
        <f t="shared" si="98"/>
        <v/>
      </c>
      <c r="BE92" s="73" t="str">
        <f t="shared" si="98"/>
        <v>A</v>
      </c>
      <c r="BF92" s="71" t="str">
        <f t="shared" si="98"/>
        <v>A</v>
      </c>
      <c r="BG92" s="72" t="str">
        <f t="shared" si="98"/>
        <v>A</v>
      </c>
      <c r="BH92" s="73" t="str">
        <f t="shared" si="98"/>
        <v>A</v>
      </c>
      <c r="BI92" s="71" t="str">
        <f t="shared" si="98"/>
        <v/>
      </c>
      <c r="BJ92" s="72" t="str">
        <f t="shared" si="98"/>
        <v/>
      </c>
      <c r="BK92" s="73" t="str">
        <f t="shared" si="98"/>
        <v/>
      </c>
      <c r="BL92" s="71" t="str">
        <f t="shared" si="98"/>
        <v/>
      </c>
      <c r="BM92" s="74" t="str">
        <f t="shared" si="51"/>
        <v/>
      </c>
    </row>
    <row r="93" spans="1:65" x14ac:dyDescent="0.2">
      <c r="A93" s="65" t="str">
        <f>IFERROR('Project-management-pivot'!D78,"")</f>
        <v>The Morning Ceremony</v>
      </c>
      <c r="B93" s="66">
        <f>IFERROR(INDEX(Project_Management_Dataset[],MATCH(A93,Project_Management_Dataset[[#All],[Project Name]],0),MATCH($B$16,Project_Management_Dataset[#Headers],0)),"")</f>
        <v>1</v>
      </c>
      <c r="C93" s="67">
        <f>IFERROR(INDEX(Project_Management_Dataset[],MATCH(A93,Project_Management_Dataset[[#All],[Project Name]],0),MATCH($C$16,Project_Management_Dataset[#Headers],0)),"")</f>
        <v>44896</v>
      </c>
      <c r="D93" s="68">
        <f>IFERROR(INDEX(Project_Management_Dataset[],MATCH(A93,Project_Management_Dataset[[#All],[Project Name]],0),MATCH($D$16,Project_Management_Dataset[#Headers],0)),"")</f>
        <v>44986</v>
      </c>
      <c r="E93" s="69">
        <f t="shared" si="90"/>
        <v>65</v>
      </c>
      <c r="F93" s="70" t="str">
        <f>IF(AND(($C93&lt;=G$16-1),($D93&gt;=F$16)),"A","")</f>
        <v/>
      </c>
      <c r="G93" s="71" t="str">
        <f t="shared" si="40"/>
        <v/>
      </c>
      <c r="H93" s="72" t="str">
        <f t="shared" si="41"/>
        <v/>
      </c>
      <c r="I93" s="73" t="str">
        <f t="shared" si="42"/>
        <v/>
      </c>
      <c r="J93" s="71" t="str">
        <f t="shared" si="43"/>
        <v/>
      </c>
      <c r="K93" s="72" t="str">
        <f t="shared" si="44"/>
        <v/>
      </c>
      <c r="L93" s="73" t="str">
        <f t="shared" si="45"/>
        <v/>
      </c>
      <c r="M93" s="71" t="str">
        <f t="shared" si="46"/>
        <v/>
      </c>
      <c r="N93" s="72" t="str">
        <f t="shared" si="47"/>
        <v/>
      </c>
      <c r="O93" s="73" t="str">
        <f t="shared" si="86"/>
        <v/>
      </c>
      <c r="P93" s="71" t="str">
        <f t="shared" si="86"/>
        <v/>
      </c>
      <c r="Q93" s="74" t="str">
        <f t="shared" si="86"/>
        <v/>
      </c>
      <c r="R93" s="75" t="str">
        <f t="shared" si="86"/>
        <v/>
      </c>
      <c r="S93" s="76" t="str">
        <f t="shared" si="86"/>
        <v/>
      </c>
      <c r="T93" s="77" t="str">
        <f t="shared" si="86"/>
        <v/>
      </c>
      <c r="U93" s="78" t="str">
        <f t="shared" si="86"/>
        <v/>
      </c>
      <c r="V93" s="76" t="str">
        <f t="shared" si="86"/>
        <v/>
      </c>
      <c r="W93" s="77" t="str">
        <f t="shared" si="86"/>
        <v/>
      </c>
      <c r="X93" s="78" t="str">
        <f t="shared" si="86"/>
        <v/>
      </c>
      <c r="Y93" s="76" t="str">
        <f t="shared" si="86"/>
        <v/>
      </c>
      <c r="Z93" s="77" t="str">
        <f t="shared" si="86"/>
        <v/>
      </c>
      <c r="AA93" s="78" t="str">
        <f t="shared" si="86"/>
        <v/>
      </c>
      <c r="AB93" s="76" t="str">
        <f t="shared" si="86"/>
        <v/>
      </c>
      <c r="AC93" s="79" t="str">
        <f t="shared" si="86"/>
        <v>A</v>
      </c>
      <c r="AD93" s="70" t="str">
        <f t="shared" si="86"/>
        <v>A</v>
      </c>
      <c r="AE93" s="71" t="str">
        <f t="shared" si="84"/>
        <v>A</v>
      </c>
      <c r="AF93" s="72" t="str">
        <f t="shared" si="84"/>
        <v>A</v>
      </c>
      <c r="AG93" s="73" t="str">
        <f t="shared" si="84"/>
        <v/>
      </c>
      <c r="AH93" s="71" t="str">
        <f t="shared" si="84"/>
        <v/>
      </c>
      <c r="AI93" s="72" t="str">
        <f t="shared" si="84"/>
        <v/>
      </c>
      <c r="AJ93" s="73" t="str">
        <f t="shared" si="84"/>
        <v/>
      </c>
      <c r="AK93" s="71" t="str">
        <f t="shared" si="84"/>
        <v/>
      </c>
      <c r="AL93" s="72" t="str">
        <f t="shared" si="84"/>
        <v/>
      </c>
      <c r="AM93" s="73" t="str">
        <f t="shared" si="84"/>
        <v/>
      </c>
      <c r="AN93" s="71" t="str">
        <f t="shared" si="84"/>
        <v/>
      </c>
      <c r="AO93" s="74" t="str">
        <f t="shared" si="84"/>
        <v/>
      </c>
      <c r="AP93" s="75" t="str">
        <f t="shared" si="84"/>
        <v/>
      </c>
      <c r="AQ93" s="76" t="str">
        <f t="shared" si="84"/>
        <v/>
      </c>
      <c r="AR93" s="77" t="str">
        <f t="shared" si="84"/>
        <v/>
      </c>
      <c r="AS93" s="78" t="str">
        <f t="shared" si="84"/>
        <v/>
      </c>
      <c r="AT93" s="76" t="str">
        <f t="shared" ref="AT93:BL93" si="99">IF(AND(($C93&lt;=AU$16-1),($D93&gt;=AT$16)),"A","")</f>
        <v/>
      </c>
      <c r="AU93" s="77" t="str">
        <f t="shared" si="99"/>
        <v/>
      </c>
      <c r="AV93" s="78" t="str">
        <f t="shared" si="99"/>
        <v/>
      </c>
      <c r="AW93" s="76" t="str">
        <f t="shared" si="99"/>
        <v/>
      </c>
      <c r="AX93" s="77" t="str">
        <f t="shared" si="99"/>
        <v/>
      </c>
      <c r="AY93" s="78" t="str">
        <f t="shared" si="99"/>
        <v/>
      </c>
      <c r="AZ93" s="76" t="str">
        <f t="shared" si="99"/>
        <v/>
      </c>
      <c r="BA93" s="79" t="str">
        <f t="shared" si="99"/>
        <v/>
      </c>
      <c r="BB93" s="70" t="str">
        <f t="shared" si="99"/>
        <v/>
      </c>
      <c r="BC93" s="71" t="str">
        <f t="shared" si="99"/>
        <v/>
      </c>
      <c r="BD93" s="72" t="str">
        <f t="shared" si="99"/>
        <v/>
      </c>
      <c r="BE93" s="73" t="str">
        <f t="shared" si="99"/>
        <v/>
      </c>
      <c r="BF93" s="71" t="str">
        <f t="shared" si="99"/>
        <v/>
      </c>
      <c r="BG93" s="72" t="str">
        <f t="shared" si="99"/>
        <v/>
      </c>
      <c r="BH93" s="73" t="str">
        <f t="shared" si="99"/>
        <v/>
      </c>
      <c r="BI93" s="71" t="str">
        <f t="shared" si="99"/>
        <v/>
      </c>
      <c r="BJ93" s="72" t="str">
        <f t="shared" si="99"/>
        <v/>
      </c>
      <c r="BK93" s="73" t="str">
        <f t="shared" si="99"/>
        <v/>
      </c>
      <c r="BL93" s="71" t="str">
        <f t="shared" si="99"/>
        <v/>
      </c>
      <c r="BM93" s="74" t="str">
        <f t="shared" si="51"/>
        <v/>
      </c>
    </row>
    <row r="94" spans="1:65" x14ac:dyDescent="0.2">
      <c r="A94" s="65" t="str">
        <f>IFERROR('Project-management-pivot'!D79,"")</f>
        <v>The Network</v>
      </c>
      <c r="B94" s="66">
        <f>IFERROR(INDEX(Project_Management_Dataset[],MATCH(A94,Project_Management_Dataset[[#All],[Project Name]],0),MATCH($B$16,Project_Management_Dataset[#Headers],0)),"")</f>
        <v>0.75</v>
      </c>
      <c r="C94" s="67">
        <f>IFERROR(INDEX(Project_Management_Dataset[],MATCH(A94,Project_Management_Dataset[[#All],[Project Name]],0),MATCH($C$16,Project_Management_Dataset[#Headers],0)),"")</f>
        <v>45536</v>
      </c>
      <c r="D94" s="68">
        <f>IFERROR(INDEX(Project_Management_Dataset[],MATCH(A94,Project_Management_Dataset[[#All],[Project Name]],0),MATCH($D$16,Project_Management_Dataset[#Headers],0)),"")</f>
        <v>45627</v>
      </c>
      <c r="E94" s="69">
        <f t="shared" si="90"/>
        <v>65</v>
      </c>
      <c r="F94" s="70" t="str">
        <f>IF(AND(($C94&lt;=G$16-1),($D94&gt;=F$16)),"A","")</f>
        <v/>
      </c>
      <c r="G94" s="71" t="str">
        <f t="shared" si="40"/>
        <v/>
      </c>
      <c r="H94" s="72" t="str">
        <f t="shared" si="41"/>
        <v/>
      </c>
      <c r="I94" s="73" t="str">
        <f t="shared" si="42"/>
        <v/>
      </c>
      <c r="J94" s="71" t="str">
        <f t="shared" si="43"/>
        <v/>
      </c>
      <c r="K94" s="72" t="str">
        <f t="shared" si="44"/>
        <v/>
      </c>
      <c r="L94" s="73" t="str">
        <f t="shared" si="45"/>
        <v/>
      </c>
      <c r="M94" s="71" t="str">
        <f t="shared" si="46"/>
        <v/>
      </c>
      <c r="N94" s="72" t="str">
        <f t="shared" si="47"/>
        <v/>
      </c>
      <c r="O94" s="73" t="str">
        <f t="shared" si="86"/>
        <v/>
      </c>
      <c r="P94" s="71" t="str">
        <f t="shared" si="86"/>
        <v/>
      </c>
      <c r="Q94" s="74" t="str">
        <f t="shared" si="86"/>
        <v/>
      </c>
      <c r="R94" s="75" t="str">
        <f t="shared" si="86"/>
        <v/>
      </c>
      <c r="S94" s="76" t="str">
        <f t="shared" si="86"/>
        <v/>
      </c>
      <c r="T94" s="77" t="str">
        <f t="shared" si="86"/>
        <v/>
      </c>
      <c r="U94" s="78" t="str">
        <f t="shared" si="86"/>
        <v/>
      </c>
      <c r="V94" s="76" t="str">
        <f t="shared" si="86"/>
        <v/>
      </c>
      <c r="W94" s="77" t="str">
        <f t="shared" si="86"/>
        <v/>
      </c>
      <c r="X94" s="78" t="str">
        <f t="shared" si="86"/>
        <v/>
      </c>
      <c r="Y94" s="76" t="str">
        <f t="shared" si="86"/>
        <v/>
      </c>
      <c r="Z94" s="77" t="str">
        <f t="shared" si="86"/>
        <v/>
      </c>
      <c r="AA94" s="78" t="str">
        <f t="shared" si="86"/>
        <v/>
      </c>
      <c r="AB94" s="76" t="str">
        <f t="shared" si="86"/>
        <v/>
      </c>
      <c r="AC94" s="79" t="str">
        <f t="shared" si="86"/>
        <v/>
      </c>
      <c r="AD94" s="70" t="str">
        <f t="shared" si="86"/>
        <v/>
      </c>
      <c r="AE94" s="71" t="str">
        <f t="shared" si="84"/>
        <v/>
      </c>
      <c r="AF94" s="72" t="str">
        <f t="shared" si="84"/>
        <v/>
      </c>
      <c r="AG94" s="73" t="str">
        <f t="shared" si="84"/>
        <v/>
      </c>
      <c r="AH94" s="71" t="str">
        <f t="shared" si="84"/>
        <v/>
      </c>
      <c r="AI94" s="72" t="str">
        <f t="shared" si="84"/>
        <v/>
      </c>
      <c r="AJ94" s="73" t="str">
        <f t="shared" si="84"/>
        <v/>
      </c>
      <c r="AK94" s="71" t="str">
        <f t="shared" si="84"/>
        <v/>
      </c>
      <c r="AL94" s="72" t="str">
        <f t="shared" si="84"/>
        <v/>
      </c>
      <c r="AM94" s="73" t="str">
        <f t="shared" si="84"/>
        <v/>
      </c>
      <c r="AN94" s="71" t="str">
        <f t="shared" si="84"/>
        <v/>
      </c>
      <c r="AO94" s="74" t="str">
        <f t="shared" si="84"/>
        <v/>
      </c>
      <c r="AP94" s="75" t="str">
        <f t="shared" si="84"/>
        <v/>
      </c>
      <c r="AQ94" s="76" t="str">
        <f t="shared" si="84"/>
        <v/>
      </c>
      <c r="AR94" s="77" t="str">
        <f t="shared" si="84"/>
        <v/>
      </c>
      <c r="AS94" s="78" t="str">
        <f t="shared" si="84"/>
        <v/>
      </c>
      <c r="AT94" s="76" t="str">
        <f t="shared" ref="AT94:BL94" si="100">IF(AND(($C94&lt;=AU$16-1),($D94&gt;=AT$16)),"A","")</f>
        <v/>
      </c>
      <c r="AU94" s="77" t="str">
        <f t="shared" si="100"/>
        <v/>
      </c>
      <c r="AV94" s="78" t="str">
        <f t="shared" si="100"/>
        <v/>
      </c>
      <c r="AW94" s="76" t="str">
        <f t="shared" si="100"/>
        <v/>
      </c>
      <c r="AX94" s="77" t="str">
        <f t="shared" si="100"/>
        <v>A</v>
      </c>
      <c r="AY94" s="78" t="str">
        <f t="shared" si="100"/>
        <v>A</v>
      </c>
      <c r="AZ94" s="76" t="str">
        <f t="shared" si="100"/>
        <v>A</v>
      </c>
      <c r="BA94" s="79" t="str">
        <f t="shared" si="100"/>
        <v>A</v>
      </c>
      <c r="BB94" s="70" t="str">
        <f t="shared" si="100"/>
        <v/>
      </c>
      <c r="BC94" s="71" t="str">
        <f t="shared" si="100"/>
        <v/>
      </c>
      <c r="BD94" s="72" t="str">
        <f t="shared" si="100"/>
        <v/>
      </c>
      <c r="BE94" s="73" t="str">
        <f t="shared" si="100"/>
        <v/>
      </c>
      <c r="BF94" s="71" t="str">
        <f t="shared" si="100"/>
        <v/>
      </c>
      <c r="BG94" s="72" t="str">
        <f t="shared" si="100"/>
        <v/>
      </c>
      <c r="BH94" s="73" t="str">
        <f t="shared" si="100"/>
        <v/>
      </c>
      <c r="BI94" s="71" t="str">
        <f t="shared" si="100"/>
        <v/>
      </c>
      <c r="BJ94" s="72" t="str">
        <f t="shared" si="100"/>
        <v/>
      </c>
      <c r="BK94" s="73" t="str">
        <f t="shared" si="100"/>
        <v/>
      </c>
      <c r="BL94" s="71" t="str">
        <f t="shared" si="100"/>
        <v/>
      </c>
      <c r="BM94" s="74" t="str">
        <f t="shared" si="51"/>
        <v/>
      </c>
    </row>
    <row r="95" spans="1:65" x14ac:dyDescent="0.2">
      <c r="A95" s="65" t="str">
        <f>IFERROR('Project-management-pivot'!D80,"")</f>
        <v>The Social Experiment</v>
      </c>
      <c r="B95" s="66">
        <f>IFERROR(INDEX(Project_Management_Dataset[],MATCH(A95,Project_Management_Dataset[[#All],[Project Name]],0),MATCH($B$16,Project_Management_Dataset[#Headers],0)),"")</f>
        <v>0.72</v>
      </c>
      <c r="C95" s="67">
        <f>IFERROR(INDEX(Project_Management_Dataset[],MATCH(A95,Project_Management_Dataset[[#All],[Project Name]],0),MATCH($C$16,Project_Management_Dataset[#Headers],0)),"")</f>
        <v>45748</v>
      </c>
      <c r="D95" s="68">
        <f>IFERROR(INDEX(Project_Management_Dataset[],MATCH(A95,Project_Management_Dataset[[#All],[Project Name]],0),MATCH($D$16,Project_Management_Dataset[#Headers],0)),"")</f>
        <v>45839</v>
      </c>
      <c r="E95" s="69">
        <f t="shared" si="90"/>
        <v>66</v>
      </c>
      <c r="F95" s="70" t="str">
        <f>IF(AND(($C95&lt;=G$16-1),($D95&gt;=F$16)),"A","")</f>
        <v/>
      </c>
      <c r="G95" s="71" t="str">
        <f t="shared" si="40"/>
        <v/>
      </c>
      <c r="H95" s="72" t="str">
        <f t="shared" si="41"/>
        <v/>
      </c>
      <c r="I95" s="73" t="str">
        <f t="shared" si="42"/>
        <v/>
      </c>
      <c r="J95" s="71" t="str">
        <f t="shared" si="43"/>
        <v/>
      </c>
      <c r="K95" s="72" t="str">
        <f t="shared" si="44"/>
        <v/>
      </c>
      <c r="L95" s="73" t="str">
        <f t="shared" si="45"/>
        <v/>
      </c>
      <c r="M95" s="71" t="str">
        <f t="shared" si="46"/>
        <v/>
      </c>
      <c r="N95" s="72" t="str">
        <f t="shared" si="47"/>
        <v/>
      </c>
      <c r="O95" s="73" t="str">
        <f t="shared" si="86"/>
        <v/>
      </c>
      <c r="P95" s="71" t="str">
        <f t="shared" si="86"/>
        <v/>
      </c>
      <c r="Q95" s="74" t="str">
        <f t="shared" si="86"/>
        <v/>
      </c>
      <c r="R95" s="75" t="str">
        <f t="shared" si="86"/>
        <v/>
      </c>
      <c r="S95" s="76" t="str">
        <f t="shared" si="86"/>
        <v/>
      </c>
      <c r="T95" s="77" t="str">
        <f t="shared" si="86"/>
        <v/>
      </c>
      <c r="U95" s="78" t="str">
        <f t="shared" si="86"/>
        <v/>
      </c>
      <c r="V95" s="76" t="str">
        <f t="shared" si="86"/>
        <v/>
      </c>
      <c r="W95" s="77" t="str">
        <f t="shared" si="86"/>
        <v/>
      </c>
      <c r="X95" s="78" t="str">
        <f t="shared" si="86"/>
        <v/>
      </c>
      <c r="Y95" s="76" t="str">
        <f t="shared" si="86"/>
        <v/>
      </c>
      <c r="Z95" s="77" t="str">
        <f t="shared" si="86"/>
        <v/>
      </c>
      <c r="AA95" s="78" t="str">
        <f t="shared" si="86"/>
        <v/>
      </c>
      <c r="AB95" s="76" t="str">
        <f t="shared" si="86"/>
        <v/>
      </c>
      <c r="AC95" s="79" t="str">
        <f t="shared" si="86"/>
        <v/>
      </c>
      <c r="AD95" s="70" t="str">
        <f t="shared" si="86"/>
        <v/>
      </c>
      <c r="AE95" s="71" t="str">
        <f t="shared" si="84"/>
        <v/>
      </c>
      <c r="AF95" s="72" t="str">
        <f t="shared" si="84"/>
        <v/>
      </c>
      <c r="AG95" s="73" t="str">
        <f t="shared" si="84"/>
        <v/>
      </c>
      <c r="AH95" s="71" t="str">
        <f t="shared" si="84"/>
        <v/>
      </c>
      <c r="AI95" s="72" t="str">
        <f t="shared" si="84"/>
        <v/>
      </c>
      <c r="AJ95" s="73" t="str">
        <f t="shared" si="84"/>
        <v/>
      </c>
      <c r="AK95" s="71" t="str">
        <f t="shared" si="84"/>
        <v/>
      </c>
      <c r="AL95" s="72" t="str">
        <f t="shared" si="84"/>
        <v/>
      </c>
      <c r="AM95" s="73" t="str">
        <f t="shared" si="84"/>
        <v/>
      </c>
      <c r="AN95" s="71" t="str">
        <f t="shared" si="84"/>
        <v/>
      </c>
      <c r="AO95" s="74" t="str">
        <f t="shared" si="84"/>
        <v/>
      </c>
      <c r="AP95" s="75" t="str">
        <f t="shared" si="84"/>
        <v/>
      </c>
      <c r="AQ95" s="76" t="str">
        <f t="shared" si="84"/>
        <v/>
      </c>
      <c r="AR95" s="77" t="str">
        <f t="shared" si="84"/>
        <v/>
      </c>
      <c r="AS95" s="78" t="str">
        <f t="shared" si="84"/>
        <v/>
      </c>
      <c r="AT95" s="76" t="str">
        <f t="shared" ref="AT95:BL95" si="101">IF(AND(($C95&lt;=AU$16-1),($D95&gt;=AT$16)),"A","")</f>
        <v/>
      </c>
      <c r="AU95" s="77" t="str">
        <f t="shared" si="101"/>
        <v/>
      </c>
      <c r="AV95" s="78" t="str">
        <f t="shared" si="101"/>
        <v/>
      </c>
      <c r="AW95" s="76" t="str">
        <f t="shared" si="101"/>
        <v/>
      </c>
      <c r="AX95" s="77" t="str">
        <f t="shared" si="101"/>
        <v/>
      </c>
      <c r="AY95" s="78" t="str">
        <f t="shared" si="101"/>
        <v/>
      </c>
      <c r="AZ95" s="76" t="str">
        <f t="shared" si="101"/>
        <v/>
      </c>
      <c r="BA95" s="79" t="str">
        <f t="shared" si="101"/>
        <v/>
      </c>
      <c r="BB95" s="70" t="str">
        <f t="shared" si="101"/>
        <v/>
      </c>
      <c r="BC95" s="71" t="str">
        <f t="shared" si="101"/>
        <v/>
      </c>
      <c r="BD95" s="72" t="str">
        <f t="shared" si="101"/>
        <v/>
      </c>
      <c r="BE95" s="73" t="str">
        <f t="shared" si="101"/>
        <v>A</v>
      </c>
      <c r="BF95" s="71" t="str">
        <f t="shared" si="101"/>
        <v>A</v>
      </c>
      <c r="BG95" s="72" t="str">
        <f t="shared" si="101"/>
        <v>A</v>
      </c>
      <c r="BH95" s="73" t="str">
        <f t="shared" si="101"/>
        <v>A</v>
      </c>
      <c r="BI95" s="71" t="str">
        <f t="shared" si="101"/>
        <v/>
      </c>
      <c r="BJ95" s="72" t="str">
        <f t="shared" si="101"/>
        <v/>
      </c>
      <c r="BK95" s="73" t="str">
        <f t="shared" si="101"/>
        <v/>
      </c>
      <c r="BL95" s="71" t="str">
        <f t="shared" si="101"/>
        <v/>
      </c>
      <c r="BM95" s="74" t="str">
        <f t="shared" si="51"/>
        <v/>
      </c>
    </row>
    <row r="96" spans="1:65" x14ac:dyDescent="0.2">
      <c r="A96" s="65" t="str">
        <f>IFERROR('Project-management-pivot'!D81,"")</f>
        <v>The Successful Project</v>
      </c>
      <c r="B96" s="66">
        <f>IFERROR(INDEX(Project_Management_Dataset[],MATCH(A96,Project_Management_Dataset[[#All],[Project Name]],0),MATCH($B$16,Project_Management_Dataset[#Headers],0)),"")</f>
        <v>0.84</v>
      </c>
      <c r="C96" s="67">
        <f>IFERROR(INDEX(Project_Management_Dataset[],MATCH(A96,Project_Management_Dataset[[#All],[Project Name]],0),MATCH($C$16,Project_Management_Dataset[#Headers],0)),"")</f>
        <v>44593</v>
      </c>
      <c r="D96" s="68">
        <f>IFERROR(INDEX(Project_Management_Dataset[],MATCH(A96,Project_Management_Dataset[[#All],[Project Name]],0),MATCH($D$16,Project_Management_Dataset[#Headers],0)),"")</f>
        <v>44713</v>
      </c>
      <c r="E96" s="69">
        <f t="shared" si="90"/>
        <v>87</v>
      </c>
      <c r="F96" s="70" t="str">
        <f>IF(AND(($C96&lt;=G$16-1),($D96&gt;=F$16)),"A","")</f>
        <v/>
      </c>
      <c r="G96" s="71" t="str">
        <f t="shared" si="40"/>
        <v/>
      </c>
      <c r="H96" s="72" t="str">
        <f t="shared" si="41"/>
        <v/>
      </c>
      <c r="I96" s="73" t="str">
        <f t="shared" si="42"/>
        <v/>
      </c>
      <c r="J96" s="71" t="str">
        <f t="shared" si="43"/>
        <v/>
      </c>
      <c r="K96" s="72" t="str">
        <f t="shared" si="44"/>
        <v/>
      </c>
      <c r="L96" s="73" t="str">
        <f t="shared" si="45"/>
        <v/>
      </c>
      <c r="M96" s="71" t="str">
        <f t="shared" si="46"/>
        <v/>
      </c>
      <c r="N96" s="72" t="str">
        <f t="shared" si="47"/>
        <v/>
      </c>
      <c r="O96" s="73" t="str">
        <f t="shared" si="86"/>
        <v/>
      </c>
      <c r="P96" s="71" t="str">
        <f t="shared" si="86"/>
        <v/>
      </c>
      <c r="Q96" s="74" t="str">
        <f t="shared" si="86"/>
        <v/>
      </c>
      <c r="R96" s="75" t="str">
        <f t="shared" si="86"/>
        <v/>
      </c>
      <c r="S96" s="76" t="str">
        <f t="shared" si="86"/>
        <v>A</v>
      </c>
      <c r="T96" s="77" t="str">
        <f t="shared" si="86"/>
        <v>A</v>
      </c>
      <c r="U96" s="78" t="str">
        <f t="shared" si="86"/>
        <v>A</v>
      </c>
      <c r="V96" s="76" t="str">
        <f t="shared" si="86"/>
        <v>A</v>
      </c>
      <c r="W96" s="77" t="str">
        <f t="shared" si="86"/>
        <v>A</v>
      </c>
      <c r="X96" s="78" t="str">
        <f t="shared" si="86"/>
        <v/>
      </c>
      <c r="Y96" s="76" t="str">
        <f t="shared" si="86"/>
        <v/>
      </c>
      <c r="Z96" s="77" t="str">
        <f t="shared" si="86"/>
        <v/>
      </c>
      <c r="AA96" s="78" t="str">
        <f t="shared" si="86"/>
        <v/>
      </c>
      <c r="AB96" s="76" t="str">
        <f t="shared" si="86"/>
        <v/>
      </c>
      <c r="AC96" s="79" t="str">
        <f t="shared" si="86"/>
        <v/>
      </c>
      <c r="AD96" s="70" t="str">
        <f t="shared" si="86"/>
        <v/>
      </c>
      <c r="AE96" s="71" t="str">
        <f t="shared" si="84"/>
        <v/>
      </c>
      <c r="AF96" s="72" t="str">
        <f t="shared" si="84"/>
        <v/>
      </c>
      <c r="AG96" s="73" t="str">
        <f t="shared" si="84"/>
        <v/>
      </c>
      <c r="AH96" s="71" t="str">
        <f t="shared" si="84"/>
        <v/>
      </c>
      <c r="AI96" s="72" t="str">
        <f t="shared" si="84"/>
        <v/>
      </c>
      <c r="AJ96" s="73" t="str">
        <f t="shared" si="84"/>
        <v/>
      </c>
      <c r="AK96" s="71" t="str">
        <f t="shared" si="84"/>
        <v/>
      </c>
      <c r="AL96" s="72" t="str">
        <f t="shared" si="84"/>
        <v/>
      </c>
      <c r="AM96" s="73" t="str">
        <f t="shared" si="84"/>
        <v/>
      </c>
      <c r="AN96" s="71" t="str">
        <f t="shared" si="84"/>
        <v/>
      </c>
      <c r="AO96" s="74" t="str">
        <f t="shared" si="84"/>
        <v/>
      </c>
      <c r="AP96" s="75" t="str">
        <f t="shared" si="84"/>
        <v/>
      </c>
      <c r="AQ96" s="76" t="str">
        <f t="shared" si="84"/>
        <v/>
      </c>
      <c r="AR96" s="77" t="str">
        <f t="shared" si="84"/>
        <v/>
      </c>
      <c r="AS96" s="78" t="str">
        <f t="shared" si="84"/>
        <v/>
      </c>
      <c r="AT96" s="76" t="str">
        <f t="shared" ref="AT96:BL96" si="102">IF(AND(($C96&lt;=AU$16-1),($D96&gt;=AT$16)),"A","")</f>
        <v/>
      </c>
      <c r="AU96" s="77" t="str">
        <f t="shared" si="102"/>
        <v/>
      </c>
      <c r="AV96" s="78" t="str">
        <f t="shared" si="102"/>
        <v/>
      </c>
      <c r="AW96" s="76" t="str">
        <f t="shared" si="102"/>
        <v/>
      </c>
      <c r="AX96" s="77" t="str">
        <f t="shared" si="102"/>
        <v/>
      </c>
      <c r="AY96" s="78" t="str">
        <f t="shared" si="102"/>
        <v/>
      </c>
      <c r="AZ96" s="76" t="str">
        <f t="shared" si="102"/>
        <v/>
      </c>
      <c r="BA96" s="79" t="str">
        <f t="shared" si="102"/>
        <v/>
      </c>
      <c r="BB96" s="70" t="str">
        <f t="shared" si="102"/>
        <v/>
      </c>
      <c r="BC96" s="71" t="str">
        <f t="shared" si="102"/>
        <v/>
      </c>
      <c r="BD96" s="72" t="str">
        <f t="shared" si="102"/>
        <v/>
      </c>
      <c r="BE96" s="73" t="str">
        <f t="shared" si="102"/>
        <v/>
      </c>
      <c r="BF96" s="71" t="str">
        <f t="shared" si="102"/>
        <v/>
      </c>
      <c r="BG96" s="72" t="str">
        <f t="shared" si="102"/>
        <v/>
      </c>
      <c r="BH96" s="73" t="str">
        <f t="shared" si="102"/>
        <v/>
      </c>
      <c r="BI96" s="71" t="str">
        <f t="shared" si="102"/>
        <v/>
      </c>
      <c r="BJ96" s="72" t="str">
        <f t="shared" si="102"/>
        <v/>
      </c>
      <c r="BK96" s="73" t="str">
        <f t="shared" si="102"/>
        <v/>
      </c>
      <c r="BL96" s="71" t="str">
        <f t="shared" si="102"/>
        <v/>
      </c>
      <c r="BM96" s="74" t="str">
        <f t="shared" si="51"/>
        <v/>
      </c>
    </row>
    <row r="97" spans="1:65" x14ac:dyDescent="0.2">
      <c r="A97" s="65" t="str">
        <f>IFERROR('Project-management-pivot'!D82,"")</f>
        <v>Yaeger</v>
      </c>
      <c r="B97" s="66">
        <f>IFERROR(INDEX(Project_Management_Dataset[],MATCH(A97,Project_Management_Dataset[[#All],[Project Name]],0),MATCH($B$16,Project_Management_Dataset[#Headers],0)),"")</f>
        <v>1</v>
      </c>
      <c r="C97" s="67">
        <f>IFERROR(INDEX(Project_Management_Dataset[],MATCH(A97,Project_Management_Dataset[[#All],[Project Name]],0),MATCH($C$16,Project_Management_Dataset[#Headers],0)),"")</f>
        <v>44774</v>
      </c>
      <c r="D97" s="68">
        <f>IFERROR(INDEX(Project_Management_Dataset[],MATCH(A97,Project_Management_Dataset[[#All],[Project Name]],0),MATCH($D$16,Project_Management_Dataset[#Headers],0)),"")</f>
        <v>44866</v>
      </c>
      <c r="E97" s="69">
        <f t="shared" si="90"/>
        <v>67</v>
      </c>
      <c r="F97" s="70" t="str">
        <f>IF(AND(($C97&lt;=G$16-1),($D97&gt;=F$16)),"A","")</f>
        <v/>
      </c>
      <c r="G97" s="71" t="str">
        <f t="shared" si="40"/>
        <v/>
      </c>
      <c r="H97" s="72" t="str">
        <f t="shared" si="41"/>
        <v/>
      </c>
      <c r="I97" s="73" t="str">
        <f t="shared" si="42"/>
        <v/>
      </c>
      <c r="J97" s="71" t="str">
        <f t="shared" si="43"/>
        <v/>
      </c>
      <c r="K97" s="72" t="str">
        <f t="shared" si="44"/>
        <v/>
      </c>
      <c r="L97" s="73" t="str">
        <f t="shared" si="45"/>
        <v/>
      </c>
      <c r="M97" s="71" t="str">
        <f t="shared" si="46"/>
        <v/>
      </c>
      <c r="N97" s="72" t="str">
        <f t="shared" si="47"/>
        <v/>
      </c>
      <c r="O97" s="73" t="str">
        <f t="shared" si="86"/>
        <v/>
      </c>
      <c r="P97" s="71" t="str">
        <f t="shared" si="86"/>
        <v/>
      </c>
      <c r="Q97" s="74" t="str">
        <f t="shared" si="86"/>
        <v/>
      </c>
      <c r="R97" s="75" t="str">
        <f t="shared" si="86"/>
        <v/>
      </c>
      <c r="S97" s="76" t="str">
        <f t="shared" si="86"/>
        <v/>
      </c>
      <c r="T97" s="77" t="str">
        <f t="shared" si="86"/>
        <v/>
      </c>
      <c r="U97" s="78" t="str">
        <f t="shared" si="86"/>
        <v/>
      </c>
      <c r="V97" s="76" t="str">
        <f t="shared" si="86"/>
        <v/>
      </c>
      <c r="W97" s="77" t="str">
        <f t="shared" si="86"/>
        <v/>
      </c>
      <c r="X97" s="78" t="str">
        <f t="shared" si="86"/>
        <v/>
      </c>
      <c r="Y97" s="76" t="str">
        <f t="shared" si="86"/>
        <v>A</v>
      </c>
      <c r="Z97" s="77" t="str">
        <f t="shared" si="86"/>
        <v>A</v>
      </c>
      <c r="AA97" s="78" t="str">
        <f t="shared" si="86"/>
        <v>A</v>
      </c>
      <c r="AB97" s="76" t="str">
        <f t="shared" si="86"/>
        <v>A</v>
      </c>
      <c r="AC97" s="79" t="str">
        <f t="shared" si="86"/>
        <v/>
      </c>
      <c r="AD97" s="70" t="str">
        <f t="shared" ref="AD97:AS112" si="103">IF(AND(($C97&lt;=AE$16-1),($D97&gt;=AD$16)),"A","")</f>
        <v/>
      </c>
      <c r="AE97" s="71" t="str">
        <f t="shared" si="103"/>
        <v/>
      </c>
      <c r="AF97" s="72" t="str">
        <f t="shared" si="103"/>
        <v/>
      </c>
      <c r="AG97" s="73" t="str">
        <f t="shared" si="103"/>
        <v/>
      </c>
      <c r="AH97" s="71" t="str">
        <f t="shared" si="103"/>
        <v/>
      </c>
      <c r="AI97" s="72" t="str">
        <f t="shared" si="103"/>
        <v/>
      </c>
      <c r="AJ97" s="73" t="str">
        <f t="shared" si="103"/>
        <v/>
      </c>
      <c r="AK97" s="71" t="str">
        <f t="shared" si="103"/>
        <v/>
      </c>
      <c r="AL97" s="72" t="str">
        <f t="shared" si="103"/>
        <v/>
      </c>
      <c r="AM97" s="73" t="str">
        <f t="shared" si="103"/>
        <v/>
      </c>
      <c r="AN97" s="71" t="str">
        <f t="shared" si="103"/>
        <v/>
      </c>
      <c r="AO97" s="74" t="str">
        <f t="shared" si="103"/>
        <v/>
      </c>
      <c r="AP97" s="75" t="str">
        <f t="shared" si="103"/>
        <v/>
      </c>
      <c r="AQ97" s="76" t="str">
        <f t="shared" si="103"/>
        <v/>
      </c>
      <c r="AR97" s="77" t="str">
        <f t="shared" si="103"/>
        <v/>
      </c>
      <c r="AS97" s="78" t="str">
        <f t="shared" si="103"/>
        <v/>
      </c>
      <c r="AT97" s="76" t="str">
        <f t="shared" ref="AT97:BL97" si="104">IF(AND(($C97&lt;=AU$16-1),($D97&gt;=AT$16)),"A","")</f>
        <v/>
      </c>
      <c r="AU97" s="77" t="str">
        <f t="shared" si="104"/>
        <v/>
      </c>
      <c r="AV97" s="78" t="str">
        <f t="shared" si="104"/>
        <v/>
      </c>
      <c r="AW97" s="76" t="str">
        <f t="shared" si="104"/>
        <v/>
      </c>
      <c r="AX97" s="77" t="str">
        <f t="shared" si="104"/>
        <v/>
      </c>
      <c r="AY97" s="78" t="str">
        <f t="shared" si="104"/>
        <v/>
      </c>
      <c r="AZ97" s="76" t="str">
        <f t="shared" si="104"/>
        <v/>
      </c>
      <c r="BA97" s="79" t="str">
        <f t="shared" si="104"/>
        <v/>
      </c>
      <c r="BB97" s="70" t="str">
        <f t="shared" si="104"/>
        <v/>
      </c>
      <c r="BC97" s="71" t="str">
        <f t="shared" si="104"/>
        <v/>
      </c>
      <c r="BD97" s="72" t="str">
        <f t="shared" si="104"/>
        <v/>
      </c>
      <c r="BE97" s="73" t="str">
        <f t="shared" si="104"/>
        <v/>
      </c>
      <c r="BF97" s="71" t="str">
        <f t="shared" si="104"/>
        <v/>
      </c>
      <c r="BG97" s="72" t="str">
        <f t="shared" si="104"/>
        <v/>
      </c>
      <c r="BH97" s="73" t="str">
        <f t="shared" si="104"/>
        <v/>
      </c>
      <c r="BI97" s="71" t="str">
        <f t="shared" si="104"/>
        <v/>
      </c>
      <c r="BJ97" s="72" t="str">
        <f t="shared" si="104"/>
        <v/>
      </c>
      <c r="BK97" s="73" t="str">
        <f t="shared" si="104"/>
        <v/>
      </c>
      <c r="BL97" s="71" t="str">
        <f t="shared" si="104"/>
        <v/>
      </c>
      <c r="BM97" s="74" t="str">
        <f t="shared" si="51"/>
        <v/>
      </c>
    </row>
    <row r="98" spans="1:65" x14ac:dyDescent="0.2">
      <c r="A98" s="65" t="str">
        <f>IFERROR('Project-management-pivot'!D83,"")</f>
        <v>Yosemite</v>
      </c>
      <c r="B98" s="66">
        <f>IFERROR(INDEX(Project_Management_Dataset[],MATCH(A98,Project_Management_Dataset[[#All],[Project Name]],0),MATCH($B$16,Project_Management_Dataset[#Headers],0)),"")</f>
        <v>0.73</v>
      </c>
      <c r="C98" s="67">
        <f>IFERROR(INDEX(Project_Management_Dataset[],MATCH(A98,Project_Management_Dataset[[#All],[Project Name]],0),MATCH($C$16,Project_Management_Dataset[#Headers],0)),"")</f>
        <v>44317</v>
      </c>
      <c r="D98" s="68">
        <f>IFERROR(INDEX(Project_Management_Dataset[],MATCH(A98,Project_Management_Dataset[[#All],[Project Name]],0),MATCH($D$16,Project_Management_Dataset[#Headers],0)),"")</f>
        <v>44409</v>
      </c>
      <c r="E98" s="69">
        <f t="shared" si="90"/>
        <v>65</v>
      </c>
      <c r="F98" s="70" t="str">
        <f>IF(AND(($C98&lt;=G$16-1),($D98&gt;=F$16)),"A","")</f>
        <v/>
      </c>
      <c r="G98" s="71" t="str">
        <f t="shared" si="40"/>
        <v/>
      </c>
      <c r="H98" s="72" t="str">
        <f t="shared" si="41"/>
        <v/>
      </c>
      <c r="I98" s="73" t="str">
        <f t="shared" si="42"/>
        <v/>
      </c>
      <c r="J98" s="71" t="str">
        <f t="shared" si="43"/>
        <v>A</v>
      </c>
      <c r="K98" s="72" t="str">
        <f t="shared" si="44"/>
        <v>A</v>
      </c>
      <c r="L98" s="73" t="str">
        <f t="shared" si="45"/>
        <v>A</v>
      </c>
      <c r="M98" s="71" t="str">
        <f t="shared" si="46"/>
        <v>A</v>
      </c>
      <c r="N98" s="72" t="str">
        <f t="shared" si="47"/>
        <v/>
      </c>
      <c r="O98" s="73" t="str">
        <f t="shared" ref="O98:AD113" si="105">IF(AND(($C98&lt;=P$16-1),($D98&gt;=O$16)),"A","")</f>
        <v/>
      </c>
      <c r="P98" s="71" t="str">
        <f t="shared" si="105"/>
        <v/>
      </c>
      <c r="Q98" s="74" t="str">
        <f t="shared" si="105"/>
        <v/>
      </c>
      <c r="R98" s="75" t="str">
        <f t="shared" si="105"/>
        <v/>
      </c>
      <c r="S98" s="76" t="str">
        <f t="shared" si="105"/>
        <v/>
      </c>
      <c r="T98" s="77" t="str">
        <f t="shared" si="105"/>
        <v/>
      </c>
      <c r="U98" s="78" t="str">
        <f t="shared" si="105"/>
        <v/>
      </c>
      <c r="V98" s="76" t="str">
        <f t="shared" si="105"/>
        <v/>
      </c>
      <c r="W98" s="77" t="str">
        <f t="shared" si="105"/>
        <v/>
      </c>
      <c r="X98" s="78" t="str">
        <f t="shared" si="105"/>
        <v/>
      </c>
      <c r="Y98" s="76" t="str">
        <f t="shared" si="105"/>
        <v/>
      </c>
      <c r="Z98" s="77" t="str">
        <f t="shared" si="105"/>
        <v/>
      </c>
      <c r="AA98" s="78" t="str">
        <f t="shared" si="105"/>
        <v/>
      </c>
      <c r="AB98" s="76" t="str">
        <f t="shared" si="105"/>
        <v/>
      </c>
      <c r="AC98" s="79" t="str">
        <f t="shared" si="105"/>
        <v/>
      </c>
      <c r="AD98" s="70" t="str">
        <f t="shared" si="105"/>
        <v/>
      </c>
      <c r="AE98" s="71" t="str">
        <f t="shared" si="103"/>
        <v/>
      </c>
      <c r="AF98" s="72" t="str">
        <f t="shared" si="103"/>
        <v/>
      </c>
      <c r="AG98" s="73" t="str">
        <f t="shared" si="103"/>
        <v/>
      </c>
      <c r="AH98" s="71" t="str">
        <f t="shared" si="103"/>
        <v/>
      </c>
      <c r="AI98" s="72" t="str">
        <f t="shared" si="103"/>
        <v/>
      </c>
      <c r="AJ98" s="73" t="str">
        <f t="shared" si="103"/>
        <v/>
      </c>
      <c r="AK98" s="71" t="str">
        <f t="shared" si="103"/>
        <v/>
      </c>
      <c r="AL98" s="72" t="str">
        <f t="shared" si="103"/>
        <v/>
      </c>
      <c r="AM98" s="73" t="str">
        <f t="shared" si="103"/>
        <v/>
      </c>
      <c r="AN98" s="71" t="str">
        <f t="shared" si="103"/>
        <v/>
      </c>
      <c r="AO98" s="74" t="str">
        <f t="shared" si="103"/>
        <v/>
      </c>
      <c r="AP98" s="75" t="str">
        <f t="shared" si="103"/>
        <v/>
      </c>
      <c r="AQ98" s="76" t="str">
        <f t="shared" si="103"/>
        <v/>
      </c>
      <c r="AR98" s="77" t="str">
        <f t="shared" si="103"/>
        <v/>
      </c>
      <c r="AS98" s="78" t="str">
        <f t="shared" si="103"/>
        <v/>
      </c>
      <c r="AT98" s="76" t="str">
        <f t="shared" ref="AT98:BL98" si="106">IF(AND(($C98&lt;=AU$16-1),($D98&gt;=AT$16)),"A","")</f>
        <v/>
      </c>
      <c r="AU98" s="77" t="str">
        <f t="shared" si="106"/>
        <v/>
      </c>
      <c r="AV98" s="78" t="str">
        <f t="shared" si="106"/>
        <v/>
      </c>
      <c r="AW98" s="76" t="str">
        <f t="shared" si="106"/>
        <v/>
      </c>
      <c r="AX98" s="77" t="str">
        <f t="shared" si="106"/>
        <v/>
      </c>
      <c r="AY98" s="78" t="str">
        <f t="shared" si="106"/>
        <v/>
      </c>
      <c r="AZ98" s="76" t="str">
        <f t="shared" si="106"/>
        <v/>
      </c>
      <c r="BA98" s="79" t="str">
        <f t="shared" si="106"/>
        <v/>
      </c>
      <c r="BB98" s="70" t="str">
        <f t="shared" si="106"/>
        <v/>
      </c>
      <c r="BC98" s="71" t="str">
        <f t="shared" si="106"/>
        <v/>
      </c>
      <c r="BD98" s="72" t="str">
        <f t="shared" si="106"/>
        <v/>
      </c>
      <c r="BE98" s="73" t="str">
        <f t="shared" si="106"/>
        <v/>
      </c>
      <c r="BF98" s="71" t="str">
        <f t="shared" si="106"/>
        <v/>
      </c>
      <c r="BG98" s="72" t="str">
        <f t="shared" si="106"/>
        <v/>
      </c>
      <c r="BH98" s="73" t="str">
        <f t="shared" si="106"/>
        <v/>
      </c>
      <c r="BI98" s="71" t="str">
        <f t="shared" si="106"/>
        <v/>
      </c>
      <c r="BJ98" s="72" t="str">
        <f t="shared" si="106"/>
        <v/>
      </c>
      <c r="BK98" s="73" t="str">
        <f t="shared" si="106"/>
        <v/>
      </c>
      <c r="BL98" s="71" t="str">
        <f t="shared" si="106"/>
        <v/>
      </c>
      <c r="BM98" s="74" t="str">
        <f t="shared" si="51"/>
        <v/>
      </c>
    </row>
    <row r="99" spans="1:65" x14ac:dyDescent="0.2">
      <c r="A99" s="65" t="str">
        <f>IFERROR('Project-management-pivot'!D84,"")</f>
        <v>Warehouse</v>
      </c>
      <c r="B99" s="66" t="str">
        <f>IFERROR(INDEX(Project_Management_Dataset[],MATCH(A99,Project_Management_Dataset[[#All],[Project Name]],0),MATCH($B$16,Project_Management_Dataset[#Headers],0)),"")</f>
        <v/>
      </c>
      <c r="C99" s="67" t="str">
        <f>IFERROR(INDEX(Project_Management_Dataset[],MATCH(A99,Project_Management_Dataset[[#All],[Project Name]],0),MATCH($C$16,Project_Management_Dataset[#Headers],0)),"")</f>
        <v/>
      </c>
      <c r="D99" s="68" t="str">
        <f>IFERROR(INDEX(Project_Management_Dataset[],MATCH(A99,Project_Management_Dataset[[#All],[Project Name]],0),MATCH($D$16,Project_Management_Dataset[#Headers],0)),"")</f>
        <v/>
      </c>
      <c r="E99" s="69" t="str">
        <f t="shared" si="90"/>
        <v/>
      </c>
      <c r="F99" s="70" t="str">
        <f>IF(AND(($C99&lt;=G$16-1),($D99&gt;=F$16)),"A","")</f>
        <v/>
      </c>
      <c r="G99" s="71" t="str">
        <f t="shared" si="40"/>
        <v/>
      </c>
      <c r="H99" s="72" t="str">
        <f t="shared" si="41"/>
        <v/>
      </c>
      <c r="I99" s="73" t="str">
        <f t="shared" si="42"/>
        <v/>
      </c>
      <c r="J99" s="71" t="str">
        <f t="shared" si="43"/>
        <v/>
      </c>
      <c r="K99" s="72" t="str">
        <f t="shared" si="44"/>
        <v/>
      </c>
      <c r="L99" s="73" t="str">
        <f t="shared" si="45"/>
        <v/>
      </c>
      <c r="M99" s="71" t="str">
        <f t="shared" si="46"/>
        <v/>
      </c>
      <c r="N99" s="72" t="str">
        <f t="shared" si="47"/>
        <v/>
      </c>
      <c r="O99" s="73" t="str">
        <f t="shared" si="105"/>
        <v/>
      </c>
      <c r="P99" s="71" t="str">
        <f t="shared" si="105"/>
        <v/>
      </c>
      <c r="Q99" s="74" t="str">
        <f t="shared" si="105"/>
        <v/>
      </c>
      <c r="R99" s="75" t="str">
        <f t="shared" si="105"/>
        <v/>
      </c>
      <c r="S99" s="76" t="str">
        <f t="shared" si="105"/>
        <v/>
      </c>
      <c r="T99" s="77" t="str">
        <f t="shared" si="105"/>
        <v/>
      </c>
      <c r="U99" s="78" t="str">
        <f t="shared" si="105"/>
        <v/>
      </c>
      <c r="V99" s="76" t="str">
        <f t="shared" si="105"/>
        <v/>
      </c>
      <c r="W99" s="77" t="str">
        <f t="shared" si="105"/>
        <v/>
      </c>
      <c r="X99" s="78" t="str">
        <f t="shared" si="105"/>
        <v/>
      </c>
      <c r="Y99" s="76" t="str">
        <f t="shared" si="105"/>
        <v/>
      </c>
      <c r="Z99" s="77" t="str">
        <f t="shared" si="105"/>
        <v/>
      </c>
      <c r="AA99" s="78" t="str">
        <f t="shared" si="105"/>
        <v/>
      </c>
      <c r="AB99" s="76" t="str">
        <f t="shared" si="105"/>
        <v/>
      </c>
      <c r="AC99" s="79" t="str">
        <f t="shared" si="105"/>
        <v/>
      </c>
      <c r="AD99" s="70" t="str">
        <f t="shared" si="105"/>
        <v/>
      </c>
      <c r="AE99" s="71" t="str">
        <f t="shared" si="103"/>
        <v/>
      </c>
      <c r="AF99" s="72" t="str">
        <f t="shared" si="103"/>
        <v/>
      </c>
      <c r="AG99" s="73" t="str">
        <f t="shared" si="103"/>
        <v/>
      </c>
      <c r="AH99" s="71" t="str">
        <f t="shared" si="103"/>
        <v/>
      </c>
      <c r="AI99" s="72" t="str">
        <f t="shared" si="103"/>
        <v/>
      </c>
      <c r="AJ99" s="73" t="str">
        <f t="shared" si="103"/>
        <v/>
      </c>
      <c r="AK99" s="71" t="str">
        <f t="shared" si="103"/>
        <v/>
      </c>
      <c r="AL99" s="72" t="str">
        <f t="shared" si="103"/>
        <v/>
      </c>
      <c r="AM99" s="73" t="str">
        <f t="shared" si="103"/>
        <v/>
      </c>
      <c r="AN99" s="71" t="str">
        <f t="shared" si="103"/>
        <v/>
      </c>
      <c r="AO99" s="74" t="str">
        <f t="shared" si="103"/>
        <v/>
      </c>
      <c r="AP99" s="75" t="str">
        <f t="shared" si="103"/>
        <v/>
      </c>
      <c r="AQ99" s="76" t="str">
        <f t="shared" si="103"/>
        <v/>
      </c>
      <c r="AR99" s="77" t="str">
        <f t="shared" si="103"/>
        <v/>
      </c>
      <c r="AS99" s="78" t="str">
        <f t="shared" si="103"/>
        <v/>
      </c>
      <c r="AT99" s="76" t="str">
        <f t="shared" ref="AT99:BL99" si="107">IF(AND(($C99&lt;=AU$16-1),($D99&gt;=AT$16)),"A","")</f>
        <v/>
      </c>
      <c r="AU99" s="77" t="str">
        <f t="shared" si="107"/>
        <v/>
      </c>
      <c r="AV99" s="78" t="str">
        <f t="shared" si="107"/>
        <v/>
      </c>
      <c r="AW99" s="76" t="str">
        <f t="shared" si="107"/>
        <v/>
      </c>
      <c r="AX99" s="77" t="str">
        <f t="shared" si="107"/>
        <v/>
      </c>
      <c r="AY99" s="78" t="str">
        <f t="shared" si="107"/>
        <v/>
      </c>
      <c r="AZ99" s="76" t="str">
        <f t="shared" si="107"/>
        <v/>
      </c>
      <c r="BA99" s="79" t="str">
        <f t="shared" si="107"/>
        <v/>
      </c>
      <c r="BB99" s="70" t="str">
        <f t="shared" si="107"/>
        <v/>
      </c>
      <c r="BC99" s="71" t="str">
        <f t="shared" si="107"/>
        <v/>
      </c>
      <c r="BD99" s="72" t="str">
        <f t="shared" si="107"/>
        <v/>
      </c>
      <c r="BE99" s="73" t="str">
        <f t="shared" si="107"/>
        <v/>
      </c>
      <c r="BF99" s="71" t="str">
        <f t="shared" si="107"/>
        <v/>
      </c>
      <c r="BG99" s="72" t="str">
        <f t="shared" si="107"/>
        <v/>
      </c>
      <c r="BH99" s="73" t="str">
        <f t="shared" si="107"/>
        <v/>
      </c>
      <c r="BI99" s="71" t="str">
        <f t="shared" si="107"/>
        <v/>
      </c>
      <c r="BJ99" s="72" t="str">
        <f t="shared" si="107"/>
        <v/>
      </c>
      <c r="BK99" s="73" t="str">
        <f t="shared" si="107"/>
        <v/>
      </c>
      <c r="BL99" s="71" t="str">
        <f t="shared" si="107"/>
        <v/>
      </c>
      <c r="BM99" s="74" t="str">
        <f t="shared" si="51"/>
        <v/>
      </c>
    </row>
    <row r="100" spans="1:65" x14ac:dyDescent="0.2">
      <c r="A100" s="65" t="str">
        <f>IFERROR('Project-management-pivot'!D85,"")</f>
        <v>15 Five</v>
      </c>
      <c r="B100" s="66">
        <f>IFERROR(INDEX(Project_Management_Dataset[],MATCH(A100,Project_Management_Dataset[[#All],[Project Name]],0),MATCH($B$16,Project_Management_Dataset[#Headers],0)),"")</f>
        <v>1</v>
      </c>
      <c r="C100" s="67">
        <f>IFERROR(INDEX(Project_Management_Dataset[],MATCH(A100,Project_Management_Dataset[[#All],[Project Name]],0),MATCH($C$16,Project_Management_Dataset[#Headers],0)),"")</f>
        <v>45597</v>
      </c>
      <c r="D100" s="68">
        <f>IFERROR(INDEX(Project_Management_Dataset[],MATCH(A100,Project_Management_Dataset[[#All],[Project Name]],0),MATCH($D$16,Project_Management_Dataset[#Headers],0)),"")</f>
        <v>45717</v>
      </c>
      <c r="E100" s="69">
        <f t="shared" si="90"/>
        <v>86</v>
      </c>
      <c r="F100" s="70" t="str">
        <f>IF(AND(($C100&lt;=G$16-1),($D100&gt;=F$16)),"A","")</f>
        <v/>
      </c>
      <c r="G100" s="71" t="str">
        <f t="shared" si="40"/>
        <v/>
      </c>
      <c r="H100" s="72" t="str">
        <f t="shared" si="41"/>
        <v/>
      </c>
      <c r="I100" s="73" t="str">
        <f t="shared" si="42"/>
        <v/>
      </c>
      <c r="J100" s="71" t="str">
        <f t="shared" si="43"/>
        <v/>
      </c>
      <c r="K100" s="72" t="str">
        <f t="shared" si="44"/>
        <v/>
      </c>
      <c r="L100" s="73" t="str">
        <f t="shared" si="45"/>
        <v/>
      </c>
      <c r="M100" s="71" t="str">
        <f t="shared" si="46"/>
        <v/>
      </c>
      <c r="N100" s="72" t="str">
        <f t="shared" si="47"/>
        <v/>
      </c>
      <c r="O100" s="73" t="str">
        <f t="shared" si="105"/>
        <v/>
      </c>
      <c r="P100" s="71" t="str">
        <f t="shared" si="105"/>
        <v/>
      </c>
      <c r="Q100" s="74" t="str">
        <f t="shared" si="105"/>
        <v/>
      </c>
      <c r="R100" s="75" t="str">
        <f t="shared" si="105"/>
        <v/>
      </c>
      <c r="S100" s="76" t="str">
        <f t="shared" si="105"/>
        <v/>
      </c>
      <c r="T100" s="77" t="str">
        <f t="shared" si="105"/>
        <v/>
      </c>
      <c r="U100" s="78" t="str">
        <f t="shared" si="105"/>
        <v/>
      </c>
      <c r="V100" s="76" t="str">
        <f t="shared" si="105"/>
        <v/>
      </c>
      <c r="W100" s="77" t="str">
        <f t="shared" si="105"/>
        <v/>
      </c>
      <c r="X100" s="78" t="str">
        <f t="shared" si="105"/>
        <v/>
      </c>
      <c r="Y100" s="76" t="str">
        <f t="shared" si="105"/>
        <v/>
      </c>
      <c r="Z100" s="77" t="str">
        <f t="shared" si="105"/>
        <v/>
      </c>
      <c r="AA100" s="78" t="str">
        <f t="shared" si="105"/>
        <v/>
      </c>
      <c r="AB100" s="76" t="str">
        <f t="shared" si="105"/>
        <v/>
      </c>
      <c r="AC100" s="79" t="str">
        <f t="shared" si="105"/>
        <v/>
      </c>
      <c r="AD100" s="70" t="str">
        <f t="shared" si="105"/>
        <v/>
      </c>
      <c r="AE100" s="71" t="str">
        <f t="shared" si="103"/>
        <v/>
      </c>
      <c r="AF100" s="72" t="str">
        <f t="shared" si="103"/>
        <v/>
      </c>
      <c r="AG100" s="73" t="str">
        <f t="shared" si="103"/>
        <v/>
      </c>
      <c r="AH100" s="71" t="str">
        <f t="shared" si="103"/>
        <v/>
      </c>
      <c r="AI100" s="72" t="str">
        <f t="shared" si="103"/>
        <v/>
      </c>
      <c r="AJ100" s="73" t="str">
        <f t="shared" si="103"/>
        <v/>
      </c>
      <c r="AK100" s="71" t="str">
        <f t="shared" si="103"/>
        <v/>
      </c>
      <c r="AL100" s="72" t="str">
        <f t="shared" si="103"/>
        <v/>
      </c>
      <c r="AM100" s="73" t="str">
        <f t="shared" si="103"/>
        <v/>
      </c>
      <c r="AN100" s="71" t="str">
        <f t="shared" si="103"/>
        <v/>
      </c>
      <c r="AO100" s="74" t="str">
        <f t="shared" si="103"/>
        <v/>
      </c>
      <c r="AP100" s="75" t="str">
        <f t="shared" si="103"/>
        <v/>
      </c>
      <c r="AQ100" s="76" t="str">
        <f t="shared" si="103"/>
        <v/>
      </c>
      <c r="AR100" s="77" t="str">
        <f t="shared" si="103"/>
        <v/>
      </c>
      <c r="AS100" s="78" t="str">
        <f t="shared" si="103"/>
        <v/>
      </c>
      <c r="AT100" s="76" t="str">
        <f t="shared" ref="AT100:BL100" si="108">IF(AND(($C100&lt;=AU$16-1),($D100&gt;=AT$16)),"A","")</f>
        <v/>
      </c>
      <c r="AU100" s="77" t="str">
        <f t="shared" si="108"/>
        <v/>
      </c>
      <c r="AV100" s="78" t="str">
        <f t="shared" si="108"/>
        <v/>
      </c>
      <c r="AW100" s="76" t="str">
        <f t="shared" si="108"/>
        <v/>
      </c>
      <c r="AX100" s="77" t="str">
        <f t="shared" si="108"/>
        <v/>
      </c>
      <c r="AY100" s="78" t="str">
        <f t="shared" si="108"/>
        <v/>
      </c>
      <c r="AZ100" s="76" t="str">
        <f t="shared" si="108"/>
        <v>A</v>
      </c>
      <c r="BA100" s="79" t="str">
        <f t="shared" si="108"/>
        <v>A</v>
      </c>
      <c r="BB100" s="70" t="str">
        <f t="shared" si="108"/>
        <v>A</v>
      </c>
      <c r="BC100" s="71" t="str">
        <f t="shared" si="108"/>
        <v>A</v>
      </c>
      <c r="BD100" s="72" t="str">
        <f t="shared" si="108"/>
        <v>A</v>
      </c>
      <c r="BE100" s="73" t="str">
        <f t="shared" si="108"/>
        <v/>
      </c>
      <c r="BF100" s="71" t="str">
        <f t="shared" si="108"/>
        <v/>
      </c>
      <c r="BG100" s="72" t="str">
        <f t="shared" si="108"/>
        <v/>
      </c>
      <c r="BH100" s="73" t="str">
        <f t="shared" si="108"/>
        <v/>
      </c>
      <c r="BI100" s="71" t="str">
        <f t="shared" si="108"/>
        <v/>
      </c>
      <c r="BJ100" s="72" t="str">
        <f t="shared" si="108"/>
        <v/>
      </c>
      <c r="BK100" s="73" t="str">
        <f t="shared" si="108"/>
        <v/>
      </c>
      <c r="BL100" s="71" t="str">
        <f t="shared" si="108"/>
        <v/>
      </c>
      <c r="BM100" s="74" t="str">
        <f t="shared" si="51"/>
        <v/>
      </c>
    </row>
    <row r="101" spans="1:65" x14ac:dyDescent="0.2">
      <c r="A101" s="65" t="str">
        <f>IFERROR('Project-management-pivot'!D86,"")</f>
        <v>A Night To Celebrate</v>
      </c>
      <c r="B101" s="66">
        <f>IFERROR(INDEX(Project_Management_Dataset[],MATCH(A101,Project_Management_Dataset[[#All],[Project Name]],0),MATCH($B$16,Project_Management_Dataset[#Headers],0)),"")</f>
        <v>0.83</v>
      </c>
      <c r="C101" s="67">
        <f>IFERROR(INDEX(Project_Management_Dataset[],MATCH(A101,Project_Management_Dataset[[#All],[Project Name]],0),MATCH($C$16,Project_Management_Dataset[#Headers],0)),"")</f>
        <v>45474</v>
      </c>
      <c r="D101" s="68">
        <f>IFERROR(INDEX(Project_Management_Dataset[],MATCH(A101,Project_Management_Dataset[[#All],[Project Name]],0),MATCH($D$16,Project_Management_Dataset[#Headers],0)),"")</f>
        <v>45566</v>
      </c>
      <c r="E101" s="69">
        <f t="shared" si="90"/>
        <v>67</v>
      </c>
      <c r="F101" s="70" t="str">
        <f>IF(AND(($C101&lt;=G$16-1),($D101&gt;=F$16)),"A","")</f>
        <v/>
      </c>
      <c r="G101" s="71" t="str">
        <f t="shared" si="40"/>
        <v/>
      </c>
      <c r="H101" s="72" t="str">
        <f t="shared" si="41"/>
        <v/>
      </c>
      <c r="I101" s="73" t="str">
        <f t="shared" si="42"/>
        <v/>
      </c>
      <c r="J101" s="71" t="str">
        <f t="shared" si="43"/>
        <v/>
      </c>
      <c r="K101" s="72" t="str">
        <f t="shared" si="44"/>
        <v/>
      </c>
      <c r="L101" s="73" t="str">
        <f t="shared" si="45"/>
        <v/>
      </c>
      <c r="M101" s="71" t="str">
        <f t="shared" si="46"/>
        <v/>
      </c>
      <c r="N101" s="72" t="str">
        <f t="shared" si="47"/>
        <v/>
      </c>
      <c r="O101" s="73" t="str">
        <f t="shared" si="105"/>
        <v/>
      </c>
      <c r="P101" s="71" t="str">
        <f t="shared" si="105"/>
        <v/>
      </c>
      <c r="Q101" s="74" t="str">
        <f t="shared" si="105"/>
        <v/>
      </c>
      <c r="R101" s="75" t="str">
        <f t="shared" si="105"/>
        <v/>
      </c>
      <c r="S101" s="76" t="str">
        <f t="shared" si="105"/>
        <v/>
      </c>
      <c r="T101" s="77" t="str">
        <f t="shared" si="105"/>
        <v/>
      </c>
      <c r="U101" s="78" t="str">
        <f t="shared" si="105"/>
        <v/>
      </c>
      <c r="V101" s="76" t="str">
        <f t="shared" si="105"/>
        <v/>
      </c>
      <c r="W101" s="77" t="str">
        <f t="shared" si="105"/>
        <v/>
      </c>
      <c r="X101" s="78" t="str">
        <f t="shared" si="105"/>
        <v/>
      </c>
      <c r="Y101" s="76" t="str">
        <f t="shared" si="105"/>
        <v/>
      </c>
      <c r="Z101" s="77" t="str">
        <f t="shared" si="105"/>
        <v/>
      </c>
      <c r="AA101" s="78" t="str">
        <f t="shared" si="105"/>
        <v/>
      </c>
      <c r="AB101" s="76" t="str">
        <f t="shared" si="105"/>
        <v/>
      </c>
      <c r="AC101" s="79" t="str">
        <f t="shared" si="105"/>
        <v/>
      </c>
      <c r="AD101" s="70" t="str">
        <f t="shared" si="105"/>
        <v/>
      </c>
      <c r="AE101" s="71" t="str">
        <f t="shared" si="103"/>
        <v/>
      </c>
      <c r="AF101" s="72" t="str">
        <f t="shared" si="103"/>
        <v/>
      </c>
      <c r="AG101" s="73" t="str">
        <f t="shared" si="103"/>
        <v/>
      </c>
      <c r="AH101" s="71" t="str">
        <f t="shared" si="103"/>
        <v/>
      </c>
      <c r="AI101" s="72" t="str">
        <f t="shared" si="103"/>
        <v/>
      </c>
      <c r="AJ101" s="73" t="str">
        <f t="shared" si="103"/>
        <v/>
      </c>
      <c r="AK101" s="71" t="str">
        <f t="shared" si="103"/>
        <v/>
      </c>
      <c r="AL101" s="72" t="str">
        <f t="shared" si="103"/>
        <v/>
      </c>
      <c r="AM101" s="73" t="str">
        <f t="shared" si="103"/>
        <v/>
      </c>
      <c r="AN101" s="71" t="str">
        <f t="shared" si="103"/>
        <v/>
      </c>
      <c r="AO101" s="74" t="str">
        <f t="shared" si="103"/>
        <v/>
      </c>
      <c r="AP101" s="75" t="str">
        <f t="shared" si="103"/>
        <v/>
      </c>
      <c r="AQ101" s="76" t="str">
        <f t="shared" si="103"/>
        <v/>
      </c>
      <c r="AR101" s="77" t="str">
        <f t="shared" si="103"/>
        <v/>
      </c>
      <c r="AS101" s="78" t="str">
        <f t="shared" si="103"/>
        <v/>
      </c>
      <c r="AT101" s="76" t="str">
        <f t="shared" ref="AT101:BL101" si="109">IF(AND(($C101&lt;=AU$16-1),($D101&gt;=AT$16)),"A","")</f>
        <v/>
      </c>
      <c r="AU101" s="77" t="str">
        <f t="shared" si="109"/>
        <v/>
      </c>
      <c r="AV101" s="78" t="str">
        <f t="shared" si="109"/>
        <v>A</v>
      </c>
      <c r="AW101" s="76" t="str">
        <f t="shared" si="109"/>
        <v>A</v>
      </c>
      <c r="AX101" s="77" t="str">
        <f t="shared" si="109"/>
        <v>A</v>
      </c>
      <c r="AY101" s="78" t="str">
        <f t="shared" si="109"/>
        <v>A</v>
      </c>
      <c r="AZ101" s="76" t="str">
        <f t="shared" si="109"/>
        <v/>
      </c>
      <c r="BA101" s="79" t="str">
        <f t="shared" si="109"/>
        <v/>
      </c>
      <c r="BB101" s="70" t="str">
        <f t="shared" si="109"/>
        <v/>
      </c>
      <c r="BC101" s="71" t="str">
        <f t="shared" si="109"/>
        <v/>
      </c>
      <c r="BD101" s="72" t="str">
        <f t="shared" si="109"/>
        <v/>
      </c>
      <c r="BE101" s="73" t="str">
        <f t="shared" si="109"/>
        <v/>
      </c>
      <c r="BF101" s="71" t="str">
        <f t="shared" si="109"/>
        <v/>
      </c>
      <c r="BG101" s="72" t="str">
        <f t="shared" si="109"/>
        <v/>
      </c>
      <c r="BH101" s="73" t="str">
        <f t="shared" si="109"/>
        <v/>
      </c>
      <c r="BI101" s="71" t="str">
        <f t="shared" si="109"/>
        <v/>
      </c>
      <c r="BJ101" s="72" t="str">
        <f t="shared" si="109"/>
        <v/>
      </c>
      <c r="BK101" s="73" t="str">
        <f t="shared" si="109"/>
        <v/>
      </c>
      <c r="BL101" s="71" t="str">
        <f t="shared" si="109"/>
        <v/>
      </c>
      <c r="BM101" s="74" t="str">
        <f t="shared" si="51"/>
        <v/>
      </c>
    </row>
    <row r="102" spans="1:65" x14ac:dyDescent="0.2">
      <c r="A102" s="65" t="str">
        <f>IFERROR('Project-management-pivot'!D87,"")</f>
        <v>Ceremony Worthy Of Time</v>
      </c>
      <c r="B102" s="66">
        <f>IFERROR(INDEX(Project_Management_Dataset[],MATCH(A102,Project_Management_Dataset[[#All],[Project Name]],0),MATCH($B$16,Project_Management_Dataset[#Headers],0)),"")</f>
        <v>0.87</v>
      </c>
      <c r="C102" s="67">
        <f>IFERROR(INDEX(Project_Management_Dataset[],MATCH(A102,Project_Management_Dataset[[#All],[Project Name]],0),MATCH($C$16,Project_Management_Dataset[#Headers],0)),"")</f>
        <v>45139</v>
      </c>
      <c r="D102" s="68">
        <f>IFERROR(INDEX(Project_Management_Dataset[],MATCH(A102,Project_Management_Dataset[[#All],[Project Name]],0),MATCH($D$16,Project_Management_Dataset[#Headers],0)),"")</f>
        <v>45231</v>
      </c>
      <c r="E102" s="69">
        <f t="shared" si="90"/>
        <v>67</v>
      </c>
      <c r="F102" s="70" t="str">
        <f>IF(AND(($C102&lt;=G$16-1),($D102&gt;=F$16)),"A","")</f>
        <v/>
      </c>
      <c r="G102" s="71" t="str">
        <f t="shared" si="40"/>
        <v/>
      </c>
      <c r="H102" s="72" t="str">
        <f t="shared" si="41"/>
        <v/>
      </c>
      <c r="I102" s="73" t="str">
        <f t="shared" si="42"/>
        <v/>
      </c>
      <c r="J102" s="71" t="str">
        <f t="shared" si="43"/>
        <v/>
      </c>
      <c r="K102" s="72" t="str">
        <f t="shared" si="44"/>
        <v/>
      </c>
      <c r="L102" s="73" t="str">
        <f t="shared" si="45"/>
        <v/>
      </c>
      <c r="M102" s="71" t="str">
        <f t="shared" si="46"/>
        <v/>
      </c>
      <c r="N102" s="72" t="str">
        <f t="shared" si="47"/>
        <v/>
      </c>
      <c r="O102" s="73" t="str">
        <f t="shared" si="105"/>
        <v/>
      </c>
      <c r="P102" s="71" t="str">
        <f t="shared" si="105"/>
        <v/>
      </c>
      <c r="Q102" s="74" t="str">
        <f t="shared" si="105"/>
        <v/>
      </c>
      <c r="R102" s="75" t="str">
        <f t="shared" si="105"/>
        <v/>
      </c>
      <c r="S102" s="76" t="str">
        <f t="shared" si="105"/>
        <v/>
      </c>
      <c r="T102" s="77" t="str">
        <f t="shared" si="105"/>
        <v/>
      </c>
      <c r="U102" s="78" t="str">
        <f t="shared" si="105"/>
        <v/>
      </c>
      <c r="V102" s="76" t="str">
        <f t="shared" si="105"/>
        <v/>
      </c>
      <c r="W102" s="77" t="str">
        <f t="shared" si="105"/>
        <v/>
      </c>
      <c r="X102" s="78" t="str">
        <f t="shared" si="105"/>
        <v/>
      </c>
      <c r="Y102" s="76" t="str">
        <f t="shared" si="105"/>
        <v/>
      </c>
      <c r="Z102" s="77" t="str">
        <f t="shared" si="105"/>
        <v/>
      </c>
      <c r="AA102" s="78" t="str">
        <f t="shared" si="105"/>
        <v/>
      </c>
      <c r="AB102" s="76" t="str">
        <f t="shared" si="105"/>
        <v/>
      </c>
      <c r="AC102" s="79" t="str">
        <f t="shared" si="105"/>
        <v/>
      </c>
      <c r="AD102" s="70" t="str">
        <f t="shared" si="105"/>
        <v/>
      </c>
      <c r="AE102" s="71" t="str">
        <f t="shared" si="103"/>
        <v/>
      </c>
      <c r="AF102" s="72" t="str">
        <f t="shared" si="103"/>
        <v/>
      </c>
      <c r="AG102" s="73" t="str">
        <f t="shared" si="103"/>
        <v/>
      </c>
      <c r="AH102" s="71" t="str">
        <f t="shared" si="103"/>
        <v/>
      </c>
      <c r="AI102" s="72" t="str">
        <f t="shared" si="103"/>
        <v/>
      </c>
      <c r="AJ102" s="73" t="str">
        <f t="shared" si="103"/>
        <v/>
      </c>
      <c r="AK102" s="71" t="str">
        <f t="shared" si="103"/>
        <v>A</v>
      </c>
      <c r="AL102" s="72" t="str">
        <f t="shared" si="103"/>
        <v>A</v>
      </c>
      <c r="AM102" s="73" t="str">
        <f t="shared" si="103"/>
        <v>A</v>
      </c>
      <c r="AN102" s="71" t="str">
        <f t="shared" si="103"/>
        <v>A</v>
      </c>
      <c r="AO102" s="74" t="str">
        <f t="shared" si="103"/>
        <v/>
      </c>
      <c r="AP102" s="75" t="str">
        <f t="shared" si="103"/>
        <v/>
      </c>
      <c r="AQ102" s="76" t="str">
        <f t="shared" si="103"/>
        <v/>
      </c>
      <c r="AR102" s="77" t="str">
        <f t="shared" si="103"/>
        <v/>
      </c>
      <c r="AS102" s="78" t="str">
        <f t="shared" si="103"/>
        <v/>
      </c>
      <c r="AT102" s="76" t="str">
        <f t="shared" ref="AT102:BL102" si="110">IF(AND(($C102&lt;=AU$16-1),($D102&gt;=AT$16)),"A","")</f>
        <v/>
      </c>
      <c r="AU102" s="77" t="str">
        <f t="shared" si="110"/>
        <v/>
      </c>
      <c r="AV102" s="78" t="str">
        <f t="shared" si="110"/>
        <v/>
      </c>
      <c r="AW102" s="76" t="str">
        <f t="shared" si="110"/>
        <v/>
      </c>
      <c r="AX102" s="77" t="str">
        <f t="shared" si="110"/>
        <v/>
      </c>
      <c r="AY102" s="78" t="str">
        <f t="shared" si="110"/>
        <v/>
      </c>
      <c r="AZ102" s="76" t="str">
        <f t="shared" si="110"/>
        <v/>
      </c>
      <c r="BA102" s="79" t="str">
        <f t="shared" si="110"/>
        <v/>
      </c>
      <c r="BB102" s="70" t="str">
        <f t="shared" si="110"/>
        <v/>
      </c>
      <c r="BC102" s="71" t="str">
        <f t="shared" si="110"/>
        <v/>
      </c>
      <c r="BD102" s="72" t="str">
        <f t="shared" si="110"/>
        <v/>
      </c>
      <c r="BE102" s="73" t="str">
        <f t="shared" si="110"/>
        <v/>
      </c>
      <c r="BF102" s="71" t="str">
        <f t="shared" si="110"/>
        <v/>
      </c>
      <c r="BG102" s="72" t="str">
        <f t="shared" si="110"/>
        <v/>
      </c>
      <c r="BH102" s="73" t="str">
        <f t="shared" si="110"/>
        <v/>
      </c>
      <c r="BI102" s="71" t="str">
        <f t="shared" si="110"/>
        <v/>
      </c>
      <c r="BJ102" s="72" t="str">
        <f t="shared" si="110"/>
        <v/>
      </c>
      <c r="BK102" s="73" t="str">
        <f t="shared" si="110"/>
        <v/>
      </c>
      <c r="BL102" s="71" t="str">
        <f t="shared" si="110"/>
        <v/>
      </c>
      <c r="BM102" s="74" t="str">
        <f t="shared" si="51"/>
        <v/>
      </c>
    </row>
    <row r="103" spans="1:65" x14ac:dyDescent="0.2">
      <c r="A103" s="65" t="str">
        <f>IFERROR('Project-management-pivot'!D88,"")</f>
        <v>Code Poltergeists</v>
      </c>
      <c r="B103" s="66">
        <f>IFERROR(INDEX(Project_Management_Dataset[],MATCH(A103,Project_Management_Dataset[[#All],[Project Name]],0),MATCH($B$16,Project_Management_Dataset[#Headers],0)),"")</f>
        <v>1</v>
      </c>
      <c r="C103" s="67">
        <f>IFERROR(INDEX(Project_Management_Dataset[],MATCH(A103,Project_Management_Dataset[[#All],[Project Name]],0),MATCH($C$16,Project_Management_Dataset[#Headers],0)),"")</f>
        <v>44652</v>
      </c>
      <c r="D103" s="68">
        <f>IFERROR(INDEX(Project_Management_Dataset[],MATCH(A103,Project_Management_Dataset[[#All],[Project Name]],0),MATCH($D$16,Project_Management_Dataset[#Headers],0)),"")</f>
        <v>44743</v>
      </c>
      <c r="E103" s="69">
        <f t="shared" si="90"/>
        <v>66</v>
      </c>
      <c r="F103" s="70" t="str">
        <f>IF(AND(($C103&lt;=G$16-1),($D103&gt;=F$16)),"A","")</f>
        <v/>
      </c>
      <c r="G103" s="71" t="str">
        <f t="shared" si="40"/>
        <v/>
      </c>
      <c r="H103" s="72" t="str">
        <f t="shared" si="41"/>
        <v/>
      </c>
      <c r="I103" s="73" t="str">
        <f t="shared" si="42"/>
        <v/>
      </c>
      <c r="J103" s="71" t="str">
        <f t="shared" si="43"/>
        <v/>
      </c>
      <c r="K103" s="72" t="str">
        <f t="shared" si="44"/>
        <v/>
      </c>
      <c r="L103" s="73" t="str">
        <f t="shared" si="45"/>
        <v/>
      </c>
      <c r="M103" s="71" t="str">
        <f t="shared" si="46"/>
        <v/>
      </c>
      <c r="N103" s="72" t="str">
        <f t="shared" si="47"/>
        <v/>
      </c>
      <c r="O103" s="73" t="str">
        <f t="shared" si="105"/>
        <v/>
      </c>
      <c r="P103" s="71" t="str">
        <f t="shared" si="105"/>
        <v/>
      </c>
      <c r="Q103" s="74" t="str">
        <f t="shared" si="105"/>
        <v/>
      </c>
      <c r="R103" s="75" t="str">
        <f t="shared" si="105"/>
        <v/>
      </c>
      <c r="S103" s="76" t="str">
        <f t="shared" si="105"/>
        <v/>
      </c>
      <c r="T103" s="77" t="str">
        <f t="shared" si="105"/>
        <v/>
      </c>
      <c r="U103" s="78" t="str">
        <f t="shared" si="105"/>
        <v>A</v>
      </c>
      <c r="V103" s="76" t="str">
        <f t="shared" si="105"/>
        <v>A</v>
      </c>
      <c r="W103" s="77" t="str">
        <f t="shared" si="105"/>
        <v>A</v>
      </c>
      <c r="X103" s="78" t="str">
        <f t="shared" si="105"/>
        <v>A</v>
      </c>
      <c r="Y103" s="76" t="str">
        <f t="shared" si="105"/>
        <v/>
      </c>
      <c r="Z103" s="77" t="str">
        <f t="shared" si="105"/>
        <v/>
      </c>
      <c r="AA103" s="78" t="str">
        <f t="shared" si="105"/>
        <v/>
      </c>
      <c r="AB103" s="76" t="str">
        <f t="shared" si="105"/>
        <v/>
      </c>
      <c r="AC103" s="79" t="str">
        <f t="shared" si="105"/>
        <v/>
      </c>
      <c r="AD103" s="70" t="str">
        <f t="shared" si="105"/>
        <v/>
      </c>
      <c r="AE103" s="71" t="str">
        <f t="shared" si="103"/>
        <v/>
      </c>
      <c r="AF103" s="72" t="str">
        <f t="shared" si="103"/>
        <v/>
      </c>
      <c r="AG103" s="73" t="str">
        <f t="shared" si="103"/>
        <v/>
      </c>
      <c r="AH103" s="71" t="str">
        <f t="shared" si="103"/>
        <v/>
      </c>
      <c r="AI103" s="72" t="str">
        <f t="shared" si="103"/>
        <v/>
      </c>
      <c r="AJ103" s="73" t="str">
        <f t="shared" si="103"/>
        <v/>
      </c>
      <c r="AK103" s="71" t="str">
        <f t="shared" si="103"/>
        <v/>
      </c>
      <c r="AL103" s="72" t="str">
        <f t="shared" si="103"/>
        <v/>
      </c>
      <c r="AM103" s="73" t="str">
        <f t="shared" si="103"/>
        <v/>
      </c>
      <c r="AN103" s="71" t="str">
        <f t="shared" si="103"/>
        <v/>
      </c>
      <c r="AO103" s="74" t="str">
        <f t="shared" si="103"/>
        <v/>
      </c>
      <c r="AP103" s="75" t="str">
        <f t="shared" si="103"/>
        <v/>
      </c>
      <c r="AQ103" s="76" t="str">
        <f t="shared" si="103"/>
        <v/>
      </c>
      <c r="AR103" s="77" t="str">
        <f t="shared" si="103"/>
        <v/>
      </c>
      <c r="AS103" s="78" t="str">
        <f t="shared" si="103"/>
        <v/>
      </c>
      <c r="AT103" s="76" t="str">
        <f t="shared" ref="AT103:BL103" si="111">IF(AND(($C103&lt;=AU$16-1),($D103&gt;=AT$16)),"A","")</f>
        <v/>
      </c>
      <c r="AU103" s="77" t="str">
        <f t="shared" si="111"/>
        <v/>
      </c>
      <c r="AV103" s="78" t="str">
        <f t="shared" si="111"/>
        <v/>
      </c>
      <c r="AW103" s="76" t="str">
        <f t="shared" si="111"/>
        <v/>
      </c>
      <c r="AX103" s="77" t="str">
        <f t="shared" si="111"/>
        <v/>
      </c>
      <c r="AY103" s="78" t="str">
        <f t="shared" si="111"/>
        <v/>
      </c>
      <c r="AZ103" s="76" t="str">
        <f t="shared" si="111"/>
        <v/>
      </c>
      <c r="BA103" s="79" t="str">
        <f t="shared" si="111"/>
        <v/>
      </c>
      <c r="BB103" s="70" t="str">
        <f t="shared" si="111"/>
        <v/>
      </c>
      <c r="BC103" s="71" t="str">
        <f t="shared" si="111"/>
        <v/>
      </c>
      <c r="BD103" s="72" t="str">
        <f t="shared" si="111"/>
        <v/>
      </c>
      <c r="BE103" s="73" t="str">
        <f t="shared" si="111"/>
        <v/>
      </c>
      <c r="BF103" s="71" t="str">
        <f t="shared" si="111"/>
        <v/>
      </c>
      <c r="BG103" s="72" t="str">
        <f t="shared" si="111"/>
        <v/>
      </c>
      <c r="BH103" s="73" t="str">
        <f t="shared" si="111"/>
        <v/>
      </c>
      <c r="BI103" s="71" t="str">
        <f t="shared" si="111"/>
        <v/>
      </c>
      <c r="BJ103" s="72" t="str">
        <f t="shared" si="111"/>
        <v/>
      </c>
      <c r="BK103" s="73" t="str">
        <f t="shared" si="111"/>
        <v/>
      </c>
      <c r="BL103" s="71" t="str">
        <f t="shared" si="111"/>
        <v/>
      </c>
      <c r="BM103" s="74" t="str">
        <f t="shared" si="51"/>
        <v/>
      </c>
    </row>
    <row r="104" spans="1:65" x14ac:dyDescent="0.2">
      <c r="A104" s="65" t="str">
        <f>IFERROR('Project-management-pivot'!D89,"")</f>
        <v>Debug Entity</v>
      </c>
      <c r="B104" s="66">
        <f>IFERROR(INDEX(Project_Management_Dataset[],MATCH(A104,Project_Management_Dataset[[#All],[Project Name]],0),MATCH($B$16,Project_Management_Dataset[#Headers],0)),"")</f>
        <v>0.77</v>
      </c>
      <c r="C104" s="67">
        <f>IFERROR(INDEX(Project_Management_Dataset[],MATCH(A104,Project_Management_Dataset[[#All],[Project Name]],0),MATCH($C$16,Project_Management_Dataset[#Headers],0)),"")</f>
        <v>45962</v>
      </c>
      <c r="D104" s="68">
        <f>IFERROR(INDEX(Project_Management_Dataset[],MATCH(A104,Project_Management_Dataset[[#All],[Project Name]],0),MATCH($D$16,Project_Management_Dataset[#Headers],0)),"")</f>
        <v>46082</v>
      </c>
      <c r="E104" s="69">
        <f t="shared" si="90"/>
        <v>85</v>
      </c>
      <c r="F104" s="70" t="str">
        <f>IF(AND(($C104&lt;=G$16-1),($D104&gt;=F$16)),"A","")</f>
        <v/>
      </c>
      <c r="G104" s="71" t="str">
        <f t="shared" si="40"/>
        <v/>
      </c>
      <c r="H104" s="72" t="str">
        <f t="shared" si="41"/>
        <v/>
      </c>
      <c r="I104" s="73" t="str">
        <f t="shared" si="42"/>
        <v/>
      </c>
      <c r="J104" s="71" t="str">
        <f t="shared" si="43"/>
        <v/>
      </c>
      <c r="K104" s="72" t="str">
        <f t="shared" si="44"/>
        <v/>
      </c>
      <c r="L104" s="73" t="str">
        <f t="shared" si="45"/>
        <v/>
      </c>
      <c r="M104" s="71" t="str">
        <f t="shared" si="46"/>
        <v/>
      </c>
      <c r="N104" s="72" t="str">
        <f t="shared" si="47"/>
        <v/>
      </c>
      <c r="O104" s="73" t="str">
        <f t="shared" si="105"/>
        <v/>
      </c>
      <c r="P104" s="71" t="str">
        <f t="shared" si="105"/>
        <v/>
      </c>
      <c r="Q104" s="74" t="str">
        <f t="shared" si="105"/>
        <v/>
      </c>
      <c r="R104" s="75" t="str">
        <f t="shared" si="105"/>
        <v/>
      </c>
      <c r="S104" s="76" t="str">
        <f t="shared" si="105"/>
        <v/>
      </c>
      <c r="T104" s="77" t="str">
        <f t="shared" si="105"/>
        <v/>
      </c>
      <c r="U104" s="78" t="str">
        <f t="shared" si="105"/>
        <v/>
      </c>
      <c r="V104" s="76" t="str">
        <f t="shared" si="105"/>
        <v/>
      </c>
      <c r="W104" s="77" t="str">
        <f t="shared" si="105"/>
        <v/>
      </c>
      <c r="X104" s="78" t="str">
        <f t="shared" si="105"/>
        <v/>
      </c>
      <c r="Y104" s="76" t="str">
        <f t="shared" si="105"/>
        <v/>
      </c>
      <c r="Z104" s="77" t="str">
        <f t="shared" si="105"/>
        <v/>
      </c>
      <c r="AA104" s="78" t="str">
        <f t="shared" si="105"/>
        <v/>
      </c>
      <c r="AB104" s="76" t="str">
        <f t="shared" si="105"/>
        <v/>
      </c>
      <c r="AC104" s="79" t="str">
        <f t="shared" si="105"/>
        <v/>
      </c>
      <c r="AD104" s="70" t="str">
        <f t="shared" si="105"/>
        <v/>
      </c>
      <c r="AE104" s="71" t="str">
        <f t="shared" si="103"/>
        <v/>
      </c>
      <c r="AF104" s="72" t="str">
        <f t="shared" si="103"/>
        <v/>
      </c>
      <c r="AG104" s="73" t="str">
        <f t="shared" si="103"/>
        <v/>
      </c>
      <c r="AH104" s="71" t="str">
        <f t="shared" si="103"/>
        <v/>
      </c>
      <c r="AI104" s="72" t="str">
        <f t="shared" si="103"/>
        <v/>
      </c>
      <c r="AJ104" s="73" t="str">
        <f t="shared" si="103"/>
        <v/>
      </c>
      <c r="AK104" s="71" t="str">
        <f t="shared" si="103"/>
        <v/>
      </c>
      <c r="AL104" s="72" t="str">
        <f t="shared" si="103"/>
        <v/>
      </c>
      <c r="AM104" s="73" t="str">
        <f t="shared" si="103"/>
        <v/>
      </c>
      <c r="AN104" s="71" t="str">
        <f t="shared" si="103"/>
        <v/>
      </c>
      <c r="AO104" s="74" t="str">
        <f t="shared" si="103"/>
        <v/>
      </c>
      <c r="AP104" s="75" t="str">
        <f t="shared" si="103"/>
        <v/>
      </c>
      <c r="AQ104" s="76" t="str">
        <f t="shared" si="103"/>
        <v/>
      </c>
      <c r="AR104" s="77" t="str">
        <f t="shared" si="103"/>
        <v/>
      </c>
      <c r="AS104" s="78" t="str">
        <f t="shared" si="103"/>
        <v/>
      </c>
      <c r="AT104" s="76" t="str">
        <f t="shared" ref="AT104:BL104" si="112">IF(AND(($C104&lt;=AU$16-1),($D104&gt;=AT$16)),"A","")</f>
        <v/>
      </c>
      <c r="AU104" s="77" t="str">
        <f t="shared" si="112"/>
        <v/>
      </c>
      <c r="AV104" s="78" t="str">
        <f t="shared" si="112"/>
        <v/>
      </c>
      <c r="AW104" s="76" t="str">
        <f t="shared" si="112"/>
        <v/>
      </c>
      <c r="AX104" s="77" t="str">
        <f t="shared" si="112"/>
        <v/>
      </c>
      <c r="AY104" s="78" t="str">
        <f t="shared" si="112"/>
        <v/>
      </c>
      <c r="AZ104" s="76" t="str">
        <f t="shared" si="112"/>
        <v/>
      </c>
      <c r="BA104" s="79" t="str">
        <f t="shared" si="112"/>
        <v/>
      </c>
      <c r="BB104" s="70" t="str">
        <f t="shared" si="112"/>
        <v/>
      </c>
      <c r="BC104" s="71" t="str">
        <f t="shared" si="112"/>
        <v/>
      </c>
      <c r="BD104" s="72" t="str">
        <f t="shared" si="112"/>
        <v/>
      </c>
      <c r="BE104" s="73" t="str">
        <f t="shared" si="112"/>
        <v/>
      </c>
      <c r="BF104" s="71" t="str">
        <f t="shared" si="112"/>
        <v/>
      </c>
      <c r="BG104" s="72" t="str">
        <f t="shared" si="112"/>
        <v/>
      </c>
      <c r="BH104" s="73" t="str">
        <f t="shared" si="112"/>
        <v/>
      </c>
      <c r="BI104" s="71" t="str">
        <f t="shared" si="112"/>
        <v/>
      </c>
      <c r="BJ104" s="72" t="str">
        <f t="shared" si="112"/>
        <v/>
      </c>
      <c r="BK104" s="73" t="str">
        <f t="shared" si="112"/>
        <v/>
      </c>
      <c r="BL104" s="71" t="str">
        <f t="shared" si="112"/>
        <v>A</v>
      </c>
      <c r="BM104" s="74" t="str">
        <f t="shared" si="51"/>
        <v>A</v>
      </c>
    </row>
    <row r="105" spans="1:65" x14ac:dyDescent="0.2">
      <c r="A105" s="65" t="str">
        <f>IFERROR('Project-management-pivot'!D90,"")</f>
        <v>Enter Coding</v>
      </c>
      <c r="B105" s="66">
        <f>IFERROR(INDEX(Project_Management_Dataset[],MATCH(A105,Project_Management_Dataset[[#All],[Project Name]],0),MATCH($B$16,Project_Management_Dataset[#Headers],0)),"")</f>
        <v>0.77</v>
      </c>
      <c r="C105" s="67">
        <f>IFERROR(INDEX(Project_Management_Dataset[],MATCH(A105,Project_Management_Dataset[[#All],[Project Name]],0),MATCH($C$16,Project_Management_Dataset[#Headers],0)),"")</f>
        <v>44621</v>
      </c>
      <c r="D105" s="68">
        <f>IFERROR(INDEX(Project_Management_Dataset[],MATCH(A105,Project_Management_Dataset[[#All],[Project Name]],0),MATCH($D$16,Project_Management_Dataset[#Headers],0)),"")</f>
        <v>44713</v>
      </c>
      <c r="E105" s="69">
        <f t="shared" si="90"/>
        <v>67</v>
      </c>
      <c r="F105" s="70" t="str">
        <f>IF(AND(($C105&lt;=G$16-1),($D105&gt;=F$16)),"A","")</f>
        <v/>
      </c>
      <c r="G105" s="71" t="str">
        <f t="shared" si="40"/>
        <v/>
      </c>
      <c r="H105" s="72" t="str">
        <f t="shared" si="41"/>
        <v/>
      </c>
      <c r="I105" s="73" t="str">
        <f t="shared" si="42"/>
        <v/>
      </c>
      <c r="J105" s="71" t="str">
        <f t="shared" si="43"/>
        <v/>
      </c>
      <c r="K105" s="72" t="str">
        <f t="shared" si="44"/>
        <v/>
      </c>
      <c r="L105" s="73" t="str">
        <f t="shared" si="45"/>
        <v/>
      </c>
      <c r="M105" s="71" t="str">
        <f t="shared" si="46"/>
        <v/>
      </c>
      <c r="N105" s="72" t="str">
        <f t="shared" si="47"/>
        <v/>
      </c>
      <c r="O105" s="73" t="str">
        <f t="shared" si="105"/>
        <v/>
      </c>
      <c r="P105" s="71" t="str">
        <f t="shared" si="105"/>
        <v/>
      </c>
      <c r="Q105" s="74" t="str">
        <f t="shared" si="105"/>
        <v/>
      </c>
      <c r="R105" s="75" t="str">
        <f t="shared" si="105"/>
        <v/>
      </c>
      <c r="S105" s="76" t="str">
        <f t="shared" si="105"/>
        <v/>
      </c>
      <c r="T105" s="77" t="str">
        <f t="shared" si="105"/>
        <v>A</v>
      </c>
      <c r="U105" s="78" t="str">
        <f t="shared" si="105"/>
        <v>A</v>
      </c>
      <c r="V105" s="76" t="str">
        <f t="shared" si="105"/>
        <v>A</v>
      </c>
      <c r="W105" s="77" t="str">
        <f t="shared" si="105"/>
        <v>A</v>
      </c>
      <c r="X105" s="78" t="str">
        <f t="shared" si="105"/>
        <v/>
      </c>
      <c r="Y105" s="76" t="str">
        <f t="shared" si="105"/>
        <v/>
      </c>
      <c r="Z105" s="77" t="str">
        <f t="shared" si="105"/>
        <v/>
      </c>
      <c r="AA105" s="78" t="str">
        <f t="shared" si="105"/>
        <v/>
      </c>
      <c r="AB105" s="76" t="str">
        <f t="shared" si="105"/>
        <v/>
      </c>
      <c r="AC105" s="79" t="str">
        <f t="shared" si="105"/>
        <v/>
      </c>
      <c r="AD105" s="70" t="str">
        <f t="shared" si="105"/>
        <v/>
      </c>
      <c r="AE105" s="71" t="str">
        <f t="shared" si="103"/>
        <v/>
      </c>
      <c r="AF105" s="72" t="str">
        <f t="shared" si="103"/>
        <v/>
      </c>
      <c r="AG105" s="73" t="str">
        <f t="shared" si="103"/>
        <v/>
      </c>
      <c r="AH105" s="71" t="str">
        <f t="shared" si="103"/>
        <v/>
      </c>
      <c r="AI105" s="72" t="str">
        <f t="shared" si="103"/>
        <v/>
      </c>
      <c r="AJ105" s="73" t="str">
        <f t="shared" si="103"/>
        <v/>
      </c>
      <c r="AK105" s="71" t="str">
        <f t="shared" si="103"/>
        <v/>
      </c>
      <c r="AL105" s="72" t="str">
        <f t="shared" si="103"/>
        <v/>
      </c>
      <c r="AM105" s="73" t="str">
        <f t="shared" si="103"/>
        <v/>
      </c>
      <c r="AN105" s="71" t="str">
        <f t="shared" si="103"/>
        <v/>
      </c>
      <c r="AO105" s="74" t="str">
        <f t="shared" si="103"/>
        <v/>
      </c>
      <c r="AP105" s="75" t="str">
        <f t="shared" si="103"/>
        <v/>
      </c>
      <c r="AQ105" s="76" t="str">
        <f t="shared" si="103"/>
        <v/>
      </c>
      <c r="AR105" s="77" t="str">
        <f t="shared" si="103"/>
        <v/>
      </c>
      <c r="AS105" s="78" t="str">
        <f t="shared" si="103"/>
        <v/>
      </c>
      <c r="AT105" s="76" t="str">
        <f t="shared" ref="AT105:BL105" si="113">IF(AND(($C105&lt;=AU$16-1),($D105&gt;=AT$16)),"A","")</f>
        <v/>
      </c>
      <c r="AU105" s="77" t="str">
        <f t="shared" si="113"/>
        <v/>
      </c>
      <c r="AV105" s="78" t="str">
        <f t="shared" si="113"/>
        <v/>
      </c>
      <c r="AW105" s="76" t="str">
        <f t="shared" si="113"/>
        <v/>
      </c>
      <c r="AX105" s="77" t="str">
        <f t="shared" si="113"/>
        <v/>
      </c>
      <c r="AY105" s="78" t="str">
        <f t="shared" si="113"/>
        <v/>
      </c>
      <c r="AZ105" s="76" t="str">
        <f t="shared" si="113"/>
        <v/>
      </c>
      <c r="BA105" s="79" t="str">
        <f t="shared" si="113"/>
        <v/>
      </c>
      <c r="BB105" s="70" t="str">
        <f t="shared" si="113"/>
        <v/>
      </c>
      <c r="BC105" s="71" t="str">
        <f t="shared" si="113"/>
        <v/>
      </c>
      <c r="BD105" s="72" t="str">
        <f t="shared" si="113"/>
        <v/>
      </c>
      <c r="BE105" s="73" t="str">
        <f t="shared" si="113"/>
        <v/>
      </c>
      <c r="BF105" s="71" t="str">
        <f t="shared" si="113"/>
        <v/>
      </c>
      <c r="BG105" s="72" t="str">
        <f t="shared" si="113"/>
        <v/>
      </c>
      <c r="BH105" s="73" t="str">
        <f t="shared" si="113"/>
        <v/>
      </c>
      <c r="BI105" s="71" t="str">
        <f t="shared" si="113"/>
        <v/>
      </c>
      <c r="BJ105" s="72" t="str">
        <f t="shared" si="113"/>
        <v/>
      </c>
      <c r="BK105" s="73" t="str">
        <f t="shared" si="113"/>
        <v/>
      </c>
      <c r="BL105" s="71" t="str">
        <f t="shared" si="113"/>
        <v/>
      </c>
      <c r="BM105" s="74" t="str">
        <f t="shared" si="51"/>
        <v/>
      </c>
    </row>
    <row r="106" spans="1:65" x14ac:dyDescent="0.2">
      <c r="A106" s="65" t="str">
        <f>IFERROR('Project-management-pivot'!D91,"")</f>
        <v>Fast Coding</v>
      </c>
      <c r="B106" s="66">
        <f>IFERROR(INDEX(Project_Management_Dataset[],MATCH(A106,Project_Management_Dataset[[#All],[Project Name]],0),MATCH($B$16,Project_Management_Dataset[#Headers],0)),"")</f>
        <v>1</v>
      </c>
      <c r="C106" s="67">
        <f>IFERROR(INDEX(Project_Management_Dataset[],MATCH(A106,Project_Management_Dataset[[#All],[Project Name]],0),MATCH($C$16,Project_Management_Dataset[#Headers],0)),"")</f>
        <v>45839</v>
      </c>
      <c r="D106" s="68">
        <f>IFERROR(INDEX(Project_Management_Dataset[],MATCH(A106,Project_Management_Dataset[[#All],[Project Name]],0),MATCH($D$16,Project_Management_Dataset[#Headers],0)),"")</f>
        <v>45931</v>
      </c>
      <c r="E106" s="69">
        <f t="shared" si="90"/>
        <v>67</v>
      </c>
      <c r="F106" s="70" t="str">
        <f>IF(AND(($C106&lt;=G$16-1),($D106&gt;=F$16)),"A","")</f>
        <v/>
      </c>
      <c r="G106" s="71" t="str">
        <f t="shared" si="40"/>
        <v/>
      </c>
      <c r="H106" s="72" t="str">
        <f t="shared" si="41"/>
        <v/>
      </c>
      <c r="I106" s="73" t="str">
        <f t="shared" si="42"/>
        <v/>
      </c>
      <c r="J106" s="71" t="str">
        <f t="shared" si="43"/>
        <v/>
      </c>
      <c r="K106" s="72" t="str">
        <f t="shared" si="44"/>
        <v/>
      </c>
      <c r="L106" s="73" t="str">
        <f t="shared" si="45"/>
        <v/>
      </c>
      <c r="M106" s="71" t="str">
        <f t="shared" si="46"/>
        <v/>
      </c>
      <c r="N106" s="72" t="str">
        <f t="shared" si="47"/>
        <v/>
      </c>
      <c r="O106" s="73" t="str">
        <f t="shared" si="105"/>
        <v/>
      </c>
      <c r="P106" s="71" t="str">
        <f t="shared" si="105"/>
        <v/>
      </c>
      <c r="Q106" s="74" t="str">
        <f t="shared" si="105"/>
        <v/>
      </c>
      <c r="R106" s="75" t="str">
        <f t="shared" si="105"/>
        <v/>
      </c>
      <c r="S106" s="76" t="str">
        <f t="shared" si="105"/>
        <v/>
      </c>
      <c r="T106" s="77" t="str">
        <f t="shared" si="105"/>
        <v/>
      </c>
      <c r="U106" s="78" t="str">
        <f t="shared" si="105"/>
        <v/>
      </c>
      <c r="V106" s="76" t="str">
        <f t="shared" si="105"/>
        <v/>
      </c>
      <c r="W106" s="77" t="str">
        <f t="shared" si="105"/>
        <v/>
      </c>
      <c r="X106" s="78" t="str">
        <f t="shared" si="105"/>
        <v/>
      </c>
      <c r="Y106" s="76" t="str">
        <f t="shared" si="105"/>
        <v/>
      </c>
      <c r="Z106" s="77" t="str">
        <f t="shared" si="105"/>
        <v/>
      </c>
      <c r="AA106" s="78" t="str">
        <f t="shared" si="105"/>
        <v/>
      </c>
      <c r="AB106" s="76" t="str">
        <f t="shared" si="105"/>
        <v/>
      </c>
      <c r="AC106" s="79" t="str">
        <f t="shared" si="105"/>
        <v/>
      </c>
      <c r="AD106" s="70" t="str">
        <f t="shared" si="105"/>
        <v/>
      </c>
      <c r="AE106" s="71" t="str">
        <f t="shared" si="103"/>
        <v/>
      </c>
      <c r="AF106" s="72" t="str">
        <f t="shared" si="103"/>
        <v/>
      </c>
      <c r="AG106" s="73" t="str">
        <f t="shared" si="103"/>
        <v/>
      </c>
      <c r="AH106" s="71" t="str">
        <f t="shared" si="103"/>
        <v/>
      </c>
      <c r="AI106" s="72" t="str">
        <f t="shared" si="103"/>
        <v/>
      </c>
      <c r="AJ106" s="73" t="str">
        <f t="shared" si="103"/>
        <v/>
      </c>
      <c r="AK106" s="71" t="str">
        <f t="shared" si="103"/>
        <v/>
      </c>
      <c r="AL106" s="72" t="str">
        <f t="shared" si="103"/>
        <v/>
      </c>
      <c r="AM106" s="73" t="str">
        <f t="shared" si="103"/>
        <v/>
      </c>
      <c r="AN106" s="71" t="str">
        <f t="shared" si="103"/>
        <v/>
      </c>
      <c r="AO106" s="74" t="str">
        <f t="shared" si="103"/>
        <v/>
      </c>
      <c r="AP106" s="75" t="str">
        <f t="shared" si="103"/>
        <v/>
      </c>
      <c r="AQ106" s="76" t="str">
        <f t="shared" si="103"/>
        <v/>
      </c>
      <c r="AR106" s="77" t="str">
        <f t="shared" si="103"/>
        <v/>
      </c>
      <c r="AS106" s="78" t="str">
        <f t="shared" si="103"/>
        <v/>
      </c>
      <c r="AT106" s="76" t="str">
        <f t="shared" ref="AT106:BL106" si="114">IF(AND(($C106&lt;=AU$16-1),($D106&gt;=AT$16)),"A","")</f>
        <v/>
      </c>
      <c r="AU106" s="77" t="str">
        <f t="shared" si="114"/>
        <v/>
      </c>
      <c r="AV106" s="78" t="str">
        <f t="shared" si="114"/>
        <v/>
      </c>
      <c r="AW106" s="76" t="str">
        <f t="shared" si="114"/>
        <v/>
      </c>
      <c r="AX106" s="77" t="str">
        <f t="shared" si="114"/>
        <v/>
      </c>
      <c r="AY106" s="78" t="str">
        <f t="shared" si="114"/>
        <v/>
      </c>
      <c r="AZ106" s="76" t="str">
        <f t="shared" si="114"/>
        <v/>
      </c>
      <c r="BA106" s="79" t="str">
        <f t="shared" si="114"/>
        <v/>
      </c>
      <c r="BB106" s="70" t="str">
        <f t="shared" si="114"/>
        <v/>
      </c>
      <c r="BC106" s="71" t="str">
        <f t="shared" si="114"/>
        <v/>
      </c>
      <c r="BD106" s="72" t="str">
        <f t="shared" si="114"/>
        <v/>
      </c>
      <c r="BE106" s="73" t="str">
        <f t="shared" si="114"/>
        <v/>
      </c>
      <c r="BF106" s="71" t="str">
        <f t="shared" si="114"/>
        <v/>
      </c>
      <c r="BG106" s="72" t="str">
        <f t="shared" si="114"/>
        <v/>
      </c>
      <c r="BH106" s="73" t="str">
        <f t="shared" si="114"/>
        <v>A</v>
      </c>
      <c r="BI106" s="71" t="str">
        <f t="shared" si="114"/>
        <v>A</v>
      </c>
      <c r="BJ106" s="72" t="str">
        <f t="shared" si="114"/>
        <v>A</v>
      </c>
      <c r="BK106" s="73" t="str">
        <f t="shared" si="114"/>
        <v>A</v>
      </c>
      <c r="BL106" s="71" t="str">
        <f t="shared" si="114"/>
        <v/>
      </c>
      <c r="BM106" s="74" t="str">
        <f t="shared" si="51"/>
        <v/>
      </c>
    </row>
    <row r="107" spans="1:65" x14ac:dyDescent="0.2">
      <c r="A107" s="65" t="str">
        <f>IFERROR('Project-management-pivot'!D92,"")</f>
        <v>Fierce, Inc.</v>
      </c>
      <c r="B107" s="66">
        <f>IFERROR(INDEX(Project_Management_Dataset[],MATCH(A107,Project_Management_Dataset[[#All],[Project Name]],0),MATCH($B$16,Project_Management_Dataset[#Headers],0)),"")</f>
        <v>1</v>
      </c>
      <c r="C107" s="67">
        <f>IFERROR(INDEX(Project_Management_Dataset[],MATCH(A107,Project_Management_Dataset[[#All],[Project Name]],0),MATCH($C$16,Project_Management_Dataset[#Headers],0)),"")</f>
        <v>44287</v>
      </c>
      <c r="D107" s="68">
        <f>IFERROR(INDEX(Project_Management_Dataset[],MATCH(A107,Project_Management_Dataset[[#All],[Project Name]],0),MATCH($D$16,Project_Management_Dataset[#Headers],0)),"")</f>
        <v>44378</v>
      </c>
      <c r="E107" s="69">
        <f t="shared" si="90"/>
        <v>66</v>
      </c>
      <c r="F107" s="70" t="str">
        <f>IF(AND(($C107&lt;=G$16-1),($D107&gt;=F$16)),"A","")</f>
        <v/>
      </c>
      <c r="G107" s="71" t="str">
        <f t="shared" si="40"/>
        <v/>
      </c>
      <c r="H107" s="72" t="str">
        <f t="shared" si="41"/>
        <v/>
      </c>
      <c r="I107" s="73" t="str">
        <f t="shared" si="42"/>
        <v>A</v>
      </c>
      <c r="J107" s="71" t="str">
        <f t="shared" si="43"/>
        <v>A</v>
      </c>
      <c r="K107" s="72" t="str">
        <f t="shared" si="44"/>
        <v>A</v>
      </c>
      <c r="L107" s="73" t="str">
        <f t="shared" si="45"/>
        <v>A</v>
      </c>
      <c r="M107" s="71" t="str">
        <f t="shared" si="46"/>
        <v/>
      </c>
      <c r="N107" s="72" t="str">
        <f t="shared" si="47"/>
        <v/>
      </c>
      <c r="O107" s="73" t="str">
        <f t="shared" si="105"/>
        <v/>
      </c>
      <c r="P107" s="71" t="str">
        <f t="shared" si="105"/>
        <v/>
      </c>
      <c r="Q107" s="74" t="str">
        <f t="shared" si="105"/>
        <v/>
      </c>
      <c r="R107" s="75" t="str">
        <f t="shared" si="105"/>
        <v/>
      </c>
      <c r="S107" s="76" t="str">
        <f t="shared" si="105"/>
        <v/>
      </c>
      <c r="T107" s="77" t="str">
        <f t="shared" si="105"/>
        <v/>
      </c>
      <c r="U107" s="78" t="str">
        <f t="shared" si="105"/>
        <v/>
      </c>
      <c r="V107" s="76" t="str">
        <f t="shared" si="105"/>
        <v/>
      </c>
      <c r="W107" s="77" t="str">
        <f t="shared" si="105"/>
        <v/>
      </c>
      <c r="X107" s="78" t="str">
        <f t="shared" si="105"/>
        <v/>
      </c>
      <c r="Y107" s="76" t="str">
        <f t="shared" si="105"/>
        <v/>
      </c>
      <c r="Z107" s="77" t="str">
        <f t="shared" si="105"/>
        <v/>
      </c>
      <c r="AA107" s="78" t="str">
        <f t="shared" si="105"/>
        <v/>
      </c>
      <c r="AB107" s="76" t="str">
        <f t="shared" si="105"/>
        <v/>
      </c>
      <c r="AC107" s="79" t="str">
        <f t="shared" si="105"/>
        <v/>
      </c>
      <c r="AD107" s="70" t="str">
        <f t="shared" si="105"/>
        <v/>
      </c>
      <c r="AE107" s="71" t="str">
        <f t="shared" si="103"/>
        <v/>
      </c>
      <c r="AF107" s="72" t="str">
        <f t="shared" si="103"/>
        <v/>
      </c>
      <c r="AG107" s="73" t="str">
        <f t="shared" si="103"/>
        <v/>
      </c>
      <c r="AH107" s="71" t="str">
        <f t="shared" si="103"/>
        <v/>
      </c>
      <c r="AI107" s="72" t="str">
        <f t="shared" si="103"/>
        <v/>
      </c>
      <c r="AJ107" s="73" t="str">
        <f t="shared" si="103"/>
        <v/>
      </c>
      <c r="AK107" s="71" t="str">
        <f t="shared" si="103"/>
        <v/>
      </c>
      <c r="AL107" s="72" t="str">
        <f t="shared" si="103"/>
        <v/>
      </c>
      <c r="AM107" s="73" t="str">
        <f t="shared" si="103"/>
        <v/>
      </c>
      <c r="AN107" s="71" t="str">
        <f t="shared" si="103"/>
        <v/>
      </c>
      <c r="AO107" s="74" t="str">
        <f t="shared" si="103"/>
        <v/>
      </c>
      <c r="AP107" s="75" t="str">
        <f t="shared" si="103"/>
        <v/>
      </c>
      <c r="AQ107" s="76" t="str">
        <f t="shared" si="103"/>
        <v/>
      </c>
      <c r="AR107" s="77" t="str">
        <f t="shared" si="103"/>
        <v/>
      </c>
      <c r="AS107" s="78" t="str">
        <f t="shared" si="103"/>
        <v/>
      </c>
      <c r="AT107" s="76" t="str">
        <f t="shared" ref="AT107:BL107" si="115">IF(AND(($C107&lt;=AU$16-1),($D107&gt;=AT$16)),"A","")</f>
        <v/>
      </c>
      <c r="AU107" s="77" t="str">
        <f t="shared" si="115"/>
        <v/>
      </c>
      <c r="AV107" s="78" t="str">
        <f t="shared" si="115"/>
        <v/>
      </c>
      <c r="AW107" s="76" t="str">
        <f t="shared" si="115"/>
        <v/>
      </c>
      <c r="AX107" s="77" t="str">
        <f t="shared" si="115"/>
        <v/>
      </c>
      <c r="AY107" s="78" t="str">
        <f t="shared" si="115"/>
        <v/>
      </c>
      <c r="AZ107" s="76" t="str">
        <f t="shared" si="115"/>
        <v/>
      </c>
      <c r="BA107" s="79" t="str">
        <f t="shared" si="115"/>
        <v/>
      </c>
      <c r="BB107" s="70" t="str">
        <f t="shared" si="115"/>
        <v/>
      </c>
      <c r="BC107" s="71" t="str">
        <f t="shared" si="115"/>
        <v/>
      </c>
      <c r="BD107" s="72" t="str">
        <f t="shared" si="115"/>
        <v/>
      </c>
      <c r="BE107" s="73" t="str">
        <f t="shared" si="115"/>
        <v/>
      </c>
      <c r="BF107" s="71" t="str">
        <f t="shared" si="115"/>
        <v/>
      </c>
      <c r="BG107" s="72" t="str">
        <f t="shared" si="115"/>
        <v/>
      </c>
      <c r="BH107" s="73" t="str">
        <f t="shared" si="115"/>
        <v/>
      </c>
      <c r="BI107" s="71" t="str">
        <f t="shared" si="115"/>
        <v/>
      </c>
      <c r="BJ107" s="72" t="str">
        <f t="shared" si="115"/>
        <v/>
      </c>
      <c r="BK107" s="73" t="str">
        <f t="shared" si="115"/>
        <v/>
      </c>
      <c r="BL107" s="71" t="str">
        <f t="shared" si="115"/>
        <v/>
      </c>
      <c r="BM107" s="74" t="str">
        <f t="shared" si="51"/>
        <v/>
      </c>
    </row>
    <row r="108" spans="1:65" x14ac:dyDescent="0.2">
      <c r="A108" s="65" t="str">
        <f>IFERROR('Project-management-pivot'!D93,"")</f>
        <v>Mo-Money Masterclass</v>
      </c>
      <c r="B108" s="66">
        <f>IFERROR(INDEX(Project_Management_Dataset[],MATCH(A108,Project_Management_Dataset[[#All],[Project Name]],0),MATCH($B$16,Project_Management_Dataset[#Headers],0)),"")</f>
        <v>0.75</v>
      </c>
      <c r="C108" s="67">
        <f>IFERROR(INDEX(Project_Management_Dataset[],MATCH(A108,Project_Management_Dataset[[#All],[Project Name]],0),MATCH($C$16,Project_Management_Dataset[#Headers],0)),"")</f>
        <v>44317</v>
      </c>
      <c r="D108" s="68">
        <f>IFERROR(INDEX(Project_Management_Dataset[],MATCH(A108,Project_Management_Dataset[[#All],[Project Name]],0),MATCH($D$16,Project_Management_Dataset[#Headers],0)),"")</f>
        <v>44409</v>
      </c>
      <c r="E108" s="69">
        <f t="shared" si="90"/>
        <v>65</v>
      </c>
      <c r="F108" s="70" t="str">
        <f>IF(AND(($C108&lt;=G$16-1),($D108&gt;=F$16)),"A","")</f>
        <v/>
      </c>
      <c r="G108" s="71" t="str">
        <f t="shared" si="40"/>
        <v/>
      </c>
      <c r="H108" s="72" t="str">
        <f t="shared" si="41"/>
        <v/>
      </c>
      <c r="I108" s="73" t="str">
        <f t="shared" si="42"/>
        <v/>
      </c>
      <c r="J108" s="71" t="str">
        <f t="shared" si="43"/>
        <v>A</v>
      </c>
      <c r="K108" s="72" t="str">
        <f t="shared" si="44"/>
        <v>A</v>
      </c>
      <c r="L108" s="73" t="str">
        <f t="shared" si="45"/>
        <v>A</v>
      </c>
      <c r="M108" s="71" t="str">
        <f t="shared" si="46"/>
        <v>A</v>
      </c>
      <c r="N108" s="72" t="str">
        <f t="shared" si="47"/>
        <v/>
      </c>
      <c r="O108" s="73" t="str">
        <f t="shared" si="105"/>
        <v/>
      </c>
      <c r="P108" s="71" t="str">
        <f t="shared" si="105"/>
        <v/>
      </c>
      <c r="Q108" s="74" t="str">
        <f t="shared" si="105"/>
        <v/>
      </c>
      <c r="R108" s="75" t="str">
        <f t="shared" si="105"/>
        <v/>
      </c>
      <c r="S108" s="76" t="str">
        <f t="shared" si="105"/>
        <v/>
      </c>
      <c r="T108" s="77" t="str">
        <f t="shared" si="105"/>
        <v/>
      </c>
      <c r="U108" s="78" t="str">
        <f t="shared" si="105"/>
        <v/>
      </c>
      <c r="V108" s="76" t="str">
        <f t="shared" si="105"/>
        <v/>
      </c>
      <c r="W108" s="77" t="str">
        <f t="shared" si="105"/>
        <v/>
      </c>
      <c r="X108" s="78" t="str">
        <f t="shared" si="105"/>
        <v/>
      </c>
      <c r="Y108" s="76" t="str">
        <f t="shared" si="105"/>
        <v/>
      </c>
      <c r="Z108" s="77" t="str">
        <f t="shared" si="105"/>
        <v/>
      </c>
      <c r="AA108" s="78" t="str">
        <f t="shared" si="105"/>
        <v/>
      </c>
      <c r="AB108" s="76" t="str">
        <f t="shared" si="105"/>
        <v/>
      </c>
      <c r="AC108" s="79" t="str">
        <f t="shared" si="105"/>
        <v/>
      </c>
      <c r="AD108" s="70" t="str">
        <f t="shared" si="105"/>
        <v/>
      </c>
      <c r="AE108" s="71" t="str">
        <f t="shared" si="103"/>
        <v/>
      </c>
      <c r="AF108" s="72" t="str">
        <f t="shared" si="103"/>
        <v/>
      </c>
      <c r="AG108" s="73" t="str">
        <f t="shared" si="103"/>
        <v/>
      </c>
      <c r="AH108" s="71" t="str">
        <f t="shared" si="103"/>
        <v/>
      </c>
      <c r="AI108" s="72" t="str">
        <f t="shared" si="103"/>
        <v/>
      </c>
      <c r="AJ108" s="73" t="str">
        <f t="shared" si="103"/>
        <v/>
      </c>
      <c r="AK108" s="71" t="str">
        <f t="shared" si="103"/>
        <v/>
      </c>
      <c r="AL108" s="72" t="str">
        <f t="shared" si="103"/>
        <v/>
      </c>
      <c r="AM108" s="73" t="str">
        <f t="shared" si="103"/>
        <v/>
      </c>
      <c r="AN108" s="71" t="str">
        <f t="shared" si="103"/>
        <v/>
      </c>
      <c r="AO108" s="74" t="str">
        <f t="shared" si="103"/>
        <v/>
      </c>
      <c r="AP108" s="75" t="str">
        <f t="shared" si="103"/>
        <v/>
      </c>
      <c r="AQ108" s="76" t="str">
        <f t="shared" si="103"/>
        <v/>
      </c>
      <c r="AR108" s="77" t="str">
        <f t="shared" si="103"/>
        <v/>
      </c>
      <c r="AS108" s="78" t="str">
        <f t="shared" si="103"/>
        <v/>
      </c>
      <c r="AT108" s="76" t="str">
        <f t="shared" ref="AT108:BL108" si="116">IF(AND(($C108&lt;=AU$16-1),($D108&gt;=AT$16)),"A","")</f>
        <v/>
      </c>
      <c r="AU108" s="77" t="str">
        <f t="shared" si="116"/>
        <v/>
      </c>
      <c r="AV108" s="78" t="str">
        <f t="shared" si="116"/>
        <v/>
      </c>
      <c r="AW108" s="76" t="str">
        <f t="shared" si="116"/>
        <v/>
      </c>
      <c r="AX108" s="77" t="str">
        <f t="shared" si="116"/>
        <v/>
      </c>
      <c r="AY108" s="78" t="str">
        <f t="shared" si="116"/>
        <v/>
      </c>
      <c r="AZ108" s="76" t="str">
        <f t="shared" si="116"/>
        <v/>
      </c>
      <c r="BA108" s="79" t="str">
        <f t="shared" si="116"/>
        <v/>
      </c>
      <c r="BB108" s="70" t="str">
        <f t="shared" si="116"/>
        <v/>
      </c>
      <c r="BC108" s="71" t="str">
        <f t="shared" si="116"/>
        <v/>
      </c>
      <c r="BD108" s="72" t="str">
        <f t="shared" si="116"/>
        <v/>
      </c>
      <c r="BE108" s="73" t="str">
        <f t="shared" si="116"/>
        <v/>
      </c>
      <c r="BF108" s="71" t="str">
        <f t="shared" si="116"/>
        <v/>
      </c>
      <c r="BG108" s="72" t="str">
        <f t="shared" si="116"/>
        <v/>
      </c>
      <c r="BH108" s="73" t="str">
        <f t="shared" si="116"/>
        <v/>
      </c>
      <c r="BI108" s="71" t="str">
        <f t="shared" si="116"/>
        <v/>
      </c>
      <c r="BJ108" s="72" t="str">
        <f t="shared" si="116"/>
        <v/>
      </c>
      <c r="BK108" s="73" t="str">
        <f t="shared" si="116"/>
        <v/>
      </c>
      <c r="BL108" s="71" t="str">
        <f t="shared" si="116"/>
        <v/>
      </c>
      <c r="BM108" s="74" t="str">
        <f t="shared" si="51"/>
        <v/>
      </c>
    </row>
    <row r="109" spans="1:65" x14ac:dyDescent="0.2">
      <c r="A109" s="65" t="str">
        <f>IFERROR('Project-management-pivot'!D94,"")</f>
        <v>Next Gala</v>
      </c>
      <c r="B109" s="66">
        <f>IFERROR(INDEX(Project_Management_Dataset[],MATCH(A109,Project_Management_Dataset[[#All],[Project Name]],0),MATCH($B$16,Project_Management_Dataset[#Headers],0)),"")</f>
        <v>0.74</v>
      </c>
      <c r="C109" s="67">
        <f>IFERROR(INDEX(Project_Management_Dataset[],MATCH(A109,Project_Management_Dataset[[#All],[Project Name]],0),MATCH($C$16,Project_Management_Dataset[#Headers],0)),"")</f>
        <v>45261</v>
      </c>
      <c r="D109" s="68">
        <f>IFERROR(INDEX(Project_Management_Dataset[],MATCH(A109,Project_Management_Dataset[[#All],[Project Name]],0),MATCH($D$16,Project_Management_Dataset[#Headers],0)),"")</f>
        <v>45352</v>
      </c>
      <c r="E109" s="69">
        <f t="shared" si="90"/>
        <v>66</v>
      </c>
      <c r="F109" s="70" t="str">
        <f>IF(AND(($C109&lt;=G$16-1),($D109&gt;=F$16)),"A","")</f>
        <v/>
      </c>
      <c r="G109" s="71" t="str">
        <f t="shared" si="40"/>
        <v/>
      </c>
      <c r="H109" s="72" t="str">
        <f t="shared" si="41"/>
        <v/>
      </c>
      <c r="I109" s="73" t="str">
        <f t="shared" si="42"/>
        <v/>
      </c>
      <c r="J109" s="71" t="str">
        <f t="shared" si="43"/>
        <v/>
      </c>
      <c r="K109" s="72" t="str">
        <f t="shared" si="44"/>
        <v/>
      </c>
      <c r="L109" s="73" t="str">
        <f t="shared" si="45"/>
        <v/>
      </c>
      <c r="M109" s="71" t="str">
        <f t="shared" si="46"/>
        <v/>
      </c>
      <c r="N109" s="72" t="str">
        <f t="shared" si="47"/>
        <v/>
      </c>
      <c r="O109" s="73" t="str">
        <f t="shared" si="105"/>
        <v/>
      </c>
      <c r="P109" s="71" t="str">
        <f t="shared" si="105"/>
        <v/>
      </c>
      <c r="Q109" s="74" t="str">
        <f t="shared" si="105"/>
        <v/>
      </c>
      <c r="R109" s="75" t="str">
        <f t="shared" si="105"/>
        <v/>
      </c>
      <c r="S109" s="76" t="str">
        <f t="shared" si="105"/>
        <v/>
      </c>
      <c r="T109" s="77" t="str">
        <f t="shared" si="105"/>
        <v/>
      </c>
      <c r="U109" s="78" t="str">
        <f t="shared" si="105"/>
        <v/>
      </c>
      <c r="V109" s="76" t="str">
        <f t="shared" si="105"/>
        <v/>
      </c>
      <c r="W109" s="77" t="str">
        <f t="shared" si="105"/>
        <v/>
      </c>
      <c r="X109" s="78" t="str">
        <f t="shared" si="105"/>
        <v/>
      </c>
      <c r="Y109" s="76" t="str">
        <f t="shared" si="105"/>
        <v/>
      </c>
      <c r="Z109" s="77" t="str">
        <f t="shared" si="105"/>
        <v/>
      </c>
      <c r="AA109" s="78" t="str">
        <f t="shared" si="105"/>
        <v/>
      </c>
      <c r="AB109" s="76" t="str">
        <f t="shared" si="105"/>
        <v/>
      </c>
      <c r="AC109" s="79" t="str">
        <f t="shared" si="105"/>
        <v/>
      </c>
      <c r="AD109" s="70" t="str">
        <f t="shared" si="105"/>
        <v/>
      </c>
      <c r="AE109" s="71" t="str">
        <f t="shared" si="103"/>
        <v/>
      </c>
      <c r="AF109" s="72" t="str">
        <f t="shared" si="103"/>
        <v/>
      </c>
      <c r="AG109" s="73" t="str">
        <f t="shared" si="103"/>
        <v/>
      </c>
      <c r="AH109" s="71" t="str">
        <f t="shared" si="103"/>
        <v/>
      </c>
      <c r="AI109" s="72" t="str">
        <f t="shared" si="103"/>
        <v/>
      </c>
      <c r="AJ109" s="73" t="str">
        <f t="shared" si="103"/>
        <v/>
      </c>
      <c r="AK109" s="71" t="str">
        <f t="shared" si="103"/>
        <v/>
      </c>
      <c r="AL109" s="72" t="str">
        <f t="shared" si="103"/>
        <v/>
      </c>
      <c r="AM109" s="73" t="str">
        <f t="shared" si="103"/>
        <v/>
      </c>
      <c r="AN109" s="71" t="str">
        <f t="shared" si="103"/>
        <v/>
      </c>
      <c r="AO109" s="74" t="str">
        <f t="shared" si="103"/>
        <v>A</v>
      </c>
      <c r="AP109" s="75" t="str">
        <f t="shared" si="103"/>
        <v>A</v>
      </c>
      <c r="AQ109" s="76" t="str">
        <f t="shared" si="103"/>
        <v>A</v>
      </c>
      <c r="AR109" s="77" t="str">
        <f t="shared" si="103"/>
        <v>A</v>
      </c>
      <c r="AS109" s="78" t="str">
        <f t="shared" si="103"/>
        <v/>
      </c>
      <c r="AT109" s="76" t="str">
        <f t="shared" ref="AT109:BL109" si="117">IF(AND(($C109&lt;=AU$16-1),($D109&gt;=AT$16)),"A","")</f>
        <v/>
      </c>
      <c r="AU109" s="77" t="str">
        <f t="shared" si="117"/>
        <v/>
      </c>
      <c r="AV109" s="78" t="str">
        <f t="shared" si="117"/>
        <v/>
      </c>
      <c r="AW109" s="76" t="str">
        <f t="shared" si="117"/>
        <v/>
      </c>
      <c r="AX109" s="77" t="str">
        <f t="shared" si="117"/>
        <v/>
      </c>
      <c r="AY109" s="78" t="str">
        <f t="shared" si="117"/>
        <v/>
      </c>
      <c r="AZ109" s="76" t="str">
        <f t="shared" si="117"/>
        <v/>
      </c>
      <c r="BA109" s="79" t="str">
        <f t="shared" si="117"/>
        <v/>
      </c>
      <c r="BB109" s="70" t="str">
        <f t="shared" si="117"/>
        <v/>
      </c>
      <c r="BC109" s="71" t="str">
        <f t="shared" si="117"/>
        <v/>
      </c>
      <c r="BD109" s="72" t="str">
        <f t="shared" si="117"/>
        <v/>
      </c>
      <c r="BE109" s="73" t="str">
        <f t="shared" si="117"/>
        <v/>
      </c>
      <c r="BF109" s="71" t="str">
        <f t="shared" si="117"/>
        <v/>
      </c>
      <c r="BG109" s="72" t="str">
        <f t="shared" si="117"/>
        <v/>
      </c>
      <c r="BH109" s="73" t="str">
        <f t="shared" si="117"/>
        <v/>
      </c>
      <c r="BI109" s="71" t="str">
        <f t="shared" si="117"/>
        <v/>
      </c>
      <c r="BJ109" s="72" t="str">
        <f t="shared" si="117"/>
        <v/>
      </c>
      <c r="BK109" s="73" t="str">
        <f t="shared" si="117"/>
        <v/>
      </c>
      <c r="BL109" s="71" t="str">
        <f t="shared" si="117"/>
        <v/>
      </c>
      <c r="BM109" s="74" t="str">
        <f t="shared" si="51"/>
        <v/>
      </c>
    </row>
    <row r="110" spans="1:65" x14ac:dyDescent="0.2">
      <c r="A110" s="65" t="str">
        <f>IFERROR('Project-management-pivot'!D95,"")</f>
        <v>Only Project Experience</v>
      </c>
      <c r="B110" s="66">
        <f>IFERROR(INDEX(Project_Management_Dataset[],MATCH(A110,Project_Management_Dataset[[#All],[Project Name]],0),MATCH($B$16,Project_Management_Dataset[#Headers],0)),"")</f>
        <v>0.91</v>
      </c>
      <c r="C110" s="67">
        <f>IFERROR(INDEX(Project_Management_Dataset[],MATCH(A110,Project_Management_Dataset[[#All],[Project Name]],0),MATCH($C$16,Project_Management_Dataset[#Headers],0)),"")</f>
        <v>45170</v>
      </c>
      <c r="D110" s="68">
        <f>IFERROR(INDEX(Project_Management_Dataset[],MATCH(A110,Project_Management_Dataset[[#All],[Project Name]],0),MATCH($D$16,Project_Management_Dataset[#Headers],0)),"")</f>
        <v>45261</v>
      </c>
      <c r="E110" s="69">
        <f t="shared" si="90"/>
        <v>66</v>
      </c>
      <c r="F110" s="70" t="str">
        <f>IF(AND(($C110&lt;=G$16-1),($D110&gt;=F$16)),"A","")</f>
        <v/>
      </c>
      <c r="G110" s="71" t="str">
        <f t="shared" si="40"/>
        <v/>
      </c>
      <c r="H110" s="72" t="str">
        <f t="shared" si="41"/>
        <v/>
      </c>
      <c r="I110" s="73" t="str">
        <f t="shared" si="42"/>
        <v/>
      </c>
      <c r="J110" s="71" t="str">
        <f t="shared" si="43"/>
        <v/>
      </c>
      <c r="K110" s="72" t="str">
        <f t="shared" si="44"/>
        <v/>
      </c>
      <c r="L110" s="73" t="str">
        <f t="shared" si="45"/>
        <v/>
      </c>
      <c r="M110" s="71" t="str">
        <f t="shared" si="46"/>
        <v/>
      </c>
      <c r="N110" s="72" t="str">
        <f t="shared" si="47"/>
        <v/>
      </c>
      <c r="O110" s="73" t="str">
        <f t="shared" si="105"/>
        <v/>
      </c>
      <c r="P110" s="71" t="str">
        <f t="shared" si="105"/>
        <v/>
      </c>
      <c r="Q110" s="74" t="str">
        <f t="shared" si="105"/>
        <v/>
      </c>
      <c r="R110" s="75" t="str">
        <f t="shared" si="105"/>
        <v/>
      </c>
      <c r="S110" s="76" t="str">
        <f t="shared" si="105"/>
        <v/>
      </c>
      <c r="T110" s="77" t="str">
        <f t="shared" si="105"/>
        <v/>
      </c>
      <c r="U110" s="78" t="str">
        <f t="shared" si="105"/>
        <v/>
      </c>
      <c r="V110" s="76" t="str">
        <f t="shared" si="105"/>
        <v/>
      </c>
      <c r="W110" s="77" t="str">
        <f t="shared" si="105"/>
        <v/>
      </c>
      <c r="X110" s="78" t="str">
        <f t="shared" si="105"/>
        <v/>
      </c>
      <c r="Y110" s="76" t="str">
        <f t="shared" si="105"/>
        <v/>
      </c>
      <c r="Z110" s="77" t="str">
        <f t="shared" si="105"/>
        <v/>
      </c>
      <c r="AA110" s="78" t="str">
        <f t="shared" si="105"/>
        <v/>
      </c>
      <c r="AB110" s="76" t="str">
        <f t="shared" si="105"/>
        <v/>
      </c>
      <c r="AC110" s="79" t="str">
        <f t="shared" si="105"/>
        <v/>
      </c>
      <c r="AD110" s="70" t="str">
        <f t="shared" si="105"/>
        <v/>
      </c>
      <c r="AE110" s="71" t="str">
        <f t="shared" si="103"/>
        <v/>
      </c>
      <c r="AF110" s="72" t="str">
        <f t="shared" si="103"/>
        <v/>
      </c>
      <c r="AG110" s="73" t="str">
        <f t="shared" si="103"/>
        <v/>
      </c>
      <c r="AH110" s="71" t="str">
        <f t="shared" si="103"/>
        <v/>
      </c>
      <c r="AI110" s="72" t="str">
        <f t="shared" si="103"/>
        <v/>
      </c>
      <c r="AJ110" s="73" t="str">
        <f t="shared" si="103"/>
        <v/>
      </c>
      <c r="AK110" s="71" t="str">
        <f t="shared" si="103"/>
        <v/>
      </c>
      <c r="AL110" s="72" t="str">
        <f t="shared" si="103"/>
        <v>A</v>
      </c>
      <c r="AM110" s="73" t="str">
        <f t="shared" si="103"/>
        <v>A</v>
      </c>
      <c r="AN110" s="71" t="str">
        <f t="shared" si="103"/>
        <v>A</v>
      </c>
      <c r="AO110" s="74" t="str">
        <f t="shared" si="103"/>
        <v>A</v>
      </c>
      <c r="AP110" s="75" t="str">
        <f t="shared" si="103"/>
        <v/>
      </c>
      <c r="AQ110" s="76" t="str">
        <f t="shared" si="103"/>
        <v/>
      </c>
      <c r="AR110" s="77" t="str">
        <f t="shared" si="103"/>
        <v/>
      </c>
      <c r="AS110" s="78" t="str">
        <f t="shared" si="103"/>
        <v/>
      </c>
      <c r="AT110" s="76" t="str">
        <f t="shared" ref="AT110:BL110" si="118">IF(AND(($C110&lt;=AU$16-1),($D110&gt;=AT$16)),"A","")</f>
        <v/>
      </c>
      <c r="AU110" s="77" t="str">
        <f t="shared" si="118"/>
        <v/>
      </c>
      <c r="AV110" s="78" t="str">
        <f t="shared" si="118"/>
        <v/>
      </c>
      <c r="AW110" s="76" t="str">
        <f t="shared" si="118"/>
        <v/>
      </c>
      <c r="AX110" s="77" t="str">
        <f t="shared" si="118"/>
        <v/>
      </c>
      <c r="AY110" s="78" t="str">
        <f t="shared" si="118"/>
        <v/>
      </c>
      <c r="AZ110" s="76" t="str">
        <f t="shared" si="118"/>
        <v/>
      </c>
      <c r="BA110" s="79" t="str">
        <f t="shared" si="118"/>
        <v/>
      </c>
      <c r="BB110" s="70" t="str">
        <f t="shared" si="118"/>
        <v/>
      </c>
      <c r="BC110" s="71" t="str">
        <f t="shared" si="118"/>
        <v/>
      </c>
      <c r="BD110" s="72" t="str">
        <f t="shared" si="118"/>
        <v/>
      </c>
      <c r="BE110" s="73" t="str">
        <f t="shared" si="118"/>
        <v/>
      </c>
      <c r="BF110" s="71" t="str">
        <f t="shared" si="118"/>
        <v/>
      </c>
      <c r="BG110" s="72" t="str">
        <f t="shared" si="118"/>
        <v/>
      </c>
      <c r="BH110" s="73" t="str">
        <f t="shared" si="118"/>
        <v/>
      </c>
      <c r="BI110" s="71" t="str">
        <f t="shared" si="118"/>
        <v/>
      </c>
      <c r="BJ110" s="72" t="str">
        <f t="shared" si="118"/>
        <v/>
      </c>
      <c r="BK110" s="73" t="str">
        <f t="shared" si="118"/>
        <v/>
      </c>
      <c r="BL110" s="71" t="str">
        <f t="shared" si="118"/>
        <v/>
      </c>
      <c r="BM110" s="74" t="str">
        <f t="shared" si="51"/>
        <v/>
      </c>
    </row>
    <row r="111" spans="1:65" x14ac:dyDescent="0.2">
      <c r="A111" s="65" t="str">
        <f>IFERROR('Project-management-pivot'!D96,"")</f>
        <v>Practice To Perfect</v>
      </c>
      <c r="B111" s="66">
        <f>IFERROR(INDEX(Project_Management_Dataset[],MATCH(A111,Project_Management_Dataset[[#All],[Project Name]],0),MATCH($B$16,Project_Management_Dataset[#Headers],0)),"")</f>
        <v>0.8</v>
      </c>
      <c r="C111" s="67">
        <f>IFERROR(INDEX(Project_Management_Dataset[],MATCH(A111,Project_Management_Dataset[[#All],[Project Name]],0),MATCH($C$16,Project_Management_Dataset[#Headers],0)),"")</f>
        <v>45566</v>
      </c>
      <c r="D111" s="68">
        <f>IFERROR(INDEX(Project_Management_Dataset[],MATCH(A111,Project_Management_Dataset[[#All],[Project Name]],0),MATCH($D$16,Project_Management_Dataset[#Headers],0)),"")</f>
        <v>45658</v>
      </c>
      <c r="E111" s="69">
        <f t="shared" si="90"/>
        <v>67</v>
      </c>
      <c r="F111" s="70" t="str">
        <f>IF(AND(($C111&lt;=G$16-1),($D111&gt;=F$16)),"A","")</f>
        <v/>
      </c>
      <c r="G111" s="71" t="str">
        <f t="shared" si="40"/>
        <v/>
      </c>
      <c r="H111" s="72" t="str">
        <f t="shared" si="41"/>
        <v/>
      </c>
      <c r="I111" s="73" t="str">
        <f t="shared" si="42"/>
        <v/>
      </c>
      <c r="J111" s="71" t="str">
        <f t="shared" si="43"/>
        <v/>
      </c>
      <c r="K111" s="72" t="str">
        <f t="shared" si="44"/>
        <v/>
      </c>
      <c r="L111" s="73" t="str">
        <f t="shared" si="45"/>
        <v/>
      </c>
      <c r="M111" s="71" t="str">
        <f t="shared" si="46"/>
        <v/>
      </c>
      <c r="N111" s="72" t="str">
        <f t="shared" si="47"/>
        <v/>
      </c>
      <c r="O111" s="73" t="str">
        <f t="shared" si="105"/>
        <v/>
      </c>
      <c r="P111" s="71" t="str">
        <f t="shared" si="105"/>
        <v/>
      </c>
      <c r="Q111" s="74" t="str">
        <f t="shared" si="105"/>
        <v/>
      </c>
      <c r="R111" s="75" t="str">
        <f t="shared" si="105"/>
        <v/>
      </c>
      <c r="S111" s="76" t="str">
        <f t="shared" si="105"/>
        <v/>
      </c>
      <c r="T111" s="77" t="str">
        <f t="shared" si="105"/>
        <v/>
      </c>
      <c r="U111" s="78" t="str">
        <f t="shared" si="105"/>
        <v/>
      </c>
      <c r="V111" s="76" t="str">
        <f t="shared" si="105"/>
        <v/>
      </c>
      <c r="W111" s="77" t="str">
        <f t="shared" si="105"/>
        <v/>
      </c>
      <c r="X111" s="78" t="str">
        <f t="shared" si="105"/>
        <v/>
      </c>
      <c r="Y111" s="76" t="str">
        <f t="shared" si="105"/>
        <v/>
      </c>
      <c r="Z111" s="77" t="str">
        <f t="shared" si="105"/>
        <v/>
      </c>
      <c r="AA111" s="78" t="str">
        <f t="shared" si="105"/>
        <v/>
      </c>
      <c r="AB111" s="76" t="str">
        <f t="shared" si="105"/>
        <v/>
      </c>
      <c r="AC111" s="79" t="str">
        <f t="shared" si="105"/>
        <v/>
      </c>
      <c r="AD111" s="70" t="str">
        <f t="shared" si="105"/>
        <v/>
      </c>
      <c r="AE111" s="71" t="str">
        <f t="shared" si="103"/>
        <v/>
      </c>
      <c r="AF111" s="72" t="str">
        <f t="shared" si="103"/>
        <v/>
      </c>
      <c r="AG111" s="73" t="str">
        <f t="shared" si="103"/>
        <v/>
      </c>
      <c r="AH111" s="71" t="str">
        <f t="shared" si="103"/>
        <v/>
      </c>
      <c r="AI111" s="72" t="str">
        <f t="shared" si="103"/>
        <v/>
      </c>
      <c r="AJ111" s="73" t="str">
        <f t="shared" si="103"/>
        <v/>
      </c>
      <c r="AK111" s="71" t="str">
        <f t="shared" si="103"/>
        <v/>
      </c>
      <c r="AL111" s="72" t="str">
        <f t="shared" si="103"/>
        <v/>
      </c>
      <c r="AM111" s="73" t="str">
        <f t="shared" si="103"/>
        <v/>
      </c>
      <c r="AN111" s="71" t="str">
        <f t="shared" si="103"/>
        <v/>
      </c>
      <c r="AO111" s="74" t="str">
        <f t="shared" si="103"/>
        <v/>
      </c>
      <c r="AP111" s="75" t="str">
        <f t="shared" si="103"/>
        <v/>
      </c>
      <c r="AQ111" s="76" t="str">
        <f t="shared" si="103"/>
        <v/>
      </c>
      <c r="AR111" s="77" t="str">
        <f t="shared" si="103"/>
        <v/>
      </c>
      <c r="AS111" s="78" t="str">
        <f t="shared" si="103"/>
        <v/>
      </c>
      <c r="AT111" s="76" t="str">
        <f t="shared" ref="AT111:BL111" si="119">IF(AND(($C111&lt;=AU$16-1),($D111&gt;=AT$16)),"A","")</f>
        <v/>
      </c>
      <c r="AU111" s="77" t="str">
        <f t="shared" si="119"/>
        <v/>
      </c>
      <c r="AV111" s="78" t="str">
        <f t="shared" si="119"/>
        <v/>
      </c>
      <c r="AW111" s="76" t="str">
        <f t="shared" si="119"/>
        <v/>
      </c>
      <c r="AX111" s="77" t="str">
        <f t="shared" si="119"/>
        <v/>
      </c>
      <c r="AY111" s="78" t="str">
        <f t="shared" si="119"/>
        <v>A</v>
      </c>
      <c r="AZ111" s="76" t="str">
        <f t="shared" si="119"/>
        <v>A</v>
      </c>
      <c r="BA111" s="79" t="str">
        <f t="shared" si="119"/>
        <v>A</v>
      </c>
      <c r="BB111" s="70" t="str">
        <f t="shared" si="119"/>
        <v>A</v>
      </c>
      <c r="BC111" s="71" t="str">
        <f t="shared" si="119"/>
        <v/>
      </c>
      <c r="BD111" s="72" t="str">
        <f t="shared" si="119"/>
        <v/>
      </c>
      <c r="BE111" s="73" t="str">
        <f t="shared" si="119"/>
        <v/>
      </c>
      <c r="BF111" s="71" t="str">
        <f t="shared" si="119"/>
        <v/>
      </c>
      <c r="BG111" s="72" t="str">
        <f t="shared" si="119"/>
        <v/>
      </c>
      <c r="BH111" s="73" t="str">
        <f t="shared" si="119"/>
        <v/>
      </c>
      <c r="BI111" s="71" t="str">
        <f t="shared" si="119"/>
        <v/>
      </c>
      <c r="BJ111" s="72" t="str">
        <f t="shared" si="119"/>
        <v/>
      </c>
      <c r="BK111" s="73" t="str">
        <f t="shared" si="119"/>
        <v/>
      </c>
      <c r="BL111" s="71" t="str">
        <f t="shared" si="119"/>
        <v/>
      </c>
      <c r="BM111" s="74" t="str">
        <f t="shared" si="51"/>
        <v/>
      </c>
    </row>
    <row r="112" spans="1:65" x14ac:dyDescent="0.2">
      <c r="A112" s="65" t="str">
        <f>IFERROR('Project-management-pivot'!D97,"")</f>
        <v>Robust Routine</v>
      </c>
      <c r="B112" s="66">
        <f>IFERROR(INDEX(Project_Management_Dataset[],MATCH(A112,Project_Management_Dataset[[#All],[Project Name]],0),MATCH($B$16,Project_Management_Dataset[#Headers],0)),"")</f>
        <v>0.72</v>
      </c>
      <c r="C112" s="67">
        <f>IFERROR(INDEX(Project_Management_Dataset[],MATCH(A112,Project_Management_Dataset[[#All],[Project Name]],0),MATCH($C$16,Project_Management_Dataset[#Headers],0)),"")</f>
        <v>44348</v>
      </c>
      <c r="D112" s="68">
        <f>IFERROR(INDEX(Project_Management_Dataset[],MATCH(A112,Project_Management_Dataset[[#All],[Project Name]],0),MATCH($D$16,Project_Management_Dataset[#Headers],0)),"")</f>
        <v>44440</v>
      </c>
      <c r="E112" s="69">
        <f t="shared" si="90"/>
        <v>67</v>
      </c>
      <c r="F112" s="70" t="str">
        <f>IF(AND(($C112&lt;=G$16-1),($D112&gt;=F$16)),"A","")</f>
        <v/>
      </c>
      <c r="G112" s="71" t="str">
        <f t="shared" si="40"/>
        <v/>
      </c>
      <c r="H112" s="72" t="str">
        <f t="shared" si="41"/>
        <v/>
      </c>
      <c r="I112" s="73" t="str">
        <f t="shared" si="42"/>
        <v/>
      </c>
      <c r="J112" s="71" t="str">
        <f t="shared" si="43"/>
        <v/>
      </c>
      <c r="K112" s="72" t="str">
        <f t="shared" si="44"/>
        <v>A</v>
      </c>
      <c r="L112" s="73" t="str">
        <f t="shared" si="45"/>
        <v>A</v>
      </c>
      <c r="M112" s="71" t="str">
        <f t="shared" si="46"/>
        <v>A</v>
      </c>
      <c r="N112" s="72" t="str">
        <f t="shared" si="47"/>
        <v>A</v>
      </c>
      <c r="O112" s="73" t="str">
        <f t="shared" si="105"/>
        <v/>
      </c>
      <c r="P112" s="71" t="str">
        <f t="shared" si="105"/>
        <v/>
      </c>
      <c r="Q112" s="74" t="str">
        <f t="shared" si="105"/>
        <v/>
      </c>
      <c r="R112" s="75" t="str">
        <f t="shared" si="105"/>
        <v/>
      </c>
      <c r="S112" s="76" t="str">
        <f t="shared" si="105"/>
        <v/>
      </c>
      <c r="T112" s="77" t="str">
        <f t="shared" si="105"/>
        <v/>
      </c>
      <c r="U112" s="78" t="str">
        <f t="shared" si="105"/>
        <v/>
      </c>
      <c r="V112" s="76" t="str">
        <f t="shared" si="105"/>
        <v/>
      </c>
      <c r="W112" s="77" t="str">
        <f t="shared" si="105"/>
        <v/>
      </c>
      <c r="X112" s="78" t="str">
        <f t="shared" si="105"/>
        <v/>
      </c>
      <c r="Y112" s="76" t="str">
        <f t="shared" si="105"/>
        <v/>
      </c>
      <c r="Z112" s="77" t="str">
        <f t="shared" si="105"/>
        <v/>
      </c>
      <c r="AA112" s="78" t="str">
        <f t="shared" si="105"/>
        <v/>
      </c>
      <c r="AB112" s="76" t="str">
        <f t="shared" si="105"/>
        <v/>
      </c>
      <c r="AC112" s="79" t="str">
        <f t="shared" si="105"/>
        <v/>
      </c>
      <c r="AD112" s="70" t="str">
        <f t="shared" si="105"/>
        <v/>
      </c>
      <c r="AE112" s="71" t="str">
        <f t="shared" si="103"/>
        <v/>
      </c>
      <c r="AF112" s="72" t="str">
        <f t="shared" si="103"/>
        <v/>
      </c>
      <c r="AG112" s="73" t="str">
        <f t="shared" si="103"/>
        <v/>
      </c>
      <c r="AH112" s="71" t="str">
        <f t="shared" si="103"/>
        <v/>
      </c>
      <c r="AI112" s="72" t="str">
        <f t="shared" si="103"/>
        <v/>
      </c>
      <c r="AJ112" s="73" t="str">
        <f t="shared" si="103"/>
        <v/>
      </c>
      <c r="AK112" s="71" t="str">
        <f t="shared" si="103"/>
        <v/>
      </c>
      <c r="AL112" s="72" t="str">
        <f t="shared" si="103"/>
        <v/>
      </c>
      <c r="AM112" s="73" t="str">
        <f t="shared" si="103"/>
        <v/>
      </c>
      <c r="AN112" s="71" t="str">
        <f t="shared" si="103"/>
        <v/>
      </c>
      <c r="AO112" s="74" t="str">
        <f t="shared" si="103"/>
        <v/>
      </c>
      <c r="AP112" s="75" t="str">
        <f t="shared" si="103"/>
        <v/>
      </c>
      <c r="AQ112" s="76" t="str">
        <f t="shared" si="103"/>
        <v/>
      </c>
      <c r="AR112" s="77" t="str">
        <f t="shared" si="103"/>
        <v/>
      </c>
      <c r="AS112" s="78" t="str">
        <f t="shared" si="103"/>
        <v/>
      </c>
      <c r="AT112" s="76" t="str">
        <f t="shared" ref="AT112:BL112" si="120">IF(AND(($C112&lt;=AU$16-1),($D112&gt;=AT$16)),"A","")</f>
        <v/>
      </c>
      <c r="AU112" s="77" t="str">
        <f t="shared" si="120"/>
        <v/>
      </c>
      <c r="AV112" s="78" t="str">
        <f t="shared" si="120"/>
        <v/>
      </c>
      <c r="AW112" s="76" t="str">
        <f t="shared" si="120"/>
        <v/>
      </c>
      <c r="AX112" s="77" t="str">
        <f t="shared" si="120"/>
        <v/>
      </c>
      <c r="AY112" s="78" t="str">
        <f t="shared" si="120"/>
        <v/>
      </c>
      <c r="AZ112" s="76" t="str">
        <f t="shared" si="120"/>
        <v/>
      </c>
      <c r="BA112" s="79" t="str">
        <f t="shared" si="120"/>
        <v/>
      </c>
      <c r="BB112" s="70" t="str">
        <f t="shared" si="120"/>
        <v/>
      </c>
      <c r="BC112" s="71" t="str">
        <f t="shared" si="120"/>
        <v/>
      </c>
      <c r="BD112" s="72" t="str">
        <f t="shared" si="120"/>
        <v/>
      </c>
      <c r="BE112" s="73" t="str">
        <f t="shared" si="120"/>
        <v/>
      </c>
      <c r="BF112" s="71" t="str">
        <f t="shared" si="120"/>
        <v/>
      </c>
      <c r="BG112" s="72" t="str">
        <f t="shared" si="120"/>
        <v/>
      </c>
      <c r="BH112" s="73" t="str">
        <f t="shared" si="120"/>
        <v/>
      </c>
      <c r="BI112" s="71" t="str">
        <f t="shared" si="120"/>
        <v/>
      </c>
      <c r="BJ112" s="72" t="str">
        <f t="shared" si="120"/>
        <v/>
      </c>
      <c r="BK112" s="73" t="str">
        <f t="shared" si="120"/>
        <v/>
      </c>
      <c r="BL112" s="71" t="str">
        <f t="shared" si="120"/>
        <v/>
      </c>
      <c r="BM112" s="74" t="str">
        <f t="shared" si="51"/>
        <v/>
      </c>
    </row>
    <row r="113" spans="1:65" x14ac:dyDescent="0.2">
      <c r="A113" s="65" t="str">
        <f>IFERROR('Project-management-pivot'!D98,"")</f>
        <v>Sirius</v>
      </c>
      <c r="B113" s="66">
        <f>IFERROR(INDEX(Project_Management_Dataset[],MATCH(A113,Project_Management_Dataset[[#All],[Project Name]],0),MATCH($B$16,Project_Management_Dataset[#Headers],0)),"")</f>
        <v>1</v>
      </c>
      <c r="C113" s="67">
        <f>IFERROR(INDEX(Project_Management_Dataset[],MATCH(A113,Project_Management_Dataset[[#All],[Project Name]],0),MATCH($C$16,Project_Management_Dataset[#Headers],0)),"")</f>
        <v>45809</v>
      </c>
      <c r="D113" s="68">
        <f>IFERROR(INDEX(Project_Management_Dataset[],MATCH(A113,Project_Management_Dataset[[#All],[Project Name]],0),MATCH($D$16,Project_Management_Dataset[#Headers],0)),"")</f>
        <v>45901</v>
      </c>
      <c r="E113" s="69">
        <f t="shared" si="90"/>
        <v>66</v>
      </c>
      <c r="F113" s="70" t="str">
        <f>IF(AND(($C113&lt;=G$16-1),($D113&gt;=F$16)),"A","")</f>
        <v/>
      </c>
      <c r="G113" s="71" t="str">
        <f t="shared" si="40"/>
        <v/>
      </c>
      <c r="H113" s="72" t="str">
        <f t="shared" si="41"/>
        <v/>
      </c>
      <c r="I113" s="73" t="str">
        <f t="shared" si="42"/>
        <v/>
      </c>
      <c r="J113" s="71" t="str">
        <f t="shared" si="43"/>
        <v/>
      </c>
      <c r="K113" s="72" t="str">
        <f t="shared" si="44"/>
        <v/>
      </c>
      <c r="L113" s="73" t="str">
        <f t="shared" si="45"/>
        <v/>
      </c>
      <c r="M113" s="71" t="str">
        <f t="shared" si="46"/>
        <v/>
      </c>
      <c r="N113" s="72" t="str">
        <f t="shared" si="47"/>
        <v/>
      </c>
      <c r="O113" s="73" t="str">
        <f t="shared" si="105"/>
        <v/>
      </c>
      <c r="P113" s="71" t="str">
        <f t="shared" si="105"/>
        <v/>
      </c>
      <c r="Q113" s="74" t="str">
        <f t="shared" si="105"/>
        <v/>
      </c>
      <c r="R113" s="75" t="str">
        <f t="shared" si="105"/>
        <v/>
      </c>
      <c r="S113" s="76" t="str">
        <f t="shared" si="105"/>
        <v/>
      </c>
      <c r="T113" s="77" t="str">
        <f t="shared" si="105"/>
        <v/>
      </c>
      <c r="U113" s="78" t="str">
        <f t="shared" si="105"/>
        <v/>
      </c>
      <c r="V113" s="76" t="str">
        <f t="shared" si="105"/>
        <v/>
      </c>
      <c r="W113" s="77" t="str">
        <f t="shared" si="105"/>
        <v/>
      </c>
      <c r="X113" s="78" t="str">
        <f t="shared" si="105"/>
        <v/>
      </c>
      <c r="Y113" s="76" t="str">
        <f t="shared" si="105"/>
        <v/>
      </c>
      <c r="Z113" s="77" t="str">
        <f t="shared" si="105"/>
        <v/>
      </c>
      <c r="AA113" s="78" t="str">
        <f t="shared" si="105"/>
        <v/>
      </c>
      <c r="AB113" s="76" t="str">
        <f t="shared" si="105"/>
        <v/>
      </c>
      <c r="AC113" s="79" t="str">
        <f t="shared" si="105"/>
        <v/>
      </c>
      <c r="AD113" s="70" t="str">
        <f>IF(AND(($C113&lt;=AE$16-1),($D113&gt;=AD$16)),"A","")</f>
        <v/>
      </c>
      <c r="AE113" s="71" t="str">
        <f>IF(AND(($C113&lt;=AF$16-1),($D113&gt;=AE$16)),"A","")</f>
        <v/>
      </c>
      <c r="AF113" s="72" t="str">
        <f>IF(AND(($C113&lt;=AG$16-1),($D113&gt;=AF$16)),"A","")</f>
        <v/>
      </c>
      <c r="AG113" s="73" t="str">
        <f>IF(AND(($C113&lt;=AH$16-1),($D113&gt;=AG$16)),"A","")</f>
        <v/>
      </c>
      <c r="AH113" s="71" t="str">
        <f>IF(AND(($C113&lt;=AI$16-1),($D113&gt;=AH$16)),"A","")</f>
        <v/>
      </c>
      <c r="AI113" s="72" t="str">
        <f>IF(AND(($C113&lt;=AJ$16-1),($D113&gt;=AI$16)),"A","")</f>
        <v/>
      </c>
      <c r="AJ113" s="73" t="str">
        <f>IF(AND(($C113&lt;=AK$16-1),($D113&gt;=AJ$16)),"A","")</f>
        <v/>
      </c>
      <c r="AK113" s="71" t="str">
        <f>IF(AND(($C113&lt;=AL$16-1),($D113&gt;=AK$16)),"A","")</f>
        <v/>
      </c>
      <c r="AL113" s="72" t="str">
        <f>IF(AND(($C113&lt;=AM$16-1),($D113&gt;=AL$16)),"A","")</f>
        <v/>
      </c>
      <c r="AM113" s="73" t="str">
        <f>IF(AND(($C113&lt;=AN$16-1),($D113&gt;=AM$16)),"A","")</f>
        <v/>
      </c>
      <c r="AN113" s="71" t="str">
        <f>IF(AND(($C113&lt;=AO$16-1),($D113&gt;=AN$16)),"A","")</f>
        <v/>
      </c>
      <c r="AO113" s="74" t="str">
        <f>IF(AND(($C113&lt;=AP$16-1),($D113&gt;=AO$16)),"A","")</f>
        <v/>
      </c>
      <c r="AP113" s="75" t="str">
        <f>IF(AND(($C113&lt;=AQ$16-1),($D113&gt;=AP$16)),"A","")</f>
        <v/>
      </c>
      <c r="AQ113" s="76" t="str">
        <f>IF(AND(($C113&lt;=AR$16-1),($D113&gt;=AQ$16)),"A","")</f>
        <v/>
      </c>
      <c r="AR113" s="77" t="str">
        <f>IF(AND(($C113&lt;=AS$16-1),($D113&gt;=AR$16)),"A","")</f>
        <v/>
      </c>
      <c r="AS113" s="78" t="str">
        <f>IF(AND(($C113&lt;=AT$16-1),($D113&gt;=AS$16)),"A","")</f>
        <v/>
      </c>
      <c r="AT113" s="76" t="str">
        <f t="shared" ref="AT113:BL113" si="121">IF(AND(($C113&lt;=AU$16-1),($D113&gt;=AT$16)),"A","")</f>
        <v/>
      </c>
      <c r="AU113" s="77" t="str">
        <f t="shared" si="121"/>
        <v/>
      </c>
      <c r="AV113" s="78" t="str">
        <f t="shared" si="121"/>
        <v/>
      </c>
      <c r="AW113" s="76" t="str">
        <f t="shared" si="121"/>
        <v/>
      </c>
      <c r="AX113" s="77" t="str">
        <f t="shared" si="121"/>
        <v/>
      </c>
      <c r="AY113" s="78" t="str">
        <f t="shared" si="121"/>
        <v/>
      </c>
      <c r="AZ113" s="76" t="str">
        <f t="shared" si="121"/>
        <v/>
      </c>
      <c r="BA113" s="79" t="str">
        <f t="shared" si="121"/>
        <v/>
      </c>
      <c r="BB113" s="70" t="str">
        <f t="shared" si="121"/>
        <v/>
      </c>
      <c r="BC113" s="71" t="str">
        <f t="shared" si="121"/>
        <v/>
      </c>
      <c r="BD113" s="72" t="str">
        <f t="shared" si="121"/>
        <v/>
      </c>
      <c r="BE113" s="73" t="str">
        <f t="shared" si="121"/>
        <v/>
      </c>
      <c r="BF113" s="71" t="str">
        <f t="shared" si="121"/>
        <v/>
      </c>
      <c r="BG113" s="72" t="str">
        <f t="shared" si="121"/>
        <v>A</v>
      </c>
      <c r="BH113" s="73" t="str">
        <f t="shared" si="121"/>
        <v>A</v>
      </c>
      <c r="BI113" s="71" t="str">
        <f t="shared" si="121"/>
        <v>A</v>
      </c>
      <c r="BJ113" s="72" t="str">
        <f t="shared" si="121"/>
        <v>A</v>
      </c>
      <c r="BK113" s="73" t="str">
        <f t="shared" si="121"/>
        <v/>
      </c>
      <c r="BL113" s="71" t="str">
        <f t="shared" si="121"/>
        <v/>
      </c>
      <c r="BM113" s="74" t="str">
        <f t="shared" si="51"/>
        <v/>
      </c>
    </row>
    <row r="114" spans="1:65" x14ac:dyDescent="0.2">
      <c r="A114" s="65" t="str">
        <f>IFERROR('Project-management-pivot'!D99,"")</f>
        <v>Skill Up</v>
      </c>
      <c r="B114" s="66">
        <f>IFERROR(INDEX(Project_Management_Dataset[],MATCH(A114,Project_Management_Dataset[[#All],[Project Name]],0),MATCH($B$16,Project_Management_Dataset[#Headers],0)),"")</f>
        <v>0.81</v>
      </c>
      <c r="C114" s="67">
        <f>IFERROR(INDEX(Project_Management_Dataset[],MATCH(A114,Project_Management_Dataset[[#All],[Project Name]],0),MATCH($C$16,Project_Management_Dataset[#Headers],0)),"")</f>
        <v>45658</v>
      </c>
      <c r="D114" s="68">
        <f>IFERROR(INDEX(Project_Management_Dataset[],MATCH(A114,Project_Management_Dataset[[#All],[Project Name]],0),MATCH($D$16,Project_Management_Dataset[#Headers],0)),"")</f>
        <v>45778</v>
      </c>
      <c r="E114" s="69">
        <f t="shared" si="90"/>
        <v>87</v>
      </c>
      <c r="F114" s="70" t="str">
        <f>IF(AND(($C114&lt;=G$16-1),($D114&gt;=F$16)),"A","")</f>
        <v/>
      </c>
      <c r="G114" s="71" t="str">
        <f>IF(AND(($C114&lt;=H$16-1),($D114&gt;=G$16)),"A","")</f>
        <v/>
      </c>
      <c r="H114" s="72" t="str">
        <f>IF(AND(($C114&lt;=I$16-1),($D114&gt;=H$16)),"A","")</f>
        <v/>
      </c>
      <c r="I114" s="73" t="str">
        <f>IF(AND(($C114&lt;=J$16-1),($D114&gt;=I$16)),"A","")</f>
        <v/>
      </c>
      <c r="J114" s="71" t="str">
        <f>IF(AND(($C114&lt;=K$16-1),($D114&gt;=J$16)),"A","")</f>
        <v/>
      </c>
      <c r="K114" s="72" t="str">
        <f>IF(AND(($C114&lt;=L$16-1),($D114&gt;=K$16)),"A","")</f>
        <v/>
      </c>
      <c r="L114" s="73" t="str">
        <f>IF(AND(($C114&lt;=M$16-1),($D114&gt;=L$16)),"A","")</f>
        <v/>
      </c>
      <c r="M114" s="71" t="str">
        <f>IF(AND(($C114&lt;=N$16-1),($D114&gt;=M$16)),"A","")</f>
        <v/>
      </c>
      <c r="N114" s="72" t="str">
        <f>IF(AND(($C114&lt;=O$16-1),($D114&gt;=N$16)),"A","")</f>
        <v/>
      </c>
      <c r="O114" s="73" t="str">
        <f>IF(AND(($C114&lt;=P$16-1),($D114&gt;=O$16)),"A","")</f>
        <v/>
      </c>
      <c r="P114" s="71" t="str">
        <f>IF(AND(($C114&lt;=Q$16-1),($D114&gt;=P$16)),"A","")</f>
        <v/>
      </c>
      <c r="Q114" s="74" t="str">
        <f>IF(AND(($C114&lt;=R$16-1),($D114&gt;=Q$16)),"A","")</f>
        <v/>
      </c>
      <c r="R114" s="75" t="str">
        <f>IF(AND(($C114&lt;=S$16-1),($D114&gt;=R$16)),"A","")</f>
        <v/>
      </c>
      <c r="S114" s="76" t="str">
        <f>IF(AND(($C114&lt;=T$16-1),($D114&gt;=S$16)),"A","")</f>
        <v/>
      </c>
      <c r="T114" s="77" t="str">
        <f>IF(AND(($C114&lt;=U$16-1),($D114&gt;=T$16)),"A","")</f>
        <v/>
      </c>
      <c r="U114" s="78" t="str">
        <f>IF(AND(($C114&lt;=V$16-1),($D114&gt;=U$16)),"A","")</f>
        <v/>
      </c>
      <c r="V114" s="76" t="str">
        <f>IF(AND(($C114&lt;=W$16-1),($D114&gt;=V$16)),"A","")</f>
        <v/>
      </c>
      <c r="W114" s="77" t="str">
        <f>IF(AND(($C114&lt;=X$16-1),($D114&gt;=W$16)),"A","")</f>
        <v/>
      </c>
      <c r="X114" s="78" t="str">
        <f>IF(AND(($C114&lt;=Y$16-1),($D114&gt;=X$16)),"A","")</f>
        <v/>
      </c>
      <c r="Y114" s="76" t="str">
        <f>IF(AND(($C114&lt;=Z$16-1),($D114&gt;=Y$16)),"A","")</f>
        <v/>
      </c>
      <c r="Z114" s="77" t="str">
        <f>IF(AND(($C114&lt;=AA$16-1),($D114&gt;=Z$16)),"A","")</f>
        <v/>
      </c>
      <c r="AA114" s="78" t="str">
        <f>IF(AND(($C114&lt;=AB$16-1),($D114&gt;=AA$16)),"A","")</f>
        <v/>
      </c>
      <c r="AB114" s="76" t="str">
        <f>IF(AND(($C114&lt;=AC$16-1),($D114&gt;=AB$16)),"A","")</f>
        <v/>
      </c>
      <c r="AC114" s="79" t="str">
        <f>IF(AND(($C114&lt;=AD$16-1),($D114&gt;=AC$16)),"A","")</f>
        <v/>
      </c>
      <c r="AD114" s="70" t="str">
        <f>IF(AND(($C114&lt;=AE$16-1),($D114&gt;=AD$16)),"A","")</f>
        <v/>
      </c>
      <c r="AE114" s="71" t="str">
        <f>IF(AND(($C114&lt;=AF$16-1),($D114&gt;=AE$16)),"A","")</f>
        <v/>
      </c>
      <c r="AF114" s="72" t="str">
        <f>IF(AND(($C114&lt;=AG$16-1),($D114&gt;=AF$16)),"A","")</f>
        <v/>
      </c>
      <c r="AG114" s="73" t="str">
        <f>IF(AND(($C114&lt;=AH$16-1),($D114&gt;=AG$16)),"A","")</f>
        <v/>
      </c>
      <c r="AH114" s="71" t="str">
        <f>IF(AND(($C114&lt;=AI$16-1),($D114&gt;=AH$16)),"A","")</f>
        <v/>
      </c>
      <c r="AI114" s="72" t="str">
        <f>IF(AND(($C114&lt;=AJ$16-1),($D114&gt;=AI$16)),"A","")</f>
        <v/>
      </c>
      <c r="AJ114" s="73" t="str">
        <f>IF(AND(($C114&lt;=AK$16-1),($D114&gt;=AJ$16)),"A","")</f>
        <v/>
      </c>
      <c r="AK114" s="71" t="str">
        <f>IF(AND(($C114&lt;=AL$16-1),($D114&gt;=AK$16)),"A","")</f>
        <v/>
      </c>
      <c r="AL114" s="72" t="str">
        <f>IF(AND(($C114&lt;=AM$16-1),($D114&gt;=AL$16)),"A","")</f>
        <v/>
      </c>
      <c r="AM114" s="73" t="str">
        <f>IF(AND(($C114&lt;=AN$16-1),($D114&gt;=AM$16)),"A","")</f>
        <v/>
      </c>
      <c r="AN114" s="71" t="str">
        <f>IF(AND(($C114&lt;=AO$16-1),($D114&gt;=AN$16)),"A","")</f>
        <v/>
      </c>
      <c r="AO114" s="74" t="str">
        <f>IF(AND(($C114&lt;=AP$16-1),($D114&gt;=AO$16)),"A","")</f>
        <v/>
      </c>
      <c r="AP114" s="75" t="str">
        <f>IF(AND(($C114&lt;=AQ$16-1),($D114&gt;=AP$16)),"A","")</f>
        <v/>
      </c>
      <c r="AQ114" s="76" t="str">
        <f>IF(AND(($C114&lt;=AR$16-1),($D114&gt;=AQ$16)),"A","")</f>
        <v/>
      </c>
      <c r="AR114" s="77" t="str">
        <f>IF(AND(($C114&lt;=AS$16-1),($D114&gt;=AR$16)),"A","")</f>
        <v/>
      </c>
      <c r="AS114" s="78" t="str">
        <f>IF(AND(($C114&lt;=AT$16-1),($D114&gt;=AS$16)),"A","")</f>
        <v/>
      </c>
      <c r="AT114" s="76" t="str">
        <f t="shared" ref="AT114:BL114" si="122">IF(AND(($C114&lt;=AU$16-1),($D114&gt;=AT$16)),"A","")</f>
        <v/>
      </c>
      <c r="AU114" s="77" t="str">
        <f t="shared" si="122"/>
        <v/>
      </c>
      <c r="AV114" s="78" t="str">
        <f t="shared" si="122"/>
        <v/>
      </c>
      <c r="AW114" s="76" t="str">
        <f t="shared" si="122"/>
        <v/>
      </c>
      <c r="AX114" s="77" t="str">
        <f t="shared" si="122"/>
        <v/>
      </c>
      <c r="AY114" s="78" t="str">
        <f t="shared" si="122"/>
        <v/>
      </c>
      <c r="AZ114" s="76" t="str">
        <f t="shared" si="122"/>
        <v/>
      </c>
      <c r="BA114" s="79" t="str">
        <f t="shared" si="122"/>
        <v/>
      </c>
      <c r="BB114" s="70" t="str">
        <f t="shared" si="122"/>
        <v>A</v>
      </c>
      <c r="BC114" s="71" t="str">
        <f t="shared" si="122"/>
        <v>A</v>
      </c>
      <c r="BD114" s="72" t="str">
        <f t="shared" si="122"/>
        <v>A</v>
      </c>
      <c r="BE114" s="73" t="str">
        <f t="shared" si="122"/>
        <v>A</v>
      </c>
      <c r="BF114" s="71" t="str">
        <f t="shared" si="122"/>
        <v>A</v>
      </c>
      <c r="BG114" s="72" t="str">
        <f t="shared" si="122"/>
        <v/>
      </c>
      <c r="BH114" s="73" t="str">
        <f t="shared" si="122"/>
        <v/>
      </c>
      <c r="BI114" s="71" t="str">
        <f t="shared" si="122"/>
        <v/>
      </c>
      <c r="BJ114" s="72" t="str">
        <f t="shared" si="122"/>
        <v/>
      </c>
      <c r="BK114" s="73" t="str">
        <f t="shared" si="122"/>
        <v/>
      </c>
      <c r="BL114" s="71" t="str">
        <f t="shared" si="122"/>
        <v/>
      </c>
      <c r="BM114" s="74" t="str">
        <f>IF(AND(($C114&lt;=BO$16-1),($D114&gt;=BM$16)),"A","")</f>
        <v/>
      </c>
    </row>
    <row r="115" spans="1:65" x14ac:dyDescent="0.2">
      <c r="A115" s="65" t="str">
        <f>IFERROR('Project-management-pivot'!D100,"")</f>
        <v>Sputnik</v>
      </c>
      <c r="B115" s="66">
        <f>IFERROR(INDEX(Project_Management_Dataset[],MATCH(A115,Project_Management_Dataset[[#All],[Project Name]],0),MATCH($B$16,Project_Management_Dataset[#Headers],0)),"")</f>
        <v>0.78</v>
      </c>
      <c r="C115" s="67">
        <f>IFERROR(INDEX(Project_Management_Dataset[],MATCH(A115,Project_Management_Dataset[[#All],[Project Name]],0),MATCH($C$16,Project_Management_Dataset[#Headers],0)),"")</f>
        <v>44501</v>
      </c>
      <c r="D115" s="68">
        <f>IFERROR(INDEX(Project_Management_Dataset[],MATCH(A115,Project_Management_Dataset[[#All],[Project Name]],0),MATCH($D$16,Project_Management_Dataset[#Headers],0)),"")</f>
        <v>44621</v>
      </c>
      <c r="E115" s="69">
        <f t="shared" si="90"/>
        <v>87</v>
      </c>
      <c r="F115" s="70" t="str">
        <f>IF(AND(($C115&lt;=G$16-1),($D115&gt;=F$16)),"A","")</f>
        <v/>
      </c>
      <c r="G115" s="71" t="str">
        <f>IF(AND(($C115&lt;=H$16-1),($D115&gt;=G$16)),"A","")</f>
        <v/>
      </c>
      <c r="H115" s="72" t="str">
        <f>IF(AND(($C115&lt;=I$16-1),($D115&gt;=H$16)),"A","")</f>
        <v/>
      </c>
      <c r="I115" s="73" t="str">
        <f>IF(AND(($C115&lt;=J$16-1),($D115&gt;=I$16)),"A","")</f>
        <v/>
      </c>
      <c r="J115" s="71" t="str">
        <f>IF(AND(($C115&lt;=K$16-1),($D115&gt;=J$16)),"A","")</f>
        <v/>
      </c>
      <c r="K115" s="72" t="str">
        <f>IF(AND(($C115&lt;=L$16-1),($D115&gt;=K$16)),"A","")</f>
        <v/>
      </c>
      <c r="L115" s="73" t="str">
        <f>IF(AND(($C115&lt;=M$16-1),($D115&gt;=L$16)),"A","")</f>
        <v/>
      </c>
      <c r="M115" s="71" t="str">
        <f>IF(AND(($C115&lt;=N$16-1),($D115&gt;=M$16)),"A","")</f>
        <v/>
      </c>
      <c r="N115" s="72" t="str">
        <f>IF(AND(($C115&lt;=O$16-1),($D115&gt;=N$16)),"A","")</f>
        <v/>
      </c>
      <c r="O115" s="73" t="str">
        <f>IF(AND(($C115&lt;=P$16-1),($D115&gt;=O$16)),"A","")</f>
        <v/>
      </c>
      <c r="P115" s="71" t="str">
        <f>IF(AND(($C115&lt;=Q$16-1),($D115&gt;=P$16)),"A","")</f>
        <v>A</v>
      </c>
      <c r="Q115" s="74" t="str">
        <f>IF(AND(($C115&lt;=R$16-1),($D115&gt;=Q$16)),"A","")</f>
        <v>A</v>
      </c>
      <c r="R115" s="75" t="str">
        <f>IF(AND(($C115&lt;=S$16-1),($D115&gt;=R$16)),"A","")</f>
        <v>A</v>
      </c>
      <c r="S115" s="76" t="str">
        <f>IF(AND(($C115&lt;=T$16-1),($D115&gt;=S$16)),"A","")</f>
        <v>A</v>
      </c>
      <c r="T115" s="77" t="str">
        <f>IF(AND(($C115&lt;=U$16-1),($D115&gt;=T$16)),"A","")</f>
        <v>A</v>
      </c>
      <c r="U115" s="78" t="str">
        <f>IF(AND(($C115&lt;=V$16-1),($D115&gt;=U$16)),"A","")</f>
        <v/>
      </c>
      <c r="V115" s="76" t="str">
        <f>IF(AND(($C115&lt;=W$16-1),($D115&gt;=V$16)),"A","")</f>
        <v/>
      </c>
      <c r="W115" s="77" t="str">
        <f>IF(AND(($C115&lt;=X$16-1),($D115&gt;=W$16)),"A","")</f>
        <v/>
      </c>
      <c r="X115" s="78" t="str">
        <f>IF(AND(($C115&lt;=Y$16-1),($D115&gt;=X$16)),"A","")</f>
        <v/>
      </c>
      <c r="Y115" s="76" t="str">
        <f>IF(AND(($C115&lt;=Z$16-1),($D115&gt;=Y$16)),"A","")</f>
        <v/>
      </c>
      <c r="Z115" s="77" t="str">
        <f>IF(AND(($C115&lt;=AA$16-1),($D115&gt;=Z$16)),"A","")</f>
        <v/>
      </c>
      <c r="AA115" s="78" t="str">
        <f>IF(AND(($C115&lt;=AB$16-1),($D115&gt;=AA$16)),"A","")</f>
        <v/>
      </c>
      <c r="AB115" s="76" t="str">
        <f>IF(AND(($C115&lt;=AC$16-1),($D115&gt;=AB$16)),"A","")</f>
        <v/>
      </c>
      <c r="AC115" s="79" t="str">
        <f>IF(AND(($C115&lt;=AD$16-1),($D115&gt;=AC$16)),"A","")</f>
        <v/>
      </c>
      <c r="AD115" s="70" t="str">
        <f>IF(AND(($C115&lt;=AE$16-1),($D115&gt;=AD$16)),"A","")</f>
        <v/>
      </c>
      <c r="AE115" s="71" t="str">
        <f>IF(AND(($C115&lt;=AF$16-1),($D115&gt;=AE$16)),"A","")</f>
        <v/>
      </c>
      <c r="AF115" s="72" t="str">
        <f>IF(AND(($C115&lt;=AG$16-1),($D115&gt;=AF$16)),"A","")</f>
        <v/>
      </c>
      <c r="AG115" s="73" t="str">
        <f>IF(AND(($C115&lt;=AH$16-1),($D115&gt;=AG$16)),"A","")</f>
        <v/>
      </c>
      <c r="AH115" s="71" t="str">
        <f>IF(AND(($C115&lt;=AI$16-1),($D115&gt;=AH$16)),"A","")</f>
        <v/>
      </c>
      <c r="AI115" s="72" t="str">
        <f>IF(AND(($C115&lt;=AJ$16-1),($D115&gt;=AI$16)),"A","")</f>
        <v/>
      </c>
      <c r="AJ115" s="73" t="str">
        <f>IF(AND(($C115&lt;=AK$16-1),($D115&gt;=AJ$16)),"A","")</f>
        <v/>
      </c>
      <c r="AK115" s="71" t="str">
        <f>IF(AND(($C115&lt;=AL$16-1),($D115&gt;=AK$16)),"A","")</f>
        <v/>
      </c>
      <c r="AL115" s="72" t="str">
        <f>IF(AND(($C115&lt;=AM$16-1),($D115&gt;=AL$16)),"A","")</f>
        <v/>
      </c>
      <c r="AM115" s="73" t="str">
        <f>IF(AND(($C115&lt;=AN$16-1),($D115&gt;=AM$16)),"A","")</f>
        <v/>
      </c>
      <c r="AN115" s="71" t="str">
        <f>IF(AND(($C115&lt;=AO$16-1),($D115&gt;=AN$16)),"A","")</f>
        <v/>
      </c>
      <c r="AO115" s="74" t="str">
        <f>IF(AND(($C115&lt;=AP$16-1),($D115&gt;=AO$16)),"A","")</f>
        <v/>
      </c>
      <c r="AP115" s="75" t="str">
        <f>IF(AND(($C115&lt;=AQ$16-1),($D115&gt;=AP$16)),"A","")</f>
        <v/>
      </c>
      <c r="AQ115" s="76" t="str">
        <f>IF(AND(($C115&lt;=AR$16-1),($D115&gt;=AQ$16)),"A","")</f>
        <v/>
      </c>
      <c r="AR115" s="77" t="str">
        <f>IF(AND(($C115&lt;=AS$16-1),($D115&gt;=AR$16)),"A","")</f>
        <v/>
      </c>
      <c r="AS115" s="78" t="str">
        <f>IF(AND(($C115&lt;=AT$16-1),($D115&gt;=AS$16)),"A","")</f>
        <v/>
      </c>
      <c r="AT115" s="76" t="str">
        <f t="shared" ref="AT115:BL115" si="123">IF(AND(($C115&lt;=AU$16-1),($D115&gt;=AT$16)),"A","")</f>
        <v/>
      </c>
      <c r="AU115" s="77" t="str">
        <f t="shared" si="123"/>
        <v/>
      </c>
      <c r="AV115" s="78" t="str">
        <f t="shared" si="123"/>
        <v/>
      </c>
      <c r="AW115" s="76" t="str">
        <f t="shared" si="123"/>
        <v/>
      </c>
      <c r="AX115" s="77" t="str">
        <f t="shared" si="123"/>
        <v/>
      </c>
      <c r="AY115" s="78" t="str">
        <f t="shared" si="123"/>
        <v/>
      </c>
      <c r="AZ115" s="76" t="str">
        <f t="shared" si="123"/>
        <v/>
      </c>
      <c r="BA115" s="79" t="str">
        <f t="shared" si="123"/>
        <v/>
      </c>
      <c r="BB115" s="70" t="str">
        <f t="shared" si="123"/>
        <v/>
      </c>
      <c r="BC115" s="71" t="str">
        <f t="shared" si="123"/>
        <v/>
      </c>
      <c r="BD115" s="72" t="str">
        <f t="shared" si="123"/>
        <v/>
      </c>
      <c r="BE115" s="73" t="str">
        <f t="shared" si="123"/>
        <v/>
      </c>
      <c r="BF115" s="71" t="str">
        <f t="shared" si="123"/>
        <v/>
      </c>
      <c r="BG115" s="72" t="str">
        <f t="shared" si="123"/>
        <v/>
      </c>
      <c r="BH115" s="73" t="str">
        <f t="shared" si="123"/>
        <v/>
      </c>
      <c r="BI115" s="71" t="str">
        <f t="shared" si="123"/>
        <v/>
      </c>
      <c r="BJ115" s="72" t="str">
        <f t="shared" si="123"/>
        <v/>
      </c>
      <c r="BK115" s="73" t="str">
        <f t="shared" si="123"/>
        <v/>
      </c>
      <c r="BL115" s="71" t="str">
        <f t="shared" si="123"/>
        <v/>
      </c>
      <c r="BM115" s="74" t="str">
        <f>IF(AND(($C115&lt;=BO$16-1),($D115&gt;=BM$16)),"A","")</f>
        <v/>
      </c>
    </row>
    <row r="116" spans="1:65" x14ac:dyDescent="0.2">
      <c r="A116" s="65" t="str">
        <f>IFERROR('Project-management-pivot'!D101,"")</f>
        <v>The Blue Bird</v>
      </c>
      <c r="B116" s="66">
        <f>IFERROR(INDEX(Project_Management_Dataset[],MATCH(A116,Project_Management_Dataset[[#All],[Project Name]],0),MATCH($B$16,Project_Management_Dataset[#Headers],0)),"")</f>
        <v>1</v>
      </c>
      <c r="C116" s="67">
        <f>IFERROR(INDEX(Project_Management_Dataset[],MATCH(A116,Project_Management_Dataset[[#All],[Project Name]],0),MATCH($C$16,Project_Management_Dataset[#Headers],0)),"")</f>
        <v>44287</v>
      </c>
      <c r="D116" s="68">
        <f>IFERROR(INDEX(Project_Management_Dataset[],MATCH(A116,Project_Management_Dataset[[#All],[Project Name]],0),MATCH($D$16,Project_Management_Dataset[#Headers],0)),"")</f>
        <v>44378</v>
      </c>
      <c r="E116" s="69">
        <f t="shared" si="90"/>
        <v>66</v>
      </c>
      <c r="F116" s="70" t="str">
        <f>IF(AND(($C116&lt;=G$16-1),($D116&gt;=F$16)),"A","")</f>
        <v/>
      </c>
      <c r="G116" s="71" t="str">
        <f>IF(AND(($C116&lt;=H$16-1),($D116&gt;=G$16)),"A","")</f>
        <v/>
      </c>
      <c r="H116" s="72" t="str">
        <f>IF(AND(($C116&lt;=I$16-1),($D116&gt;=H$16)),"A","")</f>
        <v/>
      </c>
      <c r="I116" s="73" t="str">
        <f>IF(AND(($C116&lt;=J$16-1),($D116&gt;=I$16)),"A","")</f>
        <v>A</v>
      </c>
      <c r="J116" s="71" t="str">
        <f>IF(AND(($C116&lt;=K$16-1),($D116&gt;=J$16)),"A","")</f>
        <v>A</v>
      </c>
      <c r="K116" s="72" t="str">
        <f>IF(AND(($C116&lt;=L$16-1),($D116&gt;=K$16)),"A","")</f>
        <v>A</v>
      </c>
      <c r="L116" s="73" t="str">
        <f>IF(AND(($C116&lt;=M$16-1),($D116&gt;=L$16)),"A","")</f>
        <v>A</v>
      </c>
      <c r="M116" s="71" t="str">
        <f>IF(AND(($C116&lt;=N$16-1),($D116&gt;=M$16)),"A","")</f>
        <v/>
      </c>
      <c r="N116" s="72" t="str">
        <f>IF(AND(($C116&lt;=O$16-1),($D116&gt;=N$16)),"A","")</f>
        <v/>
      </c>
      <c r="O116" s="73" t="str">
        <f>IF(AND(($C116&lt;=P$16-1),($D116&gt;=O$16)),"A","")</f>
        <v/>
      </c>
      <c r="P116" s="71" t="str">
        <f>IF(AND(($C116&lt;=Q$16-1),($D116&gt;=P$16)),"A","")</f>
        <v/>
      </c>
      <c r="Q116" s="74" t="str">
        <f>IF(AND(($C116&lt;=R$16-1),($D116&gt;=Q$16)),"A","")</f>
        <v/>
      </c>
      <c r="R116" s="75" t="str">
        <f>IF(AND(($C116&lt;=S$16-1),($D116&gt;=R$16)),"A","")</f>
        <v/>
      </c>
      <c r="S116" s="76" t="str">
        <f>IF(AND(($C116&lt;=T$16-1),($D116&gt;=S$16)),"A","")</f>
        <v/>
      </c>
      <c r="T116" s="77" t="str">
        <f>IF(AND(($C116&lt;=U$16-1),($D116&gt;=T$16)),"A","")</f>
        <v/>
      </c>
      <c r="U116" s="78" t="str">
        <f>IF(AND(($C116&lt;=V$16-1),($D116&gt;=U$16)),"A","")</f>
        <v/>
      </c>
      <c r="V116" s="76" t="str">
        <f>IF(AND(($C116&lt;=W$16-1),($D116&gt;=V$16)),"A","")</f>
        <v/>
      </c>
      <c r="W116" s="77" t="str">
        <f>IF(AND(($C116&lt;=X$16-1),($D116&gt;=W$16)),"A","")</f>
        <v/>
      </c>
      <c r="X116" s="78" t="str">
        <f>IF(AND(($C116&lt;=Y$16-1),($D116&gt;=X$16)),"A","")</f>
        <v/>
      </c>
      <c r="Y116" s="76" t="str">
        <f>IF(AND(($C116&lt;=Z$16-1),($D116&gt;=Y$16)),"A","")</f>
        <v/>
      </c>
      <c r="Z116" s="77" t="str">
        <f>IF(AND(($C116&lt;=AA$16-1),($D116&gt;=Z$16)),"A","")</f>
        <v/>
      </c>
      <c r="AA116" s="78" t="str">
        <f>IF(AND(($C116&lt;=AB$16-1),($D116&gt;=AA$16)),"A","")</f>
        <v/>
      </c>
      <c r="AB116" s="76" t="str">
        <f>IF(AND(($C116&lt;=AC$16-1),($D116&gt;=AB$16)),"A","")</f>
        <v/>
      </c>
      <c r="AC116" s="79" t="str">
        <f>IF(AND(($C116&lt;=AD$16-1),($D116&gt;=AC$16)),"A","")</f>
        <v/>
      </c>
      <c r="AD116" s="70" t="str">
        <f>IF(AND(($C116&lt;=AE$16-1),($D116&gt;=AD$16)),"A","")</f>
        <v/>
      </c>
      <c r="AE116" s="71" t="str">
        <f>IF(AND(($C116&lt;=AF$16-1),($D116&gt;=AE$16)),"A","")</f>
        <v/>
      </c>
      <c r="AF116" s="72" t="str">
        <f>IF(AND(($C116&lt;=AG$16-1),($D116&gt;=AF$16)),"A","")</f>
        <v/>
      </c>
      <c r="AG116" s="73" t="str">
        <f>IF(AND(($C116&lt;=AH$16-1),($D116&gt;=AG$16)),"A","")</f>
        <v/>
      </c>
      <c r="AH116" s="71" t="str">
        <f>IF(AND(($C116&lt;=AI$16-1),($D116&gt;=AH$16)),"A","")</f>
        <v/>
      </c>
      <c r="AI116" s="72" t="str">
        <f>IF(AND(($C116&lt;=AJ$16-1),($D116&gt;=AI$16)),"A","")</f>
        <v/>
      </c>
      <c r="AJ116" s="73" t="str">
        <f>IF(AND(($C116&lt;=AK$16-1),($D116&gt;=AJ$16)),"A","")</f>
        <v/>
      </c>
      <c r="AK116" s="71" t="str">
        <f>IF(AND(($C116&lt;=AL$16-1),($D116&gt;=AK$16)),"A","")</f>
        <v/>
      </c>
      <c r="AL116" s="72" t="str">
        <f>IF(AND(($C116&lt;=AM$16-1),($D116&gt;=AL$16)),"A","")</f>
        <v/>
      </c>
      <c r="AM116" s="73" t="str">
        <f>IF(AND(($C116&lt;=AN$16-1),($D116&gt;=AM$16)),"A","")</f>
        <v/>
      </c>
      <c r="AN116" s="71" t="str">
        <f>IF(AND(($C116&lt;=AO$16-1),($D116&gt;=AN$16)),"A","")</f>
        <v/>
      </c>
      <c r="AO116" s="74" t="str">
        <f>IF(AND(($C116&lt;=AP$16-1),($D116&gt;=AO$16)),"A","")</f>
        <v/>
      </c>
      <c r="AP116" s="75" t="str">
        <f>IF(AND(($C116&lt;=AQ$16-1),($D116&gt;=AP$16)),"A","")</f>
        <v/>
      </c>
      <c r="AQ116" s="76" t="str">
        <f>IF(AND(($C116&lt;=AR$16-1),($D116&gt;=AQ$16)),"A","")</f>
        <v/>
      </c>
      <c r="AR116" s="77" t="str">
        <f>IF(AND(($C116&lt;=AS$16-1),($D116&gt;=AR$16)),"A","")</f>
        <v/>
      </c>
      <c r="AS116" s="78" t="str">
        <f>IF(AND(($C116&lt;=AT$16-1),($D116&gt;=AS$16)),"A","")</f>
        <v/>
      </c>
      <c r="AT116" s="76" t="str">
        <f t="shared" ref="AT116:BL116" si="124">IF(AND(($C116&lt;=AU$16-1),($D116&gt;=AT$16)),"A","")</f>
        <v/>
      </c>
      <c r="AU116" s="77" t="str">
        <f t="shared" si="124"/>
        <v/>
      </c>
      <c r="AV116" s="78" t="str">
        <f t="shared" si="124"/>
        <v/>
      </c>
      <c r="AW116" s="76" t="str">
        <f t="shared" si="124"/>
        <v/>
      </c>
      <c r="AX116" s="77" t="str">
        <f t="shared" si="124"/>
        <v/>
      </c>
      <c r="AY116" s="78" t="str">
        <f t="shared" si="124"/>
        <v/>
      </c>
      <c r="AZ116" s="76" t="str">
        <f t="shared" si="124"/>
        <v/>
      </c>
      <c r="BA116" s="79" t="str">
        <f t="shared" si="124"/>
        <v/>
      </c>
      <c r="BB116" s="70" t="str">
        <f t="shared" si="124"/>
        <v/>
      </c>
      <c r="BC116" s="71" t="str">
        <f t="shared" si="124"/>
        <v/>
      </c>
      <c r="BD116" s="72" t="str">
        <f t="shared" si="124"/>
        <v/>
      </c>
      <c r="BE116" s="73" t="str">
        <f t="shared" si="124"/>
        <v/>
      </c>
      <c r="BF116" s="71" t="str">
        <f t="shared" si="124"/>
        <v/>
      </c>
      <c r="BG116" s="72" t="str">
        <f t="shared" si="124"/>
        <v/>
      </c>
      <c r="BH116" s="73" t="str">
        <f t="shared" si="124"/>
        <v/>
      </c>
      <c r="BI116" s="71" t="str">
        <f t="shared" si="124"/>
        <v/>
      </c>
      <c r="BJ116" s="72" t="str">
        <f t="shared" si="124"/>
        <v/>
      </c>
      <c r="BK116" s="73" t="str">
        <f t="shared" si="124"/>
        <v/>
      </c>
      <c r="BL116" s="71" t="str">
        <f t="shared" si="124"/>
        <v/>
      </c>
      <c r="BM116" s="74" t="str">
        <f>IF(AND(($C116&lt;=BO$16-1),($D116&gt;=BM$16)),"A","")</f>
        <v/>
      </c>
    </row>
    <row r="117" spans="1:65" x14ac:dyDescent="0.2">
      <c r="A117" s="65" t="str">
        <f>IFERROR('Project-management-pivot'!D102,"")</f>
        <v>The Code Honors</v>
      </c>
      <c r="B117" s="66">
        <f>IFERROR(INDEX(Project_Management_Dataset[],MATCH(A117,Project_Management_Dataset[[#All],[Project Name]],0),MATCH($B$16,Project_Management_Dataset[#Headers],0)),"")</f>
        <v>0.8</v>
      </c>
      <c r="C117" s="67">
        <f>IFERROR(INDEX(Project_Management_Dataset[],MATCH(A117,Project_Management_Dataset[[#All],[Project Name]],0),MATCH($C$16,Project_Management_Dataset[#Headers],0)),"")</f>
        <v>44927</v>
      </c>
      <c r="D117" s="68">
        <f>IFERROR(INDEX(Project_Management_Dataset[],MATCH(A117,Project_Management_Dataset[[#All],[Project Name]],0),MATCH($D$16,Project_Management_Dataset[#Headers],0)),"")</f>
        <v>45047</v>
      </c>
      <c r="E117" s="69">
        <f t="shared" si="90"/>
        <v>86</v>
      </c>
      <c r="F117" s="70" t="str">
        <f>IF(AND(($C117&lt;=G$16-1),($D117&gt;=F$16)),"A","")</f>
        <v/>
      </c>
      <c r="G117" s="71" t="str">
        <f>IF(AND(($C117&lt;=H$16-1),($D117&gt;=G$16)),"A","")</f>
        <v/>
      </c>
      <c r="H117" s="72" t="str">
        <f>IF(AND(($C117&lt;=I$16-1),($D117&gt;=H$16)),"A","")</f>
        <v/>
      </c>
      <c r="I117" s="73" t="str">
        <f>IF(AND(($C117&lt;=J$16-1),($D117&gt;=I$16)),"A","")</f>
        <v/>
      </c>
      <c r="J117" s="71" t="str">
        <f>IF(AND(($C117&lt;=K$16-1),($D117&gt;=J$16)),"A","")</f>
        <v/>
      </c>
      <c r="K117" s="72" t="str">
        <f>IF(AND(($C117&lt;=L$16-1),($D117&gt;=K$16)),"A","")</f>
        <v/>
      </c>
      <c r="L117" s="73" t="str">
        <f>IF(AND(($C117&lt;=M$16-1),($D117&gt;=L$16)),"A","")</f>
        <v/>
      </c>
      <c r="M117" s="71" t="str">
        <f>IF(AND(($C117&lt;=N$16-1),($D117&gt;=M$16)),"A","")</f>
        <v/>
      </c>
      <c r="N117" s="72" t="str">
        <f>IF(AND(($C117&lt;=O$16-1),($D117&gt;=N$16)),"A","")</f>
        <v/>
      </c>
      <c r="O117" s="73" t="str">
        <f>IF(AND(($C117&lt;=P$16-1),($D117&gt;=O$16)),"A","")</f>
        <v/>
      </c>
      <c r="P117" s="71" t="str">
        <f>IF(AND(($C117&lt;=Q$16-1),($D117&gt;=P$16)),"A","")</f>
        <v/>
      </c>
      <c r="Q117" s="74" t="str">
        <f>IF(AND(($C117&lt;=R$16-1),($D117&gt;=Q$16)),"A","")</f>
        <v/>
      </c>
      <c r="R117" s="75" t="str">
        <f>IF(AND(($C117&lt;=S$16-1),($D117&gt;=R$16)),"A","")</f>
        <v/>
      </c>
      <c r="S117" s="76" t="str">
        <f>IF(AND(($C117&lt;=T$16-1),($D117&gt;=S$16)),"A","")</f>
        <v/>
      </c>
      <c r="T117" s="77" t="str">
        <f>IF(AND(($C117&lt;=U$16-1),($D117&gt;=T$16)),"A","")</f>
        <v/>
      </c>
      <c r="U117" s="78" t="str">
        <f>IF(AND(($C117&lt;=V$16-1),($D117&gt;=U$16)),"A","")</f>
        <v/>
      </c>
      <c r="V117" s="76" t="str">
        <f>IF(AND(($C117&lt;=W$16-1),($D117&gt;=V$16)),"A","")</f>
        <v/>
      </c>
      <c r="W117" s="77" t="str">
        <f>IF(AND(($C117&lt;=X$16-1),($D117&gt;=W$16)),"A","")</f>
        <v/>
      </c>
      <c r="X117" s="78" t="str">
        <f>IF(AND(($C117&lt;=Y$16-1),($D117&gt;=X$16)),"A","")</f>
        <v/>
      </c>
      <c r="Y117" s="76" t="str">
        <f>IF(AND(($C117&lt;=Z$16-1),($D117&gt;=Y$16)),"A","")</f>
        <v/>
      </c>
      <c r="Z117" s="77" t="str">
        <f>IF(AND(($C117&lt;=AA$16-1),($D117&gt;=Z$16)),"A","")</f>
        <v/>
      </c>
      <c r="AA117" s="78" t="str">
        <f>IF(AND(($C117&lt;=AB$16-1),($D117&gt;=AA$16)),"A","")</f>
        <v/>
      </c>
      <c r="AB117" s="76" t="str">
        <f>IF(AND(($C117&lt;=AC$16-1),($D117&gt;=AB$16)),"A","")</f>
        <v/>
      </c>
      <c r="AC117" s="79" t="str">
        <f>IF(AND(($C117&lt;=AD$16-1),($D117&gt;=AC$16)),"A","")</f>
        <v/>
      </c>
      <c r="AD117" s="70" t="str">
        <f>IF(AND(($C117&lt;=AE$16-1),($D117&gt;=AD$16)),"A","")</f>
        <v>A</v>
      </c>
      <c r="AE117" s="71" t="str">
        <f>IF(AND(($C117&lt;=AF$16-1),($D117&gt;=AE$16)),"A","")</f>
        <v>A</v>
      </c>
      <c r="AF117" s="72" t="str">
        <f>IF(AND(($C117&lt;=AG$16-1),($D117&gt;=AF$16)),"A","")</f>
        <v>A</v>
      </c>
      <c r="AG117" s="73" t="str">
        <f>IF(AND(($C117&lt;=AH$16-1),($D117&gt;=AG$16)),"A","")</f>
        <v>A</v>
      </c>
      <c r="AH117" s="71" t="str">
        <f>IF(AND(($C117&lt;=AI$16-1),($D117&gt;=AH$16)),"A","")</f>
        <v>A</v>
      </c>
      <c r="AI117" s="72" t="str">
        <f>IF(AND(($C117&lt;=AJ$16-1),($D117&gt;=AI$16)),"A","")</f>
        <v/>
      </c>
      <c r="AJ117" s="73" t="str">
        <f>IF(AND(($C117&lt;=AK$16-1),($D117&gt;=AJ$16)),"A","")</f>
        <v/>
      </c>
      <c r="AK117" s="71" t="str">
        <f>IF(AND(($C117&lt;=AL$16-1),($D117&gt;=AK$16)),"A","")</f>
        <v/>
      </c>
      <c r="AL117" s="72" t="str">
        <f>IF(AND(($C117&lt;=AM$16-1),($D117&gt;=AL$16)),"A","")</f>
        <v/>
      </c>
      <c r="AM117" s="73" t="str">
        <f>IF(AND(($C117&lt;=AN$16-1),($D117&gt;=AM$16)),"A","")</f>
        <v/>
      </c>
      <c r="AN117" s="71" t="str">
        <f>IF(AND(($C117&lt;=AO$16-1),($D117&gt;=AN$16)),"A","")</f>
        <v/>
      </c>
      <c r="AO117" s="74" t="str">
        <f>IF(AND(($C117&lt;=AP$16-1),($D117&gt;=AO$16)),"A","")</f>
        <v/>
      </c>
      <c r="AP117" s="75" t="str">
        <f>IF(AND(($C117&lt;=AQ$16-1),($D117&gt;=AP$16)),"A","")</f>
        <v/>
      </c>
      <c r="AQ117" s="76" t="str">
        <f>IF(AND(($C117&lt;=AR$16-1),($D117&gt;=AQ$16)),"A","")</f>
        <v/>
      </c>
      <c r="AR117" s="77" t="str">
        <f>IF(AND(($C117&lt;=AS$16-1),($D117&gt;=AR$16)),"A","")</f>
        <v/>
      </c>
      <c r="AS117" s="78" t="str">
        <f>IF(AND(($C117&lt;=AT$16-1),($D117&gt;=AS$16)),"A","")</f>
        <v/>
      </c>
      <c r="AT117" s="76" t="str">
        <f t="shared" ref="AT117:BL117" si="125">IF(AND(($C117&lt;=AU$16-1),($D117&gt;=AT$16)),"A","")</f>
        <v/>
      </c>
      <c r="AU117" s="77" t="str">
        <f t="shared" si="125"/>
        <v/>
      </c>
      <c r="AV117" s="78" t="str">
        <f t="shared" si="125"/>
        <v/>
      </c>
      <c r="AW117" s="76" t="str">
        <f t="shared" si="125"/>
        <v/>
      </c>
      <c r="AX117" s="77" t="str">
        <f t="shared" si="125"/>
        <v/>
      </c>
      <c r="AY117" s="78" t="str">
        <f t="shared" si="125"/>
        <v/>
      </c>
      <c r="AZ117" s="76" t="str">
        <f t="shared" si="125"/>
        <v/>
      </c>
      <c r="BA117" s="79" t="str">
        <f t="shared" si="125"/>
        <v/>
      </c>
      <c r="BB117" s="70" t="str">
        <f t="shared" si="125"/>
        <v/>
      </c>
      <c r="BC117" s="71" t="str">
        <f t="shared" si="125"/>
        <v/>
      </c>
      <c r="BD117" s="72" t="str">
        <f t="shared" si="125"/>
        <v/>
      </c>
      <c r="BE117" s="73" t="str">
        <f t="shared" si="125"/>
        <v/>
      </c>
      <c r="BF117" s="71" t="str">
        <f t="shared" si="125"/>
        <v/>
      </c>
      <c r="BG117" s="72" t="str">
        <f t="shared" si="125"/>
        <v/>
      </c>
      <c r="BH117" s="73" t="str">
        <f t="shared" si="125"/>
        <v/>
      </c>
      <c r="BI117" s="71" t="str">
        <f t="shared" si="125"/>
        <v/>
      </c>
      <c r="BJ117" s="72" t="str">
        <f t="shared" si="125"/>
        <v/>
      </c>
      <c r="BK117" s="73" t="str">
        <f t="shared" si="125"/>
        <v/>
      </c>
      <c r="BL117" s="71" t="str">
        <f t="shared" si="125"/>
        <v/>
      </c>
      <c r="BM117" s="74" t="str">
        <f>IF(AND(($C117&lt;=BO$16-1),($D117&gt;=BM$16)),"A","")</f>
        <v/>
      </c>
    </row>
    <row r="118" spans="1:65" x14ac:dyDescent="0.2">
      <c r="A118" s="65" t="str">
        <f>IFERROR('Project-management-pivot'!D103,"")</f>
        <v>The Coding Expert</v>
      </c>
      <c r="B118" s="66">
        <f>IFERROR(INDEX(Project_Management_Dataset[],MATCH(A118,Project_Management_Dataset[[#All],[Project Name]],0),MATCH($B$16,Project_Management_Dataset[#Headers],0)),"")</f>
        <v>0.88</v>
      </c>
      <c r="C118" s="67">
        <f>IFERROR(INDEX(Project_Management_Dataset[],MATCH(A118,Project_Management_Dataset[[#All],[Project Name]],0),MATCH($C$16,Project_Management_Dataset[#Headers],0)),"")</f>
        <v>44805</v>
      </c>
      <c r="D118" s="68">
        <f>IFERROR(INDEX(Project_Management_Dataset[],MATCH(A118,Project_Management_Dataset[[#All],[Project Name]],0),MATCH($D$16,Project_Management_Dataset[#Headers],0)),"")</f>
        <v>44896</v>
      </c>
      <c r="E118" s="69">
        <f t="shared" si="90"/>
        <v>66</v>
      </c>
      <c r="F118" s="70" t="str">
        <f>IF(AND(($C118&lt;=G$16-1),($D118&gt;=F$16)),"A","")</f>
        <v/>
      </c>
      <c r="G118" s="71" t="str">
        <f>IF(AND(($C118&lt;=H$16-1),($D118&gt;=G$16)),"A","")</f>
        <v/>
      </c>
      <c r="H118" s="72" t="str">
        <f>IF(AND(($C118&lt;=I$16-1),($D118&gt;=H$16)),"A","")</f>
        <v/>
      </c>
      <c r="I118" s="73" t="str">
        <f>IF(AND(($C118&lt;=J$16-1),($D118&gt;=I$16)),"A","")</f>
        <v/>
      </c>
      <c r="J118" s="71" t="str">
        <f>IF(AND(($C118&lt;=K$16-1),($D118&gt;=J$16)),"A","")</f>
        <v/>
      </c>
      <c r="K118" s="72" t="str">
        <f>IF(AND(($C118&lt;=L$16-1),($D118&gt;=K$16)),"A","")</f>
        <v/>
      </c>
      <c r="L118" s="73" t="str">
        <f>IF(AND(($C118&lt;=M$16-1),($D118&gt;=L$16)),"A","")</f>
        <v/>
      </c>
      <c r="M118" s="71" t="str">
        <f>IF(AND(($C118&lt;=N$16-1),($D118&gt;=M$16)),"A","")</f>
        <v/>
      </c>
      <c r="N118" s="72" t="str">
        <f>IF(AND(($C118&lt;=O$16-1),($D118&gt;=N$16)),"A","")</f>
        <v/>
      </c>
      <c r="O118" s="73" t="str">
        <f>IF(AND(($C118&lt;=P$16-1),($D118&gt;=O$16)),"A","")</f>
        <v/>
      </c>
      <c r="P118" s="71" t="str">
        <f>IF(AND(($C118&lt;=Q$16-1),($D118&gt;=P$16)),"A","")</f>
        <v/>
      </c>
      <c r="Q118" s="74" t="str">
        <f>IF(AND(($C118&lt;=R$16-1),($D118&gt;=Q$16)),"A","")</f>
        <v/>
      </c>
      <c r="R118" s="75" t="str">
        <f>IF(AND(($C118&lt;=S$16-1),($D118&gt;=R$16)),"A","")</f>
        <v/>
      </c>
      <c r="S118" s="76" t="str">
        <f>IF(AND(($C118&lt;=T$16-1),($D118&gt;=S$16)),"A","")</f>
        <v/>
      </c>
      <c r="T118" s="77" t="str">
        <f>IF(AND(($C118&lt;=U$16-1),($D118&gt;=T$16)),"A","")</f>
        <v/>
      </c>
      <c r="U118" s="78" t="str">
        <f>IF(AND(($C118&lt;=V$16-1),($D118&gt;=U$16)),"A","")</f>
        <v/>
      </c>
      <c r="V118" s="76" t="str">
        <f>IF(AND(($C118&lt;=W$16-1),($D118&gt;=V$16)),"A","")</f>
        <v/>
      </c>
      <c r="W118" s="77" t="str">
        <f>IF(AND(($C118&lt;=X$16-1),($D118&gt;=W$16)),"A","")</f>
        <v/>
      </c>
      <c r="X118" s="78" t="str">
        <f>IF(AND(($C118&lt;=Y$16-1),($D118&gt;=X$16)),"A","")</f>
        <v/>
      </c>
      <c r="Y118" s="76" t="str">
        <f>IF(AND(($C118&lt;=Z$16-1),($D118&gt;=Y$16)),"A","")</f>
        <v/>
      </c>
      <c r="Z118" s="77" t="str">
        <f>IF(AND(($C118&lt;=AA$16-1),($D118&gt;=Z$16)),"A","")</f>
        <v>A</v>
      </c>
      <c r="AA118" s="78" t="str">
        <f>IF(AND(($C118&lt;=AB$16-1),($D118&gt;=AA$16)),"A","")</f>
        <v>A</v>
      </c>
      <c r="AB118" s="76" t="str">
        <f>IF(AND(($C118&lt;=AC$16-1),($D118&gt;=AB$16)),"A","")</f>
        <v>A</v>
      </c>
      <c r="AC118" s="79" t="str">
        <f>IF(AND(($C118&lt;=AD$16-1),($D118&gt;=AC$16)),"A","")</f>
        <v>A</v>
      </c>
      <c r="AD118" s="70" t="str">
        <f>IF(AND(($C118&lt;=AE$16-1),($D118&gt;=AD$16)),"A","")</f>
        <v/>
      </c>
      <c r="AE118" s="71" t="str">
        <f>IF(AND(($C118&lt;=AF$16-1),($D118&gt;=AE$16)),"A","")</f>
        <v/>
      </c>
      <c r="AF118" s="72" t="str">
        <f>IF(AND(($C118&lt;=AG$16-1),($D118&gt;=AF$16)),"A","")</f>
        <v/>
      </c>
      <c r="AG118" s="73" t="str">
        <f>IF(AND(($C118&lt;=AH$16-1),($D118&gt;=AG$16)),"A","")</f>
        <v/>
      </c>
      <c r="AH118" s="71" t="str">
        <f>IF(AND(($C118&lt;=AI$16-1),($D118&gt;=AH$16)),"A","")</f>
        <v/>
      </c>
      <c r="AI118" s="72" t="str">
        <f>IF(AND(($C118&lt;=AJ$16-1),($D118&gt;=AI$16)),"A","")</f>
        <v/>
      </c>
      <c r="AJ118" s="73" t="str">
        <f>IF(AND(($C118&lt;=AK$16-1),($D118&gt;=AJ$16)),"A","")</f>
        <v/>
      </c>
      <c r="AK118" s="71" t="str">
        <f>IF(AND(($C118&lt;=AL$16-1),($D118&gt;=AK$16)),"A","")</f>
        <v/>
      </c>
      <c r="AL118" s="72" t="str">
        <f>IF(AND(($C118&lt;=AM$16-1),($D118&gt;=AL$16)),"A","")</f>
        <v/>
      </c>
      <c r="AM118" s="73" t="str">
        <f>IF(AND(($C118&lt;=AN$16-1),($D118&gt;=AM$16)),"A","")</f>
        <v/>
      </c>
      <c r="AN118" s="71" t="str">
        <f>IF(AND(($C118&lt;=AO$16-1),($D118&gt;=AN$16)),"A","")</f>
        <v/>
      </c>
      <c r="AO118" s="74" t="str">
        <f>IF(AND(($C118&lt;=AP$16-1),($D118&gt;=AO$16)),"A","")</f>
        <v/>
      </c>
      <c r="AP118" s="75" t="str">
        <f>IF(AND(($C118&lt;=AQ$16-1),($D118&gt;=AP$16)),"A","")</f>
        <v/>
      </c>
      <c r="AQ118" s="76" t="str">
        <f>IF(AND(($C118&lt;=AR$16-1),($D118&gt;=AQ$16)),"A","")</f>
        <v/>
      </c>
      <c r="AR118" s="77" t="str">
        <f>IF(AND(($C118&lt;=AS$16-1),($D118&gt;=AR$16)),"A","")</f>
        <v/>
      </c>
      <c r="AS118" s="78" t="str">
        <f>IF(AND(($C118&lt;=AT$16-1),($D118&gt;=AS$16)),"A","")</f>
        <v/>
      </c>
      <c r="AT118" s="76" t="str">
        <f t="shared" ref="AT118:BL121" si="126">IF(AND(($C118&lt;=AU$16-1),($D118&gt;=AT$16)),"A","")</f>
        <v/>
      </c>
      <c r="AU118" s="77" t="str">
        <f t="shared" si="126"/>
        <v/>
      </c>
      <c r="AV118" s="78" t="str">
        <f t="shared" si="126"/>
        <v/>
      </c>
      <c r="AW118" s="76" t="str">
        <f t="shared" si="126"/>
        <v/>
      </c>
      <c r="AX118" s="77" t="str">
        <f t="shared" si="126"/>
        <v/>
      </c>
      <c r="AY118" s="78" t="str">
        <f t="shared" si="126"/>
        <v/>
      </c>
      <c r="AZ118" s="76" t="str">
        <f t="shared" si="126"/>
        <v/>
      </c>
      <c r="BA118" s="79" t="str">
        <f t="shared" si="126"/>
        <v/>
      </c>
      <c r="BB118" s="70" t="str">
        <f t="shared" si="126"/>
        <v/>
      </c>
      <c r="BC118" s="71" t="str">
        <f t="shared" si="126"/>
        <v/>
      </c>
      <c r="BD118" s="72" t="str">
        <f t="shared" si="126"/>
        <v/>
      </c>
      <c r="BE118" s="73" t="str">
        <f t="shared" si="126"/>
        <v/>
      </c>
      <c r="BF118" s="71" t="str">
        <f t="shared" si="126"/>
        <v/>
      </c>
      <c r="BG118" s="72" t="str">
        <f t="shared" si="126"/>
        <v/>
      </c>
      <c r="BH118" s="73" t="str">
        <f t="shared" si="126"/>
        <v/>
      </c>
      <c r="BI118" s="71" t="str">
        <f t="shared" si="126"/>
        <v/>
      </c>
      <c r="BJ118" s="72" t="str">
        <f t="shared" si="126"/>
        <v/>
      </c>
      <c r="BK118" s="73" t="str">
        <f t="shared" si="126"/>
        <v/>
      </c>
      <c r="BL118" s="71" t="str">
        <f t="shared" si="126"/>
        <v/>
      </c>
      <c r="BM118" s="74" t="str">
        <f>IF(AND(($C118&lt;=BO$16-1),($D118&gt;=BM$16)),"A","")</f>
        <v/>
      </c>
    </row>
    <row r="119" spans="1:65" x14ac:dyDescent="0.2">
      <c r="A119" s="65" t="str">
        <f>IFERROR('Project-management-pivot'!D104,"")</f>
        <v>The Experienced Dude</v>
      </c>
      <c r="B119" s="66">
        <f>IFERROR(INDEX(Project_Management_Dataset[],MATCH(A119,Project_Management_Dataset[[#All],[Project Name]],0),MATCH($B$16,Project_Management_Dataset[#Headers],0)),"")</f>
        <v>0.8</v>
      </c>
      <c r="C119" s="67">
        <f>IFERROR(INDEX(Project_Management_Dataset[],MATCH(A119,Project_Management_Dataset[[#All],[Project Name]],0),MATCH($C$16,Project_Management_Dataset[#Headers],0)),"")</f>
        <v>44866</v>
      </c>
      <c r="D119" s="68">
        <f>IFERROR(INDEX(Project_Management_Dataset[],MATCH(A119,Project_Management_Dataset[[#All],[Project Name]],0),MATCH($D$16,Project_Management_Dataset[#Headers],0)),"")</f>
        <v>44986</v>
      </c>
      <c r="E119" s="69">
        <f t="shared" ref="E119:E122" si="127">IFERROR(NETWORKDAYS(C119,D119),"")</f>
        <v>87</v>
      </c>
      <c r="F119" s="70" t="str">
        <f>IF(AND(($C119&lt;=G$16-1),($D119&gt;=F$16)),"A","")</f>
        <v/>
      </c>
      <c r="G119" s="71" t="str">
        <f>IF(AND(($C119&lt;=H$16-1),($D119&gt;=G$16)),"A","")</f>
        <v/>
      </c>
      <c r="H119" s="72" t="str">
        <f>IF(AND(($C119&lt;=I$16-1),($D119&gt;=H$16)),"A","")</f>
        <v/>
      </c>
      <c r="I119" s="73" t="str">
        <f>IF(AND(($C119&lt;=J$16-1),($D119&gt;=I$16)),"A","")</f>
        <v/>
      </c>
      <c r="J119" s="71" t="str">
        <f>IF(AND(($C119&lt;=K$16-1),($D119&gt;=J$16)),"A","")</f>
        <v/>
      </c>
      <c r="K119" s="72" t="str">
        <f>IF(AND(($C119&lt;=L$16-1),($D119&gt;=K$16)),"A","")</f>
        <v/>
      </c>
      <c r="L119" s="73" t="str">
        <f>IF(AND(($C119&lt;=M$16-1),($D119&gt;=L$16)),"A","")</f>
        <v/>
      </c>
      <c r="M119" s="71" t="str">
        <f>IF(AND(($C119&lt;=N$16-1),($D119&gt;=M$16)),"A","")</f>
        <v/>
      </c>
      <c r="N119" s="72" t="str">
        <f>IF(AND(($C119&lt;=O$16-1),($D119&gt;=N$16)),"A","")</f>
        <v/>
      </c>
      <c r="O119" s="73" t="str">
        <f>IF(AND(($C119&lt;=P$16-1),($D119&gt;=O$16)),"A","")</f>
        <v/>
      </c>
      <c r="P119" s="71" t="str">
        <f>IF(AND(($C119&lt;=Q$16-1),($D119&gt;=P$16)),"A","")</f>
        <v/>
      </c>
      <c r="Q119" s="74" t="str">
        <f>IF(AND(($C119&lt;=R$16-1),($D119&gt;=Q$16)),"A","")</f>
        <v/>
      </c>
      <c r="R119" s="75" t="str">
        <f>IF(AND(($C119&lt;=S$16-1),($D119&gt;=R$16)),"A","")</f>
        <v/>
      </c>
      <c r="S119" s="76" t="str">
        <f>IF(AND(($C119&lt;=T$16-1),($D119&gt;=S$16)),"A","")</f>
        <v/>
      </c>
      <c r="T119" s="77" t="str">
        <f>IF(AND(($C119&lt;=U$16-1),($D119&gt;=T$16)),"A","")</f>
        <v/>
      </c>
      <c r="U119" s="78" t="str">
        <f>IF(AND(($C119&lt;=V$16-1),($D119&gt;=U$16)),"A","")</f>
        <v/>
      </c>
      <c r="V119" s="76" t="str">
        <f>IF(AND(($C119&lt;=W$16-1),($D119&gt;=V$16)),"A","")</f>
        <v/>
      </c>
      <c r="W119" s="77" t="str">
        <f>IF(AND(($C119&lt;=X$16-1),($D119&gt;=W$16)),"A","")</f>
        <v/>
      </c>
      <c r="X119" s="78" t="str">
        <f>IF(AND(($C119&lt;=Y$16-1),($D119&gt;=X$16)),"A","")</f>
        <v/>
      </c>
      <c r="Y119" s="76" t="str">
        <f>IF(AND(($C119&lt;=Z$16-1),($D119&gt;=Y$16)),"A","")</f>
        <v/>
      </c>
      <c r="Z119" s="77" t="str">
        <f>IF(AND(($C119&lt;=AA$16-1),($D119&gt;=Z$16)),"A","")</f>
        <v/>
      </c>
      <c r="AA119" s="78" t="str">
        <f>IF(AND(($C119&lt;=AB$16-1),($D119&gt;=AA$16)),"A","")</f>
        <v/>
      </c>
      <c r="AB119" s="76" t="str">
        <f>IF(AND(($C119&lt;=AC$16-1),($D119&gt;=AB$16)),"A","")</f>
        <v>A</v>
      </c>
      <c r="AC119" s="79" t="str">
        <f>IF(AND(($C119&lt;=AD$16-1),($D119&gt;=AC$16)),"A","")</f>
        <v>A</v>
      </c>
      <c r="AD119" s="70" t="str">
        <f>IF(AND(($C119&lt;=AE$16-1),($D119&gt;=AD$16)),"A","")</f>
        <v>A</v>
      </c>
      <c r="AE119" s="71" t="str">
        <f>IF(AND(($C119&lt;=AF$16-1),($D119&gt;=AE$16)),"A","")</f>
        <v>A</v>
      </c>
      <c r="AF119" s="72" t="str">
        <f>IF(AND(($C119&lt;=AG$16-1),($D119&gt;=AF$16)),"A","")</f>
        <v>A</v>
      </c>
      <c r="AG119" s="73" t="str">
        <f>IF(AND(($C119&lt;=AH$16-1),($D119&gt;=AG$16)),"A","")</f>
        <v/>
      </c>
      <c r="AH119" s="71" t="str">
        <f>IF(AND(($C119&lt;=AI$16-1),($D119&gt;=AH$16)),"A","")</f>
        <v/>
      </c>
      <c r="AI119" s="72" t="str">
        <f>IF(AND(($C119&lt;=AJ$16-1),($D119&gt;=AI$16)),"A","")</f>
        <v/>
      </c>
      <c r="AJ119" s="73" t="str">
        <f>IF(AND(($C119&lt;=AK$16-1),($D119&gt;=AJ$16)),"A","")</f>
        <v/>
      </c>
      <c r="AK119" s="71" t="str">
        <f>IF(AND(($C119&lt;=AL$16-1),($D119&gt;=AK$16)),"A","")</f>
        <v/>
      </c>
      <c r="AL119" s="72" t="str">
        <f>IF(AND(($C119&lt;=AM$16-1),($D119&gt;=AL$16)),"A","")</f>
        <v/>
      </c>
      <c r="AM119" s="73" t="str">
        <f>IF(AND(($C119&lt;=AN$16-1),($D119&gt;=AM$16)),"A","")</f>
        <v/>
      </c>
      <c r="AN119" s="71" t="str">
        <f>IF(AND(($C119&lt;=AO$16-1),($D119&gt;=AN$16)),"A","")</f>
        <v/>
      </c>
      <c r="AO119" s="74" t="str">
        <f>IF(AND(($C119&lt;=AP$16-1),($D119&gt;=AO$16)),"A","")</f>
        <v/>
      </c>
      <c r="AP119" s="75" t="str">
        <f>IF(AND(($C119&lt;=AQ$16-1),($D119&gt;=AP$16)),"A","")</f>
        <v/>
      </c>
      <c r="AQ119" s="76" t="str">
        <f>IF(AND(($C119&lt;=AR$16-1),($D119&gt;=AQ$16)),"A","")</f>
        <v/>
      </c>
      <c r="AR119" s="77" t="str">
        <f>IF(AND(($C119&lt;=AS$16-1),($D119&gt;=AR$16)),"A","")</f>
        <v/>
      </c>
      <c r="AS119" s="78" t="str">
        <f>IF(AND(($C119&lt;=AT$16-1),($D119&gt;=AS$16)),"A","")</f>
        <v/>
      </c>
      <c r="AT119" s="76" t="str">
        <f t="shared" si="126"/>
        <v/>
      </c>
      <c r="AU119" s="77" t="str">
        <f t="shared" si="126"/>
        <v/>
      </c>
      <c r="AV119" s="78" t="str">
        <f t="shared" si="126"/>
        <v/>
      </c>
      <c r="AW119" s="76" t="str">
        <f t="shared" si="126"/>
        <v/>
      </c>
      <c r="AX119" s="77" t="str">
        <f t="shared" si="126"/>
        <v/>
      </c>
      <c r="AY119" s="78" t="str">
        <f t="shared" si="126"/>
        <v/>
      </c>
      <c r="AZ119" s="76" t="str">
        <f t="shared" si="126"/>
        <v/>
      </c>
      <c r="BA119" s="79" t="str">
        <f t="shared" si="126"/>
        <v/>
      </c>
      <c r="BB119" s="70" t="str">
        <f t="shared" si="126"/>
        <v/>
      </c>
      <c r="BC119" s="71" t="str">
        <f t="shared" si="126"/>
        <v/>
      </c>
      <c r="BD119" s="72" t="str">
        <f t="shared" si="126"/>
        <v/>
      </c>
      <c r="BE119" s="73" t="str">
        <f t="shared" si="126"/>
        <v/>
      </c>
      <c r="BF119" s="71" t="str">
        <f t="shared" si="126"/>
        <v/>
      </c>
      <c r="BG119" s="72" t="str">
        <f t="shared" si="126"/>
        <v/>
      </c>
      <c r="BH119" s="73" t="str">
        <f t="shared" si="126"/>
        <v/>
      </c>
      <c r="BI119" s="71" t="str">
        <f t="shared" si="126"/>
        <v/>
      </c>
      <c r="BJ119" s="72" t="str">
        <f t="shared" si="126"/>
        <v/>
      </c>
      <c r="BK119" s="73" t="str">
        <f t="shared" si="126"/>
        <v/>
      </c>
      <c r="BL119" s="71" t="str">
        <f t="shared" si="126"/>
        <v/>
      </c>
      <c r="BM119" s="74" t="str">
        <f>IF(AND(($C119&lt;=BO$16-1),($D119&gt;=BM$16)),"A","")</f>
        <v/>
      </c>
    </row>
    <row r="120" spans="1:65" x14ac:dyDescent="0.2">
      <c r="A120" s="65" t="str">
        <f>IFERROR('Project-management-pivot'!D105,"")</f>
        <v>The Guy With Codes</v>
      </c>
      <c r="B120" s="66">
        <f>IFERROR(INDEX(Project_Management_Dataset[],MATCH(A120,Project_Management_Dataset[[#All],[Project Name]],0),MATCH($B$16,Project_Management_Dataset[#Headers],0)),"")</f>
        <v>1</v>
      </c>
      <c r="C120" s="67">
        <f>IFERROR(INDEX(Project_Management_Dataset[],MATCH(A120,Project_Management_Dataset[[#All],[Project Name]],0),MATCH($C$16,Project_Management_Dataset[#Headers],0)),"")</f>
        <v>44409</v>
      </c>
      <c r="D120" s="68">
        <f>IFERROR(INDEX(Project_Management_Dataset[],MATCH(A120,Project_Management_Dataset[[#All],[Project Name]],0),MATCH($D$16,Project_Management_Dataset[#Headers],0)),"")</f>
        <v>44501</v>
      </c>
      <c r="E120" s="69">
        <f t="shared" si="127"/>
        <v>66</v>
      </c>
      <c r="F120" s="70" t="str">
        <f>IF(AND(($C120&lt;=G$16-1),($D120&gt;=F$16)),"A","")</f>
        <v/>
      </c>
      <c r="G120" s="71" t="str">
        <f>IF(AND(($C120&lt;=H$16-1),($D120&gt;=G$16)),"A","")</f>
        <v/>
      </c>
      <c r="H120" s="72" t="str">
        <f>IF(AND(($C120&lt;=I$16-1),($D120&gt;=H$16)),"A","")</f>
        <v/>
      </c>
      <c r="I120" s="73" t="str">
        <f>IF(AND(($C120&lt;=J$16-1),($D120&gt;=I$16)),"A","")</f>
        <v/>
      </c>
      <c r="J120" s="71" t="str">
        <f>IF(AND(($C120&lt;=K$16-1),($D120&gt;=J$16)),"A","")</f>
        <v/>
      </c>
      <c r="K120" s="72" t="str">
        <f>IF(AND(($C120&lt;=L$16-1),($D120&gt;=K$16)),"A","")</f>
        <v/>
      </c>
      <c r="L120" s="73" t="str">
        <f>IF(AND(($C120&lt;=M$16-1),($D120&gt;=L$16)),"A","")</f>
        <v/>
      </c>
      <c r="M120" s="71" t="str">
        <f>IF(AND(($C120&lt;=N$16-1),($D120&gt;=M$16)),"A","")</f>
        <v>A</v>
      </c>
      <c r="N120" s="72" t="str">
        <f>IF(AND(($C120&lt;=O$16-1),($D120&gt;=N$16)),"A","")</f>
        <v>A</v>
      </c>
      <c r="O120" s="73" t="str">
        <f>IF(AND(($C120&lt;=P$16-1),($D120&gt;=O$16)),"A","")</f>
        <v>A</v>
      </c>
      <c r="P120" s="71" t="str">
        <f>IF(AND(($C120&lt;=Q$16-1),($D120&gt;=P$16)),"A","")</f>
        <v>A</v>
      </c>
      <c r="Q120" s="74" t="str">
        <f>IF(AND(($C120&lt;=R$16-1),($D120&gt;=Q$16)),"A","")</f>
        <v/>
      </c>
      <c r="R120" s="75" t="str">
        <f>IF(AND(($C120&lt;=S$16-1),($D120&gt;=R$16)),"A","")</f>
        <v/>
      </c>
      <c r="S120" s="76" t="str">
        <f>IF(AND(($C120&lt;=T$16-1),($D120&gt;=S$16)),"A","")</f>
        <v/>
      </c>
      <c r="T120" s="77" t="str">
        <f>IF(AND(($C120&lt;=U$16-1),($D120&gt;=T$16)),"A","")</f>
        <v/>
      </c>
      <c r="U120" s="78" t="str">
        <f>IF(AND(($C120&lt;=V$16-1),($D120&gt;=U$16)),"A","")</f>
        <v/>
      </c>
      <c r="V120" s="76" t="str">
        <f>IF(AND(($C120&lt;=W$16-1),($D120&gt;=V$16)),"A","")</f>
        <v/>
      </c>
      <c r="W120" s="77" t="str">
        <f>IF(AND(($C120&lt;=X$16-1),($D120&gt;=W$16)),"A","")</f>
        <v/>
      </c>
      <c r="X120" s="78" t="str">
        <f>IF(AND(($C120&lt;=Y$16-1),($D120&gt;=X$16)),"A","")</f>
        <v/>
      </c>
      <c r="Y120" s="76" t="str">
        <f>IF(AND(($C120&lt;=Z$16-1),($D120&gt;=Y$16)),"A","")</f>
        <v/>
      </c>
      <c r="Z120" s="77" t="str">
        <f>IF(AND(($C120&lt;=AA$16-1),($D120&gt;=Z$16)),"A","")</f>
        <v/>
      </c>
      <c r="AA120" s="78" t="str">
        <f>IF(AND(($C120&lt;=AB$16-1),($D120&gt;=AA$16)),"A","")</f>
        <v/>
      </c>
      <c r="AB120" s="76" t="str">
        <f>IF(AND(($C120&lt;=AC$16-1),($D120&gt;=AB$16)),"A","")</f>
        <v/>
      </c>
      <c r="AC120" s="79" t="str">
        <f>IF(AND(($C120&lt;=AD$16-1),($D120&gt;=AC$16)),"A","")</f>
        <v/>
      </c>
      <c r="AD120" s="70" t="str">
        <f>IF(AND(($C120&lt;=AE$16-1),($D120&gt;=AD$16)),"A","")</f>
        <v/>
      </c>
      <c r="AE120" s="71" t="str">
        <f>IF(AND(($C120&lt;=AF$16-1),($D120&gt;=AE$16)),"A","")</f>
        <v/>
      </c>
      <c r="AF120" s="72" t="str">
        <f>IF(AND(($C120&lt;=AG$16-1),($D120&gt;=AF$16)),"A","")</f>
        <v/>
      </c>
      <c r="AG120" s="73" t="str">
        <f>IF(AND(($C120&lt;=AH$16-1),($D120&gt;=AG$16)),"A","")</f>
        <v/>
      </c>
      <c r="AH120" s="71" t="str">
        <f>IF(AND(($C120&lt;=AI$16-1),($D120&gt;=AH$16)),"A","")</f>
        <v/>
      </c>
      <c r="AI120" s="72" t="str">
        <f>IF(AND(($C120&lt;=AJ$16-1),($D120&gt;=AI$16)),"A","")</f>
        <v/>
      </c>
      <c r="AJ120" s="73" t="str">
        <f>IF(AND(($C120&lt;=AK$16-1),($D120&gt;=AJ$16)),"A","")</f>
        <v/>
      </c>
      <c r="AK120" s="71" t="str">
        <f>IF(AND(($C120&lt;=AL$16-1),($D120&gt;=AK$16)),"A","")</f>
        <v/>
      </c>
      <c r="AL120" s="72" t="str">
        <f>IF(AND(($C120&lt;=AM$16-1),($D120&gt;=AL$16)),"A","")</f>
        <v/>
      </c>
      <c r="AM120" s="73" t="str">
        <f>IF(AND(($C120&lt;=AN$16-1),($D120&gt;=AM$16)),"A","")</f>
        <v/>
      </c>
      <c r="AN120" s="71" t="str">
        <f>IF(AND(($C120&lt;=AO$16-1),($D120&gt;=AN$16)),"A","")</f>
        <v/>
      </c>
      <c r="AO120" s="74" t="str">
        <f>IF(AND(($C120&lt;=AP$16-1),($D120&gt;=AO$16)),"A","")</f>
        <v/>
      </c>
      <c r="AP120" s="75" t="str">
        <f>IF(AND(($C120&lt;=AQ$16-1),($D120&gt;=AP$16)),"A","")</f>
        <v/>
      </c>
      <c r="AQ120" s="76" t="str">
        <f>IF(AND(($C120&lt;=AR$16-1),($D120&gt;=AQ$16)),"A","")</f>
        <v/>
      </c>
      <c r="AR120" s="77" t="str">
        <f>IF(AND(($C120&lt;=AS$16-1),($D120&gt;=AR$16)),"A","")</f>
        <v/>
      </c>
      <c r="AS120" s="78" t="str">
        <f>IF(AND(($C120&lt;=AT$16-1),($D120&gt;=AS$16)),"A","")</f>
        <v/>
      </c>
      <c r="AT120" s="76" t="str">
        <f t="shared" si="126"/>
        <v/>
      </c>
      <c r="AU120" s="77" t="str">
        <f t="shared" si="126"/>
        <v/>
      </c>
      <c r="AV120" s="78" t="str">
        <f t="shared" si="126"/>
        <v/>
      </c>
      <c r="AW120" s="76" t="str">
        <f t="shared" si="126"/>
        <v/>
      </c>
      <c r="AX120" s="77" t="str">
        <f t="shared" si="126"/>
        <v/>
      </c>
      <c r="AY120" s="78" t="str">
        <f t="shared" si="126"/>
        <v/>
      </c>
      <c r="AZ120" s="76" t="str">
        <f t="shared" si="126"/>
        <v/>
      </c>
      <c r="BA120" s="79" t="str">
        <f t="shared" si="126"/>
        <v/>
      </c>
      <c r="BB120" s="70" t="str">
        <f t="shared" si="126"/>
        <v/>
      </c>
      <c r="BC120" s="71" t="str">
        <f t="shared" si="126"/>
        <v/>
      </c>
      <c r="BD120" s="72" t="str">
        <f t="shared" si="126"/>
        <v/>
      </c>
      <c r="BE120" s="73" t="str">
        <f t="shared" si="126"/>
        <v/>
      </c>
      <c r="BF120" s="71" t="str">
        <f t="shared" si="126"/>
        <v/>
      </c>
      <c r="BG120" s="72" t="str">
        <f t="shared" si="126"/>
        <v/>
      </c>
      <c r="BH120" s="73" t="str">
        <f t="shared" si="126"/>
        <v/>
      </c>
      <c r="BI120" s="71" t="str">
        <f t="shared" si="126"/>
        <v/>
      </c>
      <c r="BJ120" s="72" t="str">
        <f t="shared" si="126"/>
        <v/>
      </c>
      <c r="BK120" s="73" t="str">
        <f t="shared" si="126"/>
        <v/>
      </c>
      <c r="BL120" s="71" t="str">
        <f t="shared" si="126"/>
        <v/>
      </c>
      <c r="BM120" s="74" t="str">
        <f>IF(AND(($C120&lt;=BO$16-1),($D120&gt;=BM$16)),"A","")</f>
        <v/>
      </c>
    </row>
    <row r="121" spans="1:65" x14ac:dyDescent="0.2">
      <c r="A121" s="65" t="str">
        <f>IFERROR('Project-management-pivot'!D106,"")</f>
        <v>White Feather</v>
      </c>
      <c r="B121" s="66">
        <f>IFERROR(INDEX(Project_Management_Dataset[],MATCH(A121,Project_Management_Dataset[[#All],[Project Name]],0),MATCH($B$16,Project_Management_Dataset[#Headers],0)),"")</f>
        <v>1</v>
      </c>
      <c r="C121" s="67">
        <f>IFERROR(INDEX(Project_Management_Dataset[],MATCH(A121,Project_Management_Dataset[[#All],[Project Name]],0),MATCH($C$16,Project_Management_Dataset[#Headers],0)),"")</f>
        <v>45231</v>
      </c>
      <c r="D121" s="68">
        <f>IFERROR(INDEX(Project_Management_Dataset[],MATCH(A121,Project_Management_Dataset[[#All],[Project Name]],0),MATCH($D$16,Project_Management_Dataset[#Headers],0)),"")</f>
        <v>45323</v>
      </c>
      <c r="E121" s="69">
        <f t="shared" si="127"/>
        <v>67</v>
      </c>
      <c r="F121" s="70" t="str">
        <f>IF(AND(($C121&lt;=G$16-1),($D121&gt;=F$16)),"A","")</f>
        <v/>
      </c>
      <c r="G121" s="71" t="str">
        <f>IF(AND(($C121&lt;=H$16-1),($D121&gt;=G$16)),"A","")</f>
        <v/>
      </c>
      <c r="H121" s="72" t="str">
        <f>IF(AND(($C121&lt;=I$16-1),($D121&gt;=H$16)),"A","")</f>
        <v/>
      </c>
      <c r="I121" s="73" t="str">
        <f>IF(AND(($C121&lt;=J$16-1),($D121&gt;=I$16)),"A","")</f>
        <v/>
      </c>
      <c r="J121" s="71" t="str">
        <f>IF(AND(($C121&lt;=K$16-1),($D121&gt;=J$16)),"A","")</f>
        <v/>
      </c>
      <c r="K121" s="72" t="str">
        <f>IF(AND(($C121&lt;=L$16-1),($D121&gt;=K$16)),"A","")</f>
        <v/>
      </c>
      <c r="L121" s="73" t="str">
        <f>IF(AND(($C121&lt;=M$16-1),($D121&gt;=L$16)),"A","")</f>
        <v/>
      </c>
      <c r="M121" s="71" t="str">
        <f>IF(AND(($C121&lt;=N$16-1),($D121&gt;=M$16)),"A","")</f>
        <v/>
      </c>
      <c r="N121" s="72" t="str">
        <f>IF(AND(($C121&lt;=O$16-1),($D121&gt;=N$16)),"A","")</f>
        <v/>
      </c>
      <c r="O121" s="73" t="str">
        <f>IF(AND(($C121&lt;=P$16-1),($D121&gt;=O$16)),"A","")</f>
        <v/>
      </c>
      <c r="P121" s="71" t="str">
        <f>IF(AND(($C121&lt;=Q$16-1),($D121&gt;=P$16)),"A","")</f>
        <v/>
      </c>
      <c r="Q121" s="74" t="str">
        <f>IF(AND(($C121&lt;=R$16-1),($D121&gt;=Q$16)),"A","")</f>
        <v/>
      </c>
      <c r="R121" s="75" t="str">
        <f>IF(AND(($C121&lt;=S$16-1),($D121&gt;=R$16)),"A","")</f>
        <v/>
      </c>
      <c r="S121" s="76" t="str">
        <f>IF(AND(($C121&lt;=T$16-1),($D121&gt;=S$16)),"A","")</f>
        <v/>
      </c>
      <c r="T121" s="77" t="str">
        <f>IF(AND(($C121&lt;=U$16-1),($D121&gt;=T$16)),"A","")</f>
        <v/>
      </c>
      <c r="U121" s="78" t="str">
        <f>IF(AND(($C121&lt;=V$16-1),($D121&gt;=U$16)),"A","")</f>
        <v/>
      </c>
      <c r="V121" s="76" t="str">
        <f>IF(AND(($C121&lt;=W$16-1),($D121&gt;=V$16)),"A","")</f>
        <v/>
      </c>
      <c r="W121" s="77" t="str">
        <f>IF(AND(($C121&lt;=X$16-1),($D121&gt;=W$16)),"A","")</f>
        <v/>
      </c>
      <c r="X121" s="78" t="str">
        <f>IF(AND(($C121&lt;=Y$16-1),($D121&gt;=X$16)),"A","")</f>
        <v/>
      </c>
      <c r="Y121" s="76" t="str">
        <f>IF(AND(($C121&lt;=Z$16-1),($D121&gt;=Y$16)),"A","")</f>
        <v/>
      </c>
      <c r="Z121" s="77" t="str">
        <f>IF(AND(($C121&lt;=AA$16-1),($D121&gt;=Z$16)),"A","")</f>
        <v/>
      </c>
      <c r="AA121" s="78" t="str">
        <f>IF(AND(($C121&lt;=AB$16-1),($D121&gt;=AA$16)),"A","")</f>
        <v/>
      </c>
      <c r="AB121" s="76" t="str">
        <f>IF(AND(($C121&lt;=AC$16-1),($D121&gt;=AB$16)),"A","")</f>
        <v/>
      </c>
      <c r="AC121" s="79" t="str">
        <f>IF(AND(($C121&lt;=AD$16-1),($D121&gt;=AC$16)),"A","")</f>
        <v/>
      </c>
      <c r="AD121" s="70" t="str">
        <f>IF(AND(($C121&lt;=AE$16-1),($D121&gt;=AD$16)),"A","")</f>
        <v/>
      </c>
      <c r="AE121" s="71" t="str">
        <f>IF(AND(($C121&lt;=AF$16-1),($D121&gt;=AE$16)),"A","")</f>
        <v/>
      </c>
      <c r="AF121" s="72" t="str">
        <f>IF(AND(($C121&lt;=AG$16-1),($D121&gt;=AF$16)),"A","")</f>
        <v/>
      </c>
      <c r="AG121" s="73" t="str">
        <f>IF(AND(($C121&lt;=AH$16-1),($D121&gt;=AG$16)),"A","")</f>
        <v/>
      </c>
      <c r="AH121" s="71" t="str">
        <f>IF(AND(($C121&lt;=AI$16-1),($D121&gt;=AH$16)),"A","")</f>
        <v/>
      </c>
      <c r="AI121" s="72" t="str">
        <f>IF(AND(($C121&lt;=AJ$16-1),($D121&gt;=AI$16)),"A","")</f>
        <v/>
      </c>
      <c r="AJ121" s="73" t="str">
        <f>IF(AND(($C121&lt;=AK$16-1),($D121&gt;=AJ$16)),"A","")</f>
        <v/>
      </c>
      <c r="AK121" s="71" t="str">
        <f>IF(AND(($C121&lt;=AL$16-1),($D121&gt;=AK$16)),"A","")</f>
        <v/>
      </c>
      <c r="AL121" s="72" t="str">
        <f>IF(AND(($C121&lt;=AM$16-1),($D121&gt;=AL$16)),"A","")</f>
        <v/>
      </c>
      <c r="AM121" s="73" t="str">
        <f>IF(AND(($C121&lt;=AN$16-1),($D121&gt;=AM$16)),"A","")</f>
        <v/>
      </c>
      <c r="AN121" s="71" t="str">
        <f>IF(AND(($C121&lt;=AO$16-1),($D121&gt;=AN$16)),"A","")</f>
        <v>A</v>
      </c>
      <c r="AO121" s="74" t="str">
        <f>IF(AND(($C121&lt;=AP$16-1),($D121&gt;=AO$16)),"A","")</f>
        <v>A</v>
      </c>
      <c r="AP121" s="75" t="str">
        <f>IF(AND(($C121&lt;=AQ$16-1),($D121&gt;=AP$16)),"A","")</f>
        <v>A</v>
      </c>
      <c r="AQ121" s="76" t="str">
        <f>IF(AND(($C121&lt;=AR$16-1),($D121&gt;=AQ$16)),"A","")</f>
        <v>A</v>
      </c>
      <c r="AR121" s="77" t="str">
        <f>IF(AND(($C121&lt;=AS$16-1),($D121&gt;=AR$16)),"A","")</f>
        <v/>
      </c>
      <c r="AS121" s="78" t="str">
        <f>IF(AND(($C121&lt;=AT$16-1),($D121&gt;=AS$16)),"A","")</f>
        <v/>
      </c>
      <c r="AT121" s="76" t="str">
        <f t="shared" si="126"/>
        <v/>
      </c>
      <c r="AU121" s="77" t="str">
        <f t="shared" si="126"/>
        <v/>
      </c>
      <c r="AV121" s="78" t="str">
        <f t="shared" si="126"/>
        <v/>
      </c>
      <c r="AW121" s="76" t="str">
        <f t="shared" si="126"/>
        <v/>
      </c>
      <c r="AX121" s="77" t="str">
        <f t="shared" si="126"/>
        <v/>
      </c>
      <c r="AY121" s="78" t="str">
        <f t="shared" si="126"/>
        <v/>
      </c>
      <c r="AZ121" s="76" t="str">
        <f t="shared" si="126"/>
        <v/>
      </c>
      <c r="BA121" s="79" t="str">
        <f t="shared" si="126"/>
        <v/>
      </c>
      <c r="BB121" s="70" t="str">
        <f t="shared" si="126"/>
        <v/>
      </c>
      <c r="BC121" s="71" t="str">
        <f t="shared" si="126"/>
        <v/>
      </c>
      <c r="BD121" s="72" t="str">
        <f t="shared" si="126"/>
        <v/>
      </c>
      <c r="BE121" s="73" t="str">
        <f t="shared" si="126"/>
        <v/>
      </c>
      <c r="BF121" s="71" t="str">
        <f t="shared" si="126"/>
        <v/>
      </c>
      <c r="BG121" s="72" t="str">
        <f t="shared" si="126"/>
        <v/>
      </c>
      <c r="BH121" s="73" t="str">
        <f t="shared" si="126"/>
        <v/>
      </c>
      <c r="BI121" s="71" t="str">
        <f t="shared" si="126"/>
        <v/>
      </c>
      <c r="BJ121" s="72" t="str">
        <f t="shared" si="126"/>
        <v/>
      </c>
      <c r="BK121" s="73" t="str">
        <f t="shared" si="126"/>
        <v/>
      </c>
      <c r="BL121" s="71" t="str">
        <f t="shared" si="126"/>
        <v/>
      </c>
      <c r="BM121" s="74" t="str">
        <f>IF(AND(($C121&lt;=BO$16-1),($D121&gt;=BM$16)),"A","")</f>
        <v/>
      </c>
    </row>
    <row r="122" spans="1:65" x14ac:dyDescent="0.2">
      <c r="A122" s="65" t="str">
        <f>IFERROR('Project-management-pivot'!D107,"")</f>
        <v>Yellow Moose</v>
      </c>
      <c r="B122" s="66">
        <f>IFERROR(INDEX(Project_Management_Dataset[],MATCH(A122,Project_Management_Dataset[[#All],[Project Name]],0),MATCH($B$16,Project_Management_Dataset[#Headers],0)),"")</f>
        <v>1</v>
      </c>
      <c r="C122" s="67">
        <f>IFERROR(INDEX(Project_Management_Dataset[],MATCH(A122,Project_Management_Dataset[[#All],[Project Name]],0),MATCH($C$16,Project_Management_Dataset[#Headers],0)),"")</f>
        <v>45047</v>
      </c>
      <c r="D122" s="68">
        <f>IFERROR(INDEX(Project_Management_Dataset[],MATCH(A122,Project_Management_Dataset[[#All],[Project Name]],0),MATCH($D$16,Project_Management_Dataset[#Headers],0)),"")</f>
        <v>45139</v>
      </c>
      <c r="E122" s="69">
        <f t="shared" si="127"/>
        <v>67</v>
      </c>
      <c r="F122" s="70" t="str">
        <f t="shared" ref="F122:BL122" si="128">IF(AND(($C122&lt;=G$16-1),($D122&gt;=F$16)),"A","")</f>
        <v/>
      </c>
      <c r="G122" s="71" t="str">
        <f t="shared" si="128"/>
        <v/>
      </c>
      <c r="H122" s="72" t="str">
        <f t="shared" si="128"/>
        <v/>
      </c>
      <c r="I122" s="73" t="str">
        <f t="shared" si="128"/>
        <v/>
      </c>
      <c r="J122" s="71" t="str">
        <f t="shared" si="128"/>
        <v/>
      </c>
      <c r="K122" s="72" t="str">
        <f t="shared" si="128"/>
        <v/>
      </c>
      <c r="L122" s="73" t="str">
        <f t="shared" si="128"/>
        <v/>
      </c>
      <c r="M122" s="71" t="str">
        <f t="shared" si="128"/>
        <v/>
      </c>
      <c r="N122" s="72" t="str">
        <f t="shared" si="128"/>
        <v/>
      </c>
      <c r="O122" s="73" t="str">
        <f t="shared" si="128"/>
        <v/>
      </c>
      <c r="P122" s="71" t="str">
        <f t="shared" si="128"/>
        <v/>
      </c>
      <c r="Q122" s="74" t="str">
        <f t="shared" si="128"/>
        <v/>
      </c>
      <c r="R122" s="75" t="str">
        <f t="shared" si="128"/>
        <v/>
      </c>
      <c r="S122" s="76" t="str">
        <f t="shared" si="128"/>
        <v/>
      </c>
      <c r="T122" s="77" t="str">
        <f t="shared" si="128"/>
        <v/>
      </c>
      <c r="U122" s="78" t="str">
        <f t="shared" si="128"/>
        <v/>
      </c>
      <c r="V122" s="76" t="str">
        <f t="shared" si="128"/>
        <v/>
      </c>
      <c r="W122" s="77" t="str">
        <f t="shared" si="128"/>
        <v/>
      </c>
      <c r="X122" s="78" t="str">
        <f t="shared" si="128"/>
        <v/>
      </c>
      <c r="Y122" s="76" t="str">
        <f t="shared" si="128"/>
        <v/>
      </c>
      <c r="Z122" s="77" t="str">
        <f t="shared" si="128"/>
        <v/>
      </c>
      <c r="AA122" s="78" t="str">
        <f t="shared" si="128"/>
        <v/>
      </c>
      <c r="AB122" s="76" t="str">
        <f t="shared" si="128"/>
        <v/>
      </c>
      <c r="AC122" s="79" t="str">
        <f t="shared" si="128"/>
        <v/>
      </c>
      <c r="AD122" s="70" t="str">
        <f t="shared" si="128"/>
        <v/>
      </c>
      <c r="AE122" s="71" t="str">
        <f t="shared" si="128"/>
        <v/>
      </c>
      <c r="AF122" s="72" t="str">
        <f t="shared" si="128"/>
        <v/>
      </c>
      <c r="AG122" s="73" t="str">
        <f t="shared" si="128"/>
        <v/>
      </c>
      <c r="AH122" s="71" t="str">
        <f t="shared" si="128"/>
        <v>A</v>
      </c>
      <c r="AI122" s="72" t="str">
        <f t="shared" si="128"/>
        <v>A</v>
      </c>
      <c r="AJ122" s="73" t="str">
        <f t="shared" si="128"/>
        <v>A</v>
      </c>
      <c r="AK122" s="71" t="str">
        <f t="shared" si="128"/>
        <v>A</v>
      </c>
      <c r="AL122" s="72" t="str">
        <f t="shared" si="128"/>
        <v/>
      </c>
      <c r="AM122" s="73" t="str">
        <f t="shared" si="128"/>
        <v/>
      </c>
      <c r="AN122" s="71" t="str">
        <f t="shared" si="128"/>
        <v/>
      </c>
      <c r="AO122" s="74" t="str">
        <f t="shared" si="128"/>
        <v/>
      </c>
      <c r="AP122" s="75" t="str">
        <f t="shared" si="128"/>
        <v/>
      </c>
      <c r="AQ122" s="76" t="str">
        <f t="shared" si="128"/>
        <v/>
      </c>
      <c r="AR122" s="77" t="str">
        <f t="shared" si="128"/>
        <v/>
      </c>
      <c r="AS122" s="78" t="str">
        <f t="shared" si="128"/>
        <v/>
      </c>
      <c r="AT122" s="76" t="str">
        <f t="shared" si="128"/>
        <v/>
      </c>
      <c r="AU122" s="77" t="str">
        <f t="shared" si="128"/>
        <v/>
      </c>
      <c r="AV122" s="78" t="str">
        <f t="shared" si="128"/>
        <v/>
      </c>
      <c r="AW122" s="76" t="str">
        <f t="shared" si="128"/>
        <v/>
      </c>
      <c r="AX122" s="77" t="str">
        <f t="shared" si="128"/>
        <v/>
      </c>
      <c r="AY122" s="78" t="str">
        <f t="shared" si="128"/>
        <v/>
      </c>
      <c r="AZ122" s="76" t="str">
        <f t="shared" si="128"/>
        <v/>
      </c>
      <c r="BA122" s="79" t="str">
        <f t="shared" si="128"/>
        <v/>
      </c>
      <c r="BB122" s="70" t="str">
        <f t="shared" si="128"/>
        <v/>
      </c>
      <c r="BC122" s="71" t="str">
        <f t="shared" si="128"/>
        <v/>
      </c>
      <c r="BD122" s="72" t="str">
        <f t="shared" si="128"/>
        <v/>
      </c>
      <c r="BE122" s="73" t="str">
        <f t="shared" si="128"/>
        <v/>
      </c>
      <c r="BF122" s="71" t="str">
        <f t="shared" si="128"/>
        <v/>
      </c>
      <c r="BG122" s="72" t="str">
        <f t="shared" si="128"/>
        <v/>
      </c>
      <c r="BH122" s="73" t="str">
        <f t="shared" si="128"/>
        <v/>
      </c>
      <c r="BI122" s="71" t="str">
        <f t="shared" si="128"/>
        <v/>
      </c>
      <c r="BJ122" s="72" t="str">
        <f t="shared" si="128"/>
        <v/>
      </c>
      <c r="BK122" s="73" t="str">
        <f t="shared" si="128"/>
        <v/>
      </c>
      <c r="BL122" s="71" t="str">
        <f t="shared" si="128"/>
        <v/>
      </c>
      <c r="BM122" s="74" t="str">
        <f t="shared" ref="BM122" si="129">IF(AND(($C122&lt;=BO$16-1),($D122&gt;=BM$16)),"A","")</f>
        <v/>
      </c>
    </row>
  </sheetData>
  <sheetProtection algorithmName="SHA-512" hashValue="FXAuP2I5ampG9FG1XxS3Hl9T6S5eYvPSjSoknnotUy7Ox3Eh+t9ssm2GmifYaWvAsR0kbEc0eRUIb7/UziK/Uw==" saltValue="FNWO/5DjWGlCrd0wxLQcdA==" spinCount="100000" sheet="1" objects="1" scenarios="1"/>
  <mergeCells count="6">
    <mergeCell ref="BO14:BO15"/>
    <mergeCell ref="A16:A17"/>
    <mergeCell ref="C16:C17"/>
    <mergeCell ref="D16:D17"/>
    <mergeCell ref="E16:E17"/>
    <mergeCell ref="B16:B17"/>
  </mergeCells>
  <phoneticPr fontId="2" type="noConversion"/>
  <conditionalFormatting sqref="F18:BM18">
    <cfRule type="cellIs" dxfId="6" priority="9" operator="equal">
      <formula>"A"</formula>
    </cfRule>
  </conditionalFormatting>
  <conditionalFormatting sqref="F20:BM118">
    <cfRule type="cellIs" dxfId="5" priority="8" operator="equal">
      <formula>"A"</formula>
    </cfRule>
  </conditionalFormatting>
  <conditionalFormatting sqref="F19:BM19">
    <cfRule type="cellIs" dxfId="4" priority="5" operator="equal">
      <formula>"A"</formula>
    </cfRule>
  </conditionalFormatting>
  <conditionalFormatting sqref="F119:BM119">
    <cfRule type="cellIs" dxfId="3" priority="4" operator="equal">
      <formula>"A"</formula>
    </cfRule>
  </conditionalFormatting>
  <conditionalFormatting sqref="F120:BM120">
    <cfRule type="cellIs" dxfId="2" priority="3" operator="equal">
      <formula>"A"</formula>
    </cfRule>
  </conditionalFormatting>
  <conditionalFormatting sqref="F121:BM121">
    <cfRule type="cellIs" dxfId="1" priority="2" operator="equal">
      <formula>"A"</formula>
    </cfRule>
  </conditionalFormatting>
  <conditionalFormatting sqref="F122:BM122">
    <cfRule type="cellIs" dxfId="0" priority="1" operator="equal">
      <formula>"A"</formula>
    </cfRule>
  </conditionalFormatting>
  <conditionalFormatting sqref="B19:B122">
    <cfRule type="dataBar" priority="11">
      <dataBar>
        <cfvo type="min"/>
        <cfvo type="max"/>
        <color rgb="FF008AEF"/>
      </dataBar>
      <extLst>
        <ext xmlns:x14="http://schemas.microsoft.com/office/spreadsheetml/2009/9/main" uri="{B025F937-C7B1-47D3-B67F-A62EFF666E3E}">
          <x14:id>{E613D317-AFCC-934A-8DE5-CE963B8D0686}</x14:id>
        </ext>
      </extLst>
    </cfRule>
  </conditionalFormatting>
  <pageMargins left="0.4" right="0.4" top="0.4" bottom="0.4" header="0" footer="0"/>
  <pageSetup scale="84" fitToWidth="0" orientation="landscape" horizontalDpi="0" verticalDpi="0"/>
  <drawing r:id="rId1"/>
  <extLst>
    <ext xmlns:x14="http://schemas.microsoft.com/office/spreadsheetml/2009/9/main" uri="{78C0D931-6437-407d-A8EE-F0AAD7539E65}">
      <x14:conditionalFormattings>
        <x14:conditionalFormatting xmlns:xm="http://schemas.microsoft.com/office/excel/2006/main">
          <x14:cfRule type="dataBar" id="{E613D317-AFCC-934A-8DE5-CE963B8D0686}">
            <x14:dataBar minLength="0" maxLength="100" gradient="0">
              <x14:cfvo type="autoMin"/>
              <x14:cfvo type="autoMax"/>
              <x14:negativeFillColor rgb="FFFF0000"/>
              <x14:axisColor rgb="FF000000"/>
            </x14:dataBar>
          </x14:cfRule>
          <xm:sqref>B19:B122</xm:sqref>
        </x14:conditionalFormatting>
      </x14:conditionalFormattings>
    </ext>
    <ext xmlns:x14="http://schemas.microsoft.com/office/spreadsheetml/2009/9/main" uri="{05C60535-1F16-4fd2-B633-F4F36F0B64E0}">
      <x14:sparklineGroups xmlns:xm="http://schemas.microsoft.com/office/excel/2006/main">
        <x14:sparklineGroup displayEmptyCellsAs="gap" xr2:uid="{1CA248EF-06D6-AE49-A6B8-2AEE9A5A1C23}">
          <x14:colorSeries rgb="FF5687C2"/>
          <x14:colorNegative rgb="FFFFB620"/>
          <x14:colorAxis rgb="FF000000"/>
          <x14:colorMarkers rgb="FFD70077"/>
          <x14:colorFirst rgb="FF777777"/>
          <x14:colorLast rgb="FF359CEB"/>
          <x14:colorHigh rgb="FF56BE79"/>
          <x14:colorLow rgb="FFFF5055"/>
          <x14:sparklines>
            <x14:sparkline>
              <xm:f>'Project-management-dashboard'!B122:B122</xm:f>
              <xm:sqref>B122</xm:sqref>
            </x14:sparkline>
          </x14:sparklines>
        </x14:sparklineGroup>
        <x14:sparklineGroup displayEmptyCellsAs="gap" xr2:uid="{63B5EA0D-69A4-9440-8F50-0722CAA12937}">
          <x14:colorSeries rgb="FF5687C2"/>
          <x14:colorNegative rgb="FFFFB620"/>
          <x14:colorAxis rgb="FF000000"/>
          <x14:colorMarkers rgb="FFD70077"/>
          <x14:colorFirst rgb="FF777777"/>
          <x14:colorLast rgb="FF359CEB"/>
          <x14:colorHigh rgb="FF56BE79"/>
          <x14:colorLow rgb="FFFF5055"/>
          <x14:sparklines>
            <x14:sparkline>
              <xm:f>'Project-management-dashboard'!B121:B121</xm:f>
              <xm:sqref>B121</xm:sqref>
            </x14:sparkline>
          </x14:sparklines>
        </x14:sparklineGroup>
        <x14:sparklineGroup displayEmptyCellsAs="gap" xr2:uid="{CDF5621B-683D-E247-9F5E-8B5B053DC8EC}">
          <x14:colorSeries rgb="FF5687C2"/>
          <x14:colorNegative rgb="FFFFB620"/>
          <x14:colorAxis rgb="FF000000"/>
          <x14:colorMarkers rgb="FFD70077"/>
          <x14:colorFirst rgb="FF777777"/>
          <x14:colorLast rgb="FF359CEB"/>
          <x14:colorHigh rgb="FF56BE79"/>
          <x14:colorLow rgb="FFFF5055"/>
          <x14:sparklines>
            <x14:sparkline>
              <xm:f>'Project-management-dashboard'!B120:B120</xm:f>
              <xm:sqref>B120</xm:sqref>
            </x14:sparkline>
          </x14:sparklines>
        </x14:sparklineGroup>
        <x14:sparklineGroup displayEmptyCellsAs="gap" xr2:uid="{D8F9B871-06FD-EB47-A0F0-B734CBDE6195}">
          <x14:colorSeries rgb="FF5687C2"/>
          <x14:colorNegative rgb="FFFFB620"/>
          <x14:colorAxis rgb="FF000000"/>
          <x14:colorMarkers rgb="FFD70077"/>
          <x14:colorFirst rgb="FF777777"/>
          <x14:colorLast rgb="FF359CEB"/>
          <x14:colorHigh rgb="FF56BE79"/>
          <x14:colorLow rgb="FFFF5055"/>
          <x14:sparklines>
            <x14:sparkline>
              <xm:f>'Project-management-dashboard'!B119:B119</xm:f>
              <xm:sqref>B119</xm:sqref>
            </x14:sparkline>
          </x14:sparklines>
        </x14:sparklineGroup>
        <x14:sparklineGroup displayEmptyCellsAs="gap" xr2:uid="{309C085A-9793-CF43-97CD-5AA370760FEC}">
          <x14:colorSeries rgb="FF5687C2"/>
          <x14:colorNegative rgb="FFFFB620"/>
          <x14:colorAxis rgb="FF000000"/>
          <x14:colorMarkers rgb="FFD70077"/>
          <x14:colorFirst rgb="FF777777"/>
          <x14:colorLast rgb="FF359CEB"/>
          <x14:colorHigh rgb="FF56BE79"/>
          <x14:colorLow rgb="FFFF5055"/>
          <x14:sparklines>
            <x14:sparkline>
              <xm:f>'Project-management-dashboard'!B19:B19</xm:f>
              <xm:sqref>B19</xm:sqref>
            </x14:sparkline>
          </x14:sparklines>
        </x14:sparklineGroup>
        <x14:sparklineGroup type="column" displayEmptyCellsAs="gap" xr2:uid="{C819370B-30B2-3346-AB68-24134F00C0FE}">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'Project-management-dashboard'!B18:B18</xm:f>
              <xm:sqref>B18</xm:sqref>
            </x14:sparkline>
          </x14:sparklines>
        </x14:sparklineGroup>
        <x14:sparklineGroup displayEmptyCellsAs="gap" xr2:uid="{F192BCD4-D0DA-A049-8A09-A981F2E649EE}">
          <x14:colorSeries rgb="FF5687C2"/>
          <x14:colorNegative rgb="FFFFB620"/>
          <x14:colorAxis rgb="FF000000"/>
          <x14:colorMarkers rgb="FFD70077"/>
          <x14:colorFirst rgb="FF777777"/>
          <x14:colorLast rgb="FF359CEB"/>
          <x14:colorHigh rgb="FF56BE79"/>
          <x14:colorLow rgb="FFFF5055"/>
          <x14:sparklines>
            <x14:sparkline>
              <xm:f>'Project-management-dashboard'!B20:B20</xm:f>
              <xm:sqref>B20</xm:sqref>
            </x14:sparkline>
            <x14:sparkline>
              <xm:f>'Project-management-dashboard'!B21:B21</xm:f>
              <xm:sqref>B21</xm:sqref>
            </x14:sparkline>
            <x14:sparkline>
              <xm:f>'Project-management-dashboard'!B22:B22</xm:f>
              <xm:sqref>B22</xm:sqref>
            </x14:sparkline>
            <x14:sparkline>
              <xm:f>'Project-management-dashboard'!B23:B23</xm:f>
              <xm:sqref>B23</xm:sqref>
            </x14:sparkline>
            <x14:sparkline>
              <xm:f>'Project-management-dashboard'!B24:B24</xm:f>
              <xm:sqref>B24</xm:sqref>
            </x14:sparkline>
            <x14:sparkline>
              <xm:f>'Project-management-dashboard'!B25:B25</xm:f>
              <xm:sqref>B25</xm:sqref>
            </x14:sparkline>
            <x14:sparkline>
              <xm:f>'Project-management-dashboard'!B26:B26</xm:f>
              <xm:sqref>B26</xm:sqref>
            </x14:sparkline>
            <x14:sparkline>
              <xm:f>'Project-management-dashboard'!B27:B27</xm:f>
              <xm:sqref>B27</xm:sqref>
            </x14:sparkline>
            <x14:sparkline>
              <xm:f>'Project-management-dashboard'!B28:B28</xm:f>
              <xm:sqref>B28</xm:sqref>
            </x14:sparkline>
            <x14:sparkline>
              <xm:f>'Project-management-dashboard'!B29:B29</xm:f>
              <xm:sqref>B29</xm:sqref>
            </x14:sparkline>
            <x14:sparkline>
              <xm:f>'Project-management-dashboard'!B30:B30</xm:f>
              <xm:sqref>B30</xm:sqref>
            </x14:sparkline>
            <x14:sparkline>
              <xm:f>'Project-management-dashboard'!B31:B31</xm:f>
              <xm:sqref>B31</xm:sqref>
            </x14:sparkline>
            <x14:sparkline>
              <xm:f>'Project-management-dashboard'!B32:B32</xm:f>
              <xm:sqref>B32</xm:sqref>
            </x14:sparkline>
            <x14:sparkline>
              <xm:f>'Project-management-dashboard'!B33:B33</xm:f>
              <xm:sqref>B33</xm:sqref>
            </x14:sparkline>
            <x14:sparkline>
              <xm:f>'Project-management-dashboard'!B34:B34</xm:f>
              <xm:sqref>B34</xm:sqref>
            </x14:sparkline>
            <x14:sparkline>
              <xm:f>'Project-management-dashboard'!B35:B35</xm:f>
              <xm:sqref>B35</xm:sqref>
            </x14:sparkline>
            <x14:sparkline>
              <xm:f>'Project-management-dashboard'!B36:B36</xm:f>
              <xm:sqref>B36</xm:sqref>
            </x14:sparkline>
            <x14:sparkline>
              <xm:f>'Project-management-dashboard'!B37:B37</xm:f>
              <xm:sqref>B37</xm:sqref>
            </x14:sparkline>
            <x14:sparkline>
              <xm:f>'Project-management-dashboard'!B38:B38</xm:f>
              <xm:sqref>B38</xm:sqref>
            </x14:sparkline>
            <x14:sparkline>
              <xm:f>'Project-management-dashboard'!B39:B39</xm:f>
              <xm:sqref>B39</xm:sqref>
            </x14:sparkline>
            <x14:sparkline>
              <xm:f>'Project-management-dashboard'!B40:B40</xm:f>
              <xm:sqref>B40</xm:sqref>
            </x14:sparkline>
            <x14:sparkline>
              <xm:f>'Project-management-dashboard'!B41:B41</xm:f>
              <xm:sqref>B41</xm:sqref>
            </x14:sparkline>
            <x14:sparkline>
              <xm:f>'Project-management-dashboard'!B42:B42</xm:f>
              <xm:sqref>B42</xm:sqref>
            </x14:sparkline>
            <x14:sparkline>
              <xm:f>'Project-management-dashboard'!B43:B43</xm:f>
              <xm:sqref>B43</xm:sqref>
            </x14:sparkline>
            <x14:sparkline>
              <xm:f>'Project-management-dashboard'!B44:B44</xm:f>
              <xm:sqref>B44</xm:sqref>
            </x14:sparkline>
            <x14:sparkline>
              <xm:f>'Project-management-dashboard'!B45:B45</xm:f>
              <xm:sqref>B45</xm:sqref>
            </x14:sparkline>
            <x14:sparkline>
              <xm:f>'Project-management-dashboard'!B46:B46</xm:f>
              <xm:sqref>B46</xm:sqref>
            </x14:sparkline>
            <x14:sparkline>
              <xm:f>'Project-management-dashboard'!B47:B47</xm:f>
              <xm:sqref>B47</xm:sqref>
            </x14:sparkline>
            <x14:sparkline>
              <xm:f>'Project-management-dashboard'!B48:B48</xm:f>
              <xm:sqref>B48</xm:sqref>
            </x14:sparkline>
            <x14:sparkline>
              <xm:f>'Project-management-dashboard'!B49:B49</xm:f>
              <xm:sqref>B49</xm:sqref>
            </x14:sparkline>
            <x14:sparkline>
              <xm:f>'Project-management-dashboard'!B50:B50</xm:f>
              <xm:sqref>B50</xm:sqref>
            </x14:sparkline>
            <x14:sparkline>
              <xm:f>'Project-management-dashboard'!B51:B51</xm:f>
              <xm:sqref>B51</xm:sqref>
            </x14:sparkline>
            <x14:sparkline>
              <xm:f>'Project-management-dashboard'!B52:B52</xm:f>
              <xm:sqref>B52</xm:sqref>
            </x14:sparkline>
            <x14:sparkline>
              <xm:f>'Project-management-dashboard'!B53:B53</xm:f>
              <xm:sqref>B53</xm:sqref>
            </x14:sparkline>
            <x14:sparkline>
              <xm:f>'Project-management-dashboard'!B54:B54</xm:f>
              <xm:sqref>B54</xm:sqref>
            </x14:sparkline>
            <x14:sparkline>
              <xm:f>'Project-management-dashboard'!B55:B55</xm:f>
              <xm:sqref>B55</xm:sqref>
            </x14:sparkline>
            <x14:sparkline>
              <xm:f>'Project-management-dashboard'!B56:B56</xm:f>
              <xm:sqref>B56</xm:sqref>
            </x14:sparkline>
            <x14:sparkline>
              <xm:f>'Project-management-dashboard'!B57:B57</xm:f>
              <xm:sqref>B57</xm:sqref>
            </x14:sparkline>
            <x14:sparkline>
              <xm:f>'Project-management-dashboard'!B58:B58</xm:f>
              <xm:sqref>B58</xm:sqref>
            </x14:sparkline>
            <x14:sparkline>
              <xm:f>'Project-management-dashboard'!B59:B59</xm:f>
              <xm:sqref>B59</xm:sqref>
            </x14:sparkline>
            <x14:sparkline>
              <xm:f>'Project-management-dashboard'!B60:B60</xm:f>
              <xm:sqref>B60</xm:sqref>
            </x14:sparkline>
            <x14:sparkline>
              <xm:f>'Project-management-dashboard'!B61:B61</xm:f>
              <xm:sqref>B61</xm:sqref>
            </x14:sparkline>
            <x14:sparkline>
              <xm:f>'Project-management-dashboard'!B62:B62</xm:f>
              <xm:sqref>B62</xm:sqref>
            </x14:sparkline>
            <x14:sparkline>
              <xm:f>'Project-management-dashboard'!B63:B63</xm:f>
              <xm:sqref>B63</xm:sqref>
            </x14:sparkline>
            <x14:sparkline>
              <xm:f>'Project-management-dashboard'!B64:B64</xm:f>
              <xm:sqref>B64</xm:sqref>
            </x14:sparkline>
            <x14:sparkline>
              <xm:f>'Project-management-dashboard'!B65:B65</xm:f>
              <xm:sqref>B65</xm:sqref>
            </x14:sparkline>
            <x14:sparkline>
              <xm:f>'Project-management-dashboard'!B66:B66</xm:f>
              <xm:sqref>B66</xm:sqref>
            </x14:sparkline>
            <x14:sparkline>
              <xm:f>'Project-management-dashboard'!B67:B67</xm:f>
              <xm:sqref>B67</xm:sqref>
            </x14:sparkline>
            <x14:sparkline>
              <xm:f>'Project-management-dashboard'!B68:B68</xm:f>
              <xm:sqref>B68</xm:sqref>
            </x14:sparkline>
            <x14:sparkline>
              <xm:f>'Project-management-dashboard'!B69:B69</xm:f>
              <xm:sqref>B69</xm:sqref>
            </x14:sparkline>
            <x14:sparkline>
              <xm:f>'Project-management-dashboard'!B70:B70</xm:f>
              <xm:sqref>B70</xm:sqref>
            </x14:sparkline>
            <x14:sparkline>
              <xm:f>'Project-management-dashboard'!B71:B71</xm:f>
              <xm:sqref>B71</xm:sqref>
            </x14:sparkline>
            <x14:sparkline>
              <xm:f>'Project-management-dashboard'!B72:B72</xm:f>
              <xm:sqref>B72</xm:sqref>
            </x14:sparkline>
            <x14:sparkline>
              <xm:f>'Project-management-dashboard'!B73:B73</xm:f>
              <xm:sqref>B73</xm:sqref>
            </x14:sparkline>
            <x14:sparkline>
              <xm:f>'Project-management-dashboard'!B74:B74</xm:f>
              <xm:sqref>B74</xm:sqref>
            </x14:sparkline>
            <x14:sparkline>
              <xm:f>'Project-management-dashboard'!B75:B75</xm:f>
              <xm:sqref>B75</xm:sqref>
            </x14:sparkline>
            <x14:sparkline>
              <xm:f>'Project-management-dashboard'!B76:B76</xm:f>
              <xm:sqref>B76</xm:sqref>
            </x14:sparkline>
            <x14:sparkline>
              <xm:f>'Project-management-dashboard'!B77:B77</xm:f>
              <xm:sqref>B77</xm:sqref>
            </x14:sparkline>
            <x14:sparkline>
              <xm:f>'Project-management-dashboard'!B78:B78</xm:f>
              <xm:sqref>B78</xm:sqref>
            </x14:sparkline>
            <x14:sparkline>
              <xm:f>'Project-management-dashboard'!B79:B79</xm:f>
              <xm:sqref>B79</xm:sqref>
            </x14:sparkline>
            <x14:sparkline>
              <xm:f>'Project-management-dashboard'!B80:B80</xm:f>
              <xm:sqref>B80</xm:sqref>
            </x14:sparkline>
            <x14:sparkline>
              <xm:f>'Project-management-dashboard'!B81:B81</xm:f>
              <xm:sqref>B81</xm:sqref>
            </x14:sparkline>
            <x14:sparkline>
              <xm:f>'Project-management-dashboard'!B82:B82</xm:f>
              <xm:sqref>B82</xm:sqref>
            </x14:sparkline>
            <x14:sparkline>
              <xm:f>'Project-management-dashboard'!B83:B83</xm:f>
              <xm:sqref>B83</xm:sqref>
            </x14:sparkline>
            <x14:sparkline>
              <xm:f>'Project-management-dashboard'!B84:B84</xm:f>
              <xm:sqref>B84</xm:sqref>
            </x14:sparkline>
            <x14:sparkline>
              <xm:f>'Project-management-dashboard'!B85:B85</xm:f>
              <xm:sqref>B85</xm:sqref>
            </x14:sparkline>
            <x14:sparkline>
              <xm:f>'Project-management-dashboard'!B86:B86</xm:f>
              <xm:sqref>B86</xm:sqref>
            </x14:sparkline>
            <x14:sparkline>
              <xm:f>'Project-management-dashboard'!B87:B87</xm:f>
              <xm:sqref>B87</xm:sqref>
            </x14:sparkline>
            <x14:sparkline>
              <xm:f>'Project-management-dashboard'!B88:B88</xm:f>
              <xm:sqref>B88</xm:sqref>
            </x14:sparkline>
            <x14:sparkline>
              <xm:f>'Project-management-dashboard'!B89:B89</xm:f>
              <xm:sqref>B89</xm:sqref>
            </x14:sparkline>
            <x14:sparkline>
              <xm:f>'Project-management-dashboard'!B90:B90</xm:f>
              <xm:sqref>B90</xm:sqref>
            </x14:sparkline>
            <x14:sparkline>
              <xm:f>'Project-management-dashboard'!B91:B91</xm:f>
              <xm:sqref>B91</xm:sqref>
            </x14:sparkline>
            <x14:sparkline>
              <xm:f>'Project-management-dashboard'!B92:B92</xm:f>
              <xm:sqref>B92</xm:sqref>
            </x14:sparkline>
            <x14:sparkline>
              <xm:f>'Project-management-dashboard'!B93:B93</xm:f>
              <xm:sqref>B93</xm:sqref>
            </x14:sparkline>
            <x14:sparkline>
              <xm:f>'Project-management-dashboard'!B94:B94</xm:f>
              <xm:sqref>B94</xm:sqref>
            </x14:sparkline>
            <x14:sparkline>
              <xm:f>'Project-management-dashboard'!B95:B95</xm:f>
              <xm:sqref>B95</xm:sqref>
            </x14:sparkline>
            <x14:sparkline>
              <xm:f>'Project-management-dashboard'!B96:B96</xm:f>
              <xm:sqref>B96</xm:sqref>
            </x14:sparkline>
            <x14:sparkline>
              <xm:f>'Project-management-dashboard'!B97:B97</xm:f>
              <xm:sqref>B97</xm:sqref>
            </x14:sparkline>
            <x14:sparkline>
              <xm:f>'Project-management-dashboard'!B98:B98</xm:f>
              <xm:sqref>B98</xm:sqref>
            </x14:sparkline>
            <x14:sparkline>
              <xm:f>'Project-management-dashboard'!B99:B99</xm:f>
              <xm:sqref>B99</xm:sqref>
            </x14:sparkline>
            <x14:sparkline>
              <xm:f>'Project-management-dashboard'!B100:B100</xm:f>
              <xm:sqref>B100</xm:sqref>
            </x14:sparkline>
            <x14:sparkline>
              <xm:f>'Project-management-dashboard'!B101:B101</xm:f>
              <xm:sqref>B101</xm:sqref>
            </x14:sparkline>
            <x14:sparkline>
              <xm:f>'Project-management-dashboard'!B102:B102</xm:f>
              <xm:sqref>B102</xm:sqref>
            </x14:sparkline>
            <x14:sparkline>
              <xm:f>'Project-management-dashboard'!B103:B103</xm:f>
              <xm:sqref>B103</xm:sqref>
            </x14:sparkline>
            <x14:sparkline>
              <xm:f>'Project-management-dashboard'!B104:B104</xm:f>
              <xm:sqref>B104</xm:sqref>
            </x14:sparkline>
            <x14:sparkline>
              <xm:f>'Project-management-dashboard'!B105:B105</xm:f>
              <xm:sqref>B105</xm:sqref>
            </x14:sparkline>
            <x14:sparkline>
              <xm:f>'Project-management-dashboard'!B106:B106</xm:f>
              <xm:sqref>B106</xm:sqref>
            </x14:sparkline>
            <x14:sparkline>
              <xm:f>'Project-management-dashboard'!B107:B107</xm:f>
              <xm:sqref>B107</xm:sqref>
            </x14:sparkline>
            <x14:sparkline>
              <xm:f>'Project-management-dashboard'!B108:B108</xm:f>
              <xm:sqref>B108</xm:sqref>
            </x14:sparkline>
            <x14:sparkline>
              <xm:f>'Project-management-dashboard'!B109:B109</xm:f>
              <xm:sqref>B109</xm:sqref>
            </x14:sparkline>
            <x14:sparkline>
              <xm:f>'Project-management-dashboard'!B110:B110</xm:f>
              <xm:sqref>B110</xm:sqref>
            </x14:sparkline>
            <x14:sparkline>
              <xm:f>'Project-management-dashboard'!B111:B111</xm:f>
              <xm:sqref>B111</xm:sqref>
            </x14:sparkline>
            <x14:sparkline>
              <xm:f>'Project-management-dashboard'!B112:B112</xm:f>
              <xm:sqref>B112</xm:sqref>
            </x14:sparkline>
            <x14:sparkline>
              <xm:f>'Project-management-dashboard'!B113:B113</xm:f>
              <xm:sqref>B113</xm:sqref>
            </x14:sparkline>
            <x14:sparkline>
              <xm:f>'Project-management-dashboard'!B114:B114</xm:f>
              <xm:sqref>B114</xm:sqref>
            </x14:sparkline>
            <x14:sparkline>
              <xm:f>'Project-management-dashboard'!B115:B115</xm:f>
              <xm:sqref>B115</xm:sqref>
            </x14:sparkline>
            <x14:sparkline>
              <xm:f>'Project-management-dashboard'!B116:B116</xm:f>
              <xm:sqref>B116</xm:sqref>
            </x14:sparkline>
            <x14:sparkline>
              <xm:f>'Project-management-dashboard'!B117:B117</xm:f>
              <xm:sqref>B117</xm:sqref>
            </x14:sparkline>
            <x14:sparkline>
              <xm:f>'Project-management-dashboard'!B118:B118</xm:f>
              <xm:sqref>B118</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e e 8 6 1 b - c 4 c 3 - 4 6 e 1 - b b b a - f 6 e 3 5 d 6 d 9 2 c 7 "   x m l n s = " h t t p : / / s c h e m a s . m i c r o s o f t . c o m / D a t a M a s h u p " > A A A A A A 4 H A A B Q S w M E F A A A C A g A r Y F O W v n A T h O l A A A A 9 g A A A B I A A A B D b 2 5 m a W c v U G F j a 2 F n Z S 5 4 b W y F j 0 s O g j A Y h K 9 C u q c P N M G Q n 7 J w K 4 k J 0 b h t S o V G K I Y W y 9 1 c e C S v I E Z R d y 5 n 5 p t k 5 n 6 9 Q T a 2 T X B R v d W d S R H D F A X K y K 7 U p k r R 4 I 7 h C m U c t k K e R K W C C T Y 2 G a 1 O U e 3 c O S H E e 4 / 9 A n d 9 R S J K G T n k m 0 L W q h W h N t Y J I x X 6 t M r / L c R h / x r D I 8 y W F L M 4 x h T I b E K u z R e I p r 3 P 9 M e E 9 d C 4 o V d c m X B X A J k l k P c H / g B Q S w M E F A A A C A g A r Y F O W u q x O Z R b B A A A i C E A A B M A A A B G b 3 J t d W x h c y 9 T Z W N 0 a W 9 u M S 5 t 7 V h L b 9 s 4 E L 4 H 6 H 8 g F C w g A 1 7 5 0 T S X Y g + t n c U G 2 A b Z O D 0 s A m P B S I y t X Y k S S M p r t 8 h / 7 5 D U i y L l O J e 2 B 5 1 s c c i Z b 2 Y + D s n h J B R x R t F K / 8 7 e v z l 7 c 8 a 3 m J E I n X u 3 L P s X B O g T p n h D U k I F W m K B O R E e + g 0 l R J w h t M o K F h L 4 X P B d s M z C Q k 7 z f 4 8 T E i w y K u C D + 9 7 k M y e M T 7 b 4 k J A D w 1 8 m S 8 L / E 1 k + u d q H J J n Y d h x D l e k g 5 D t v N E Y P S 5 L E a S w I A + P e 2 B u j R Z Y U K e X w O b s c o y s a Z l F M N / B 5 + W 4 6 n Y 3 R X 0 U m y E o A B h h r P o K b j J L 1 a A z O K J d T E E R o S 3 A E m K W j 9 / g R Z p W S P / S 4 r / 0 G G O X 4 h y R Z h T j B T N o X r K g 1 L r a Y b k B h q N A h c c h J o / S e Y c q f M p Z q 7 P c g 5 L 4 D x R h 9 / V q n 4 w a n B E a k J i T I X j y D t B Z C Z E M W 5 z K b v X O k m V 6 h j j i z 5 H d k 4 9 K 5 J D l m Q i b I E q F K 5 S L j A l K E r q m 4 v A i k d V P + k V D y F L u m L L I 0 T 8 g + F g d L + 0 p g U X B r W K + Q 7 v 8 C s l s C S a I C H G p 0 3 m 6 B R t a 6 v w l m t v 1 P Q O G t P Q y 2 m S J k r S e C / 0 p 0 R S N b 8 F x x A e e x w E n 8 B V J L c L h F / 2 c s 6 m W D Z I K L P Q Y Z y l w q b f f g j O R p T p j / z 6 g E Q I s k k d q 1 q 8 / 9 r E S z F 3 n p x q / w u J K 5 K B g j N D w 4 U l 5 R w p x S o b s j a b a r 0 b U 2 o R Y c D Q + 4 0 c 6 c T m y l + J p C I Z I b S 6 Y F 8 e J R M K w q X 2 P i Q x R p / b 6 N A 9 S t W m v K s C 8 L h u V 3 s M Q H 7 j 9 U D F i j X 9 F D w 5 S 1 l Z C G V L X b F L a 2 0 2 0 p a N z u d 0 P l w s T o 3 R T p I 1 T J 7 A l J g N 5 R D s x f 5 E A X p L J 4 l P U Q U T m / 4 C J L X 1 B v p 8 A N E r x a a H 1 l D v 6 M u Q i 0 o 9 y H W j + b T k c j B a 2 e 1 9 r D J r K Y R m R v E O B a j t Q Q D P x g W U n h z x T M j O 0 s t p S 2 t 1 S P 2 r h U p r U i f z 7 y l F q X 5 g 4 d 2 9 q 7 G 8 M E I T d E h b o K S L P X Y A 8 T 5 q a d E j V a b Q C 1 5 h J 5 9 5 D q O Z e 6 5 c t x + j Q H j n n G 2 D X E W X v M o 6 M 5 L T o H R H 0 a m D W 9 T W h r / 7 h 3 q 5 k N c 7 / a M V b U N A K n 8 / N s V a o T i l Q X h 7 t M P Z w 7 A q W K 1 H k 3 p u t O Y e 6 j i u l z h y x O D w w m / j R c 6 R T M 7 0 6 d + S u o o z e d V e Q r t + A X v A J T f T e s e u Y d 2 R F a E A f l o n g X 8 5 P 5 p q r x s l p S k a 2 D Z 4 0 m z V h p + W S W z U 9 h W d Q g + M E U 6 w b Y k R 0 z Y t + f c G 9 f Q 7 i 5 J l w b s P Y D w s M 2 M T 1 + o 3 j 7 2 h s F r K h u u C 0 b 9 l 2 + z 7 e L f t / c + I z 7 d C t D + q 9 n v I 5 a O a 3 3 j / N i 6 1 3 t c w L c b N 2 3 V n k C / p S 2 H w 8 o q h 6 w D W A 1 p X e n X b R J o K b C Y r 1 G X v 0 / H u o n s e 9 B X Z e v 5 P K 5 E 8 z q p c G 8 l x X v + i P X j 1 1 H r 2 M E a R 5 6 z Y M r m L e E c j P W Y e k + d t u H S u f R 7 Y J 8 9 A l + F t M + G 6 e 2 O t T 5 P L Q 7 h n b H 0 O 4 Y 2 h 1 D u 2 N o d w z t j q H d M b Q 7 h n b H 0 O 4 Y 2 h 1 D u 2 N o d w z t j q H d c V K 7 o 2 p G 2 D j e f w N Q S w M E F A A A C A g A r Y F O 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t g U 5 a + c B O E 6 U A A A D 2 A A A A E g A A A A A A A A A A A A A A p I E A A A A A Q 2 9 u Z m l n L 1 B h Y 2 t h Z 2 U u e G 1 s U E s B A h Q D F A A A C A g A r Y F O W u q x O Z R b B A A A i C E A A B M A A A A A A A A A A A A A A K S B 1 Q A A A E Z v c m 1 1 b G F z L 1 N l Y 3 R p b 2 4 x L m 1 Q S w E C F A M U A A A I C A C t g U 5 a D 8 r p q 6 Q A A A D p A A A A E w A A A A A A A A A A A A A A p I F h B Q A A W 0 N v b n R l b n R f V H l w Z X N d L n h t b F B L B Q Y A A A A A A w A D A M I A A A A 2 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x T Q A A A A A A A A 9 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B y b 2 p l Y 3 Q l M j B N Y W 5 h Z 2 V t Z W 5 0 J T I w R G F 0 Y X N l d 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F j Y z E y M T Y w L T E w Z T I t N D R h O C 1 h N j g x L T I x Y z Z j Y T E 0 M z g w M y I g L z 4 8 R W 5 0 c n k g V H l w Z T 0 i Q n V m Z m V y T m V 4 d F J l Z n J l c 2 g i I F Z h b H V l P S J s M S I g L z 4 8 R W 5 0 c n k g V H l w Z T 0 i U m V z d W x 0 V H l w Z S I g V m F s d W U 9 I n N U Y W J s Z S I g L z 4 8 R W 5 0 c n k g V H l w Z T 0 i T m F t Z V V w Z G F 0 Z W R B Z n R l c k Z p b G w i I F Z h b H V l P S J s M C I g L z 4 8 R W 5 0 c n k g V H l w Z T 0 i R m l s b F R h c m d l d C I g V m F s d W U 9 I n N Q c m 9 q Z W N 0 X 0 1 h b m F n Z W 1 l b n R f R G F 0 Y X N l d C I g L z 4 8 R W 5 0 c n k g V H l w Z T 0 i R m l s b G V k Q 2 9 t c G x l d G V S Z X N 1 b H R U b 1 d v c m t z a G V l d C I g V m F s d W U 9 I m w x I i A v P j x F b n R y e S B U e X B l P S J G a W x s U 3 R h d H V z I i B W Y W x 1 Z T 0 i c 0 N v b X B s Z X R l I i A v P j x F b n R y e S B U e X B l P S J G a W x s Q 2 9 s d W 1 u T m F t Z X M i I F Z h b H V l P S J z W y Z x d W 9 0 O z E m c X V v d D s s J n F 1 b 3 Q 7 U m h p b m V z d G 9 u Z S Z x d W 9 0 O y w m c X V v d D t B c 3 N v Y 2 l h d G l v b n M g T m 9 3 I E l z I E E g Q 2 F z d W F s I E d h b W U g V G 8 g V G V h Y 2 g g W W 9 1 I E h v d y A u S W 8 g Q W x n b 3 J p d G h t a W N h b G x 5 I E N y Z W F 0 Z X M g Q 2 9 u d G V u d C B G b 3 I g W W 9 1 L i B J d C B J c y B U a G U g V 2 9 y b G Q g R m l y c 3 Q g R 2 F t Z S B G b 3 I g Q 2 9 u d G V u d C B N Y X J r Z X R p b m c g R W R 1 Y 2 F 0 a W 9 u L i B G a W 5 k I E 9 1 d C B I b 3 c g W W 9 1 c i B U b 3 B p Y y B J c y B V c 2 V k I E l u I F R o Z S B X a W x k L i Z x d W 9 0 O y w m c X V v d D t J b m N v b W U g R 2 V u Z X J h d G l v b i Z x d W 9 0 O y w m c X V v d D t Z Y W V s I F d p b G N v e C Z x d W 9 0 O y w m c X V v d D t O b 3 J 0 a C Z x d W 9 0 O y w m c X V v d D t B Z G 1 p b i B c d T A w M j Y g Q k k m c X V v d D s s J n F 1 b 3 Q 7 M z Y 0 O D Y x N S Z x d W 9 0 O y w m c X V v d D s 4 N D Q z O T g w J n F 1 b 3 Q 7 L C Z x d W 9 0 O z Q 3 O T U z N j U m c X V v d D s s J n F 1 b 3 Q 7 M C 4 1 N j c 5 M D M 0 M D U 3 M z k 5 N D c m c X V v d D s s J n F 1 b 3 Q 7 S G l n a C Z x d W 9 0 O y w m c X V v d D t J b i A t I F B y b 2 d y Z X N z J n F 1 b 3 Q 7 L C Z x d W 9 0 O z A u N z c m c X V v d D s s J n F 1 b 3 Q 7 U G h h c 2 U g N C Z x d W 9 0 O y w m c X V v d D t J b X B s Z W 1 l b n Q m c X V v d D s s J n F 1 b 3 Q 7 M i 8 x L z I w M j E m c X V v d D s s J n F 1 b 3 Q 7 N i 8 x L z I w M j E m c X V v d D s s J n F 1 b 3 Q 7 M T I w J n F 1 b 3 Q 7 X S I g L z 4 8 R W 5 0 c n k g V H l w Z T 0 i R m l s b E N v b H V t b l R 5 c G V z I i B W Y W x 1 Z T 0 i c 0 F 3 W U d C Z 1 l H Q m h F U k V R U U d C Z 1 F H Q m d r S k F 3 P T 0 i I C 8 + P E V u d H J 5 I F R 5 c G U 9 I k Z p b G x M Y X N 0 V X B k Y X R l Z C I g V m F s d W U 9 I m Q y M D I 1 L T A y L T E 0 V D A 2 O j Q 0 O j A 2 L j I x M j E w O D B a I i A v P j x F b n R y e S B U e X B l P S J G a W x s R X J y b 3 J D b 3 V u d C I g V m F s d W U 9 I m w w I i A v P j x F b n R y e S B U e X B l P S J G a W x s R X J y b 3 J D b 2 R l I i B W Y W x 1 Z T 0 i c 1 V u a 2 5 v d 2 4 i I C 8 + P E V u d H J 5 I F R 5 c G U 9 I k Z p b G x D b 3 V u d C I g V m F s d W U 9 I m w 5 O 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H J v a m V j d C B N Y W 5 h Z 2 V t Z W 5 0 I E R h d G F z Z X Q v Q X V 0 b 1 J l b W 9 2 Z W R D b 2 x 1 b W 5 z M S 5 7 M S w w f S Z x d W 9 0 O y w m c X V v d D t T Z W N 0 a W 9 u M S 9 Q c m 9 q Z W N 0 I E 1 h b m F n Z W 1 l b n Q g R G F 0 Y X N l d C 9 B d X R v U m V t b 3 Z l Z E N v b H V t b n M x L n t S a G l u Z X N 0 b 2 5 l L D F 9 J n F 1 b 3 Q 7 L C Z x d W 9 0 O 1 N l Y 3 R p b 2 4 x L 1 B y b 2 p l Y 3 Q g T W F u Y W d l b W V u d C B E Y X R h c 2 V 0 L 0 F 1 d G 9 S Z W 1 v d m V k Q 2 9 s d W 1 u c z E u e 0 F z c 2 9 j a W F 0 a W 9 u c y B O b 3 c g S X M g Q S B D Y X N 1 Y W w g R 2 F t Z S B U b y B U Z W F j a C B Z b 3 U g S G 9 3 I C 5 J b y B B b G d v c m l 0 a G 1 p Y 2 F s b H k g Q 3 J l Y X R l c y B D b 2 5 0 Z W 5 0 I E Z v c i B Z b 3 U u I E l 0 I E l z I F R o Z S B X b 3 J s Z C B G a X J z d C B H Y W 1 l I E Z v c i B D b 2 5 0 Z W 5 0 I E 1 h c m t l d G l u Z y B F Z H V j Y X R p b 2 4 u I E Z p b m Q g T 3 V 0 I E h v d y B Z b 3 V y I F R v c G l j I E l z I F V z Z W Q g S W 4 g V G h l I F d p b G Q u L D J 9 J n F 1 b 3 Q 7 L C Z x d W 9 0 O 1 N l Y 3 R p b 2 4 x L 1 B y b 2 p l Y 3 Q g T W F u Y W d l b W V u d C B E Y X R h c 2 V 0 L 0 F 1 d G 9 S Z W 1 v d m V k Q 2 9 s d W 1 u c z E u e 0 l u Y 2 9 t Z S B H Z W 5 l c m F 0 a W 9 u L D N 9 J n F 1 b 3 Q 7 L C Z x d W 9 0 O 1 N l Y 3 R p b 2 4 x L 1 B y b 2 p l Y 3 Q g T W F u Y W d l b W V u d C B E Y X R h c 2 V 0 L 0 F 1 d G 9 S Z W 1 v d m V k Q 2 9 s d W 1 u c z E u e 1 l h Z W w g V 2 l s Y 2 9 4 L D R 9 J n F 1 b 3 Q 7 L C Z x d W 9 0 O 1 N l Y 3 R p b 2 4 x L 1 B y b 2 p l Y 3 Q g T W F u Y W d l b W V u d C B E Y X R h c 2 V 0 L 0 F 1 d G 9 S Z W 1 v d m V k Q 2 9 s d W 1 u c z E u e 0 5 v c n R o L D V 9 J n F 1 b 3 Q 7 L C Z x d W 9 0 O 1 N l Y 3 R p b 2 4 x L 1 B y b 2 p l Y 3 Q g T W F u Y W d l b W V u d C B E Y X R h c 2 V 0 L 0 F 1 d G 9 S Z W 1 v d m V k Q 2 9 s d W 1 u c z E u e 0 F k b W l u I F x 1 M D A y N i B C S S w 2 f S Z x d W 9 0 O y w m c X V v d D t T Z W N 0 a W 9 u M S 9 Q c m 9 q Z W N 0 I E 1 h b m F n Z W 1 l b n Q g R G F 0 Y X N l d C 9 B d X R v U m V t b 3 Z l Z E N v b H V t b n M x L n s z N j Q 4 N j E 1 L D d 9 J n F 1 b 3 Q 7 L C Z x d W 9 0 O 1 N l Y 3 R p b 2 4 x L 1 B y b 2 p l Y 3 Q g T W F u Y W d l b W V u d C B E Y X R h c 2 V 0 L 0 F 1 d G 9 S Z W 1 v d m V k Q 2 9 s d W 1 u c z E u e z g 0 N D M 5 O D A s O H 0 m c X V v d D s s J n F 1 b 3 Q 7 U 2 V j d G l v b j E v U H J v a m V j d C B N Y W 5 h Z 2 V t Z W 5 0 I E R h d G F z Z X Q v Q X V 0 b 1 J l b W 9 2 Z W R D b 2 x 1 b W 5 z M S 5 7 N D c 5 N T M 2 N S w 5 f S Z x d W 9 0 O y w m c X V v d D t T Z W N 0 a W 9 u M S 9 Q c m 9 q Z W N 0 I E 1 h b m F n Z W 1 l b n Q g R G F 0 Y X N l d C 9 B d X R v U m V t b 3 Z l Z E N v b H V t b n M x L n s w L j U 2 N z k w M z Q w N T c z O T k 0 N y w x M H 0 m c X V v d D s s J n F 1 b 3 Q 7 U 2 V j d G l v b j E v U H J v a m V j d C B N Y W 5 h Z 2 V t Z W 5 0 I E R h d G F z Z X Q v Q X V 0 b 1 J l b W 9 2 Z W R D b 2 x 1 b W 5 z M S 5 7 S G l n a C w x M X 0 m c X V v d D s s J n F 1 b 3 Q 7 U 2 V j d G l v b j E v U H J v a m V j d C B N Y W 5 h Z 2 V t Z W 5 0 I E R h d G F z Z X Q v Q X V 0 b 1 J l b W 9 2 Z W R D b 2 x 1 b W 5 z M S 5 7 S W 4 g L S B Q c m 9 n c m V z c y w x M n 0 m c X V v d D s s J n F 1 b 3 Q 7 U 2 V j d G l v b j E v U H J v a m V j d C B N Y W 5 h Z 2 V t Z W 5 0 I E R h d G F z Z X Q v Q X V 0 b 1 J l b W 9 2 Z W R D b 2 x 1 b W 5 z M S 5 7 M C 4 3 N y w x M 3 0 m c X V v d D s s J n F 1 b 3 Q 7 U 2 V j d G l v b j E v U H J v a m V j d C B N Y W 5 h Z 2 V t Z W 5 0 I E R h d G F z Z X Q v Q X V 0 b 1 J l b W 9 2 Z W R D b 2 x 1 b W 5 z M S 5 7 U G h h c 2 U g N C w x N H 0 m c X V v d D s s J n F 1 b 3 Q 7 U 2 V j d G l v b j E v U H J v a m V j d C B N Y W 5 h Z 2 V t Z W 5 0 I E R h d G F z Z X Q v Q X V 0 b 1 J l b W 9 2 Z W R D b 2 x 1 b W 5 z M S 5 7 S W 1 w b G V t Z W 5 0 L D E 1 f S Z x d W 9 0 O y w m c X V v d D t T Z W N 0 a W 9 u M S 9 Q c m 9 q Z W N 0 I E 1 h b m F n Z W 1 l b n Q g R G F 0 Y X N l d C 9 B d X R v U m V t b 3 Z l Z E N v b H V t b n M x L n s y L z E v M j A y M S w x N n 0 m c X V v d D s s J n F 1 b 3 Q 7 U 2 V j d G l v b j E v U H J v a m V j d C B N Y W 5 h Z 2 V t Z W 5 0 I E R h d G F z Z X Q v Q X V 0 b 1 J l b W 9 2 Z W R D b 2 x 1 b W 5 z M S 5 7 N i 8 x L z I w M j E s M T d 9 J n F 1 b 3 Q 7 L C Z x d W 9 0 O 1 N l Y 3 R p b 2 4 x L 1 B y b 2 p l Y 3 Q g T W F u Y W d l b W V u d C B E Y X R h c 2 V 0 L 0 F 1 d G 9 S Z W 1 v d m V k Q 2 9 s d W 1 u c z E u e z E y M C w x O H 0 m c X V v d D t d L C Z x d W 9 0 O 0 N v b H V t b k N v d W 5 0 J n F 1 b 3 Q 7 O j E 5 L C Z x d W 9 0 O 0 t l e U N v b H V t b k 5 h b W V z J n F 1 b 3 Q 7 O l t d L C Z x d W 9 0 O 0 N v b H V t b k l k Z W 5 0 a X R p Z X M m c X V v d D s 6 W y Z x d W 9 0 O 1 N l Y 3 R p b 2 4 x L 1 B y b 2 p l Y 3 Q g T W F u Y W d l b W V u d C B E Y X R h c 2 V 0 L 0 F 1 d G 9 S Z W 1 v d m V k Q 2 9 s d W 1 u c z E u e z E s M H 0 m c X V v d D s s J n F 1 b 3 Q 7 U 2 V j d G l v b j E v U H J v a m V j d C B N Y W 5 h Z 2 V t Z W 5 0 I E R h d G F z Z X Q v Q X V 0 b 1 J l b W 9 2 Z W R D b 2 x 1 b W 5 z M S 5 7 U m h p b m V z d G 9 u Z S w x f S Z x d W 9 0 O y w m c X V v d D t T Z W N 0 a W 9 u M S 9 Q c m 9 q Z W N 0 I E 1 h b m F n Z W 1 l b n Q g R G F 0 Y X N l d C 9 B d X R v U m V t b 3 Z l Z E N v b H V t b n M x L n t B c 3 N v Y 2 l h d G l v b n M g T m 9 3 I E l z I E E g Q 2 F z d W F s I E d h b W U g V G 8 g V G V h Y 2 g g W W 9 1 I E h v d y A u S W 8 g Q W x n b 3 J p d G h t a W N h b G x 5 I E N y Z W F 0 Z X M g Q 2 9 u d G V u d C B G b 3 I g W W 9 1 L i B J d C B J c y B U a G U g V 2 9 y b G Q g R m l y c 3 Q g R 2 F t Z S B G b 3 I g Q 2 9 u d G V u d C B N Y X J r Z X R p b m c g R W R 1 Y 2 F 0 a W 9 u L i B G a W 5 k I E 9 1 d C B I b 3 c g W W 9 1 c i B U b 3 B p Y y B J c y B V c 2 V k I E l u I F R o Z S B X a W x k L i w y f S Z x d W 9 0 O y w m c X V v d D t T Z W N 0 a W 9 u M S 9 Q c m 9 q Z W N 0 I E 1 h b m F n Z W 1 l b n Q g R G F 0 Y X N l d C 9 B d X R v U m V t b 3 Z l Z E N v b H V t b n M x L n t J b m N v b W U g R 2 V u Z X J h d G l v b i w z f S Z x d W 9 0 O y w m c X V v d D t T Z W N 0 a W 9 u M S 9 Q c m 9 q Z W N 0 I E 1 h b m F n Z W 1 l b n Q g R G F 0 Y X N l d C 9 B d X R v U m V t b 3 Z l Z E N v b H V t b n M x L n t Z Y W V s I F d p b G N v e C w 0 f S Z x d W 9 0 O y w m c X V v d D t T Z W N 0 a W 9 u M S 9 Q c m 9 q Z W N 0 I E 1 h b m F n Z W 1 l b n Q g R G F 0 Y X N l d C 9 B d X R v U m V t b 3 Z l Z E N v b H V t b n M x L n t O b 3 J 0 a C w 1 f S Z x d W 9 0 O y w m c X V v d D t T Z W N 0 a W 9 u M S 9 Q c m 9 q Z W N 0 I E 1 h b m F n Z W 1 l b n Q g R G F 0 Y X N l d C 9 B d X R v U m V t b 3 Z l Z E N v b H V t b n M x L n t B Z G 1 p b i B c d T A w M j Y g Q k k s N n 0 m c X V v d D s s J n F 1 b 3 Q 7 U 2 V j d G l v b j E v U H J v a m V j d C B N Y W 5 h Z 2 V t Z W 5 0 I E R h d G F z Z X Q v Q X V 0 b 1 J l b W 9 2 Z W R D b 2 x 1 b W 5 z M S 5 7 M z Y 0 O D Y x N S w 3 f S Z x d W 9 0 O y w m c X V v d D t T Z W N 0 a W 9 u M S 9 Q c m 9 q Z W N 0 I E 1 h b m F n Z W 1 l b n Q g R G F 0 Y X N l d C 9 B d X R v U m V t b 3 Z l Z E N v b H V t b n M x L n s 4 N D Q z O T g w L D h 9 J n F 1 b 3 Q 7 L C Z x d W 9 0 O 1 N l Y 3 R p b 2 4 x L 1 B y b 2 p l Y 3 Q g T W F u Y W d l b W V u d C B E Y X R h c 2 V 0 L 0 F 1 d G 9 S Z W 1 v d m V k Q 2 9 s d W 1 u c z E u e z Q 3 O T U z N j U s O X 0 m c X V v d D s s J n F 1 b 3 Q 7 U 2 V j d G l v b j E v U H J v a m V j d C B N Y W 5 h Z 2 V t Z W 5 0 I E R h d G F z Z X Q v Q X V 0 b 1 J l b W 9 2 Z W R D b 2 x 1 b W 5 z M S 5 7 M C 4 1 N j c 5 M D M 0 M D U 3 M z k 5 N D c s M T B 9 J n F 1 b 3 Q 7 L C Z x d W 9 0 O 1 N l Y 3 R p b 2 4 x L 1 B y b 2 p l Y 3 Q g T W F u Y W d l b W V u d C B E Y X R h c 2 V 0 L 0 F 1 d G 9 S Z W 1 v d m V k Q 2 9 s d W 1 u c z E u e 0 h p Z 2 g s M T F 9 J n F 1 b 3 Q 7 L C Z x d W 9 0 O 1 N l Y 3 R p b 2 4 x L 1 B y b 2 p l Y 3 Q g T W F u Y W d l b W V u d C B E Y X R h c 2 V 0 L 0 F 1 d G 9 S Z W 1 v d m V k Q 2 9 s d W 1 u c z E u e 0 l u I C 0 g U H J v Z 3 J l c 3 M s M T J 9 J n F 1 b 3 Q 7 L C Z x d W 9 0 O 1 N l Y 3 R p b 2 4 x L 1 B y b 2 p l Y 3 Q g T W F u Y W d l b W V u d C B E Y X R h c 2 V 0 L 0 F 1 d G 9 S Z W 1 v d m V k Q 2 9 s d W 1 u c z E u e z A u N z c s M T N 9 J n F 1 b 3 Q 7 L C Z x d W 9 0 O 1 N l Y 3 R p b 2 4 x L 1 B y b 2 p l Y 3 Q g T W F u Y W d l b W V u d C B E Y X R h c 2 V 0 L 0 F 1 d G 9 S Z W 1 v d m V k Q 2 9 s d W 1 u c z E u e 1 B o Y X N l I D Q s M T R 9 J n F 1 b 3 Q 7 L C Z x d W 9 0 O 1 N l Y 3 R p b 2 4 x L 1 B y b 2 p l Y 3 Q g T W F u Y W d l b W V u d C B E Y X R h c 2 V 0 L 0 F 1 d G 9 S Z W 1 v d m V k Q 2 9 s d W 1 u c z E u e 0 l t c G x l b W V u d C w x N X 0 m c X V v d D s s J n F 1 b 3 Q 7 U 2 V j d G l v b j E v U H J v a m V j d C B N Y W 5 h Z 2 V t Z W 5 0 I E R h d G F z Z X Q v Q X V 0 b 1 J l b W 9 2 Z W R D b 2 x 1 b W 5 z M S 5 7 M i 8 x L z I w M j E s M T Z 9 J n F 1 b 3 Q 7 L C Z x d W 9 0 O 1 N l Y 3 R p b 2 4 x L 1 B y b 2 p l Y 3 Q g T W F u Y W d l b W V u d C B E Y X R h c 2 V 0 L 0 F 1 d G 9 S Z W 1 v d m V k Q 2 9 s d W 1 u c z E u e z Y v M S 8 y M D I x L D E 3 f S Z x d W 9 0 O y w m c X V v d D t T Z W N 0 a W 9 u M S 9 Q c m 9 q Z W N 0 I E 1 h b m F n Z W 1 l b n Q g R G F 0 Y X N l d C 9 B d X R v U m V t b 3 Z l Z E N v b H V t b n M x L n s x M j A s M T h 9 J n F 1 b 3 Q 7 X S w m c X V v d D t S Z W x h d G l v b n N o a X B J b m Z v J n F 1 b 3 Q 7 O l t d f S I g L z 4 8 L 1 N 0 Y W J s Z U V u d H J p Z X M + P C 9 J d G V t P j x J d G V t P j x J d G V t T G 9 j Y X R p b 2 4 + P E l 0 Z W 1 U e X B l P k Z v c m 1 1 b G E 8 L 0 l 0 Z W 1 U e X B l P j x J d G V t U G F 0 a D 5 T Z W N 0 a W 9 u M S 9 Q c m 9 q Z W N 0 J T I w T W F u Y W d l b W V u d C U y M E R h d G F z Z X Q v U 2 9 1 c m N l P C 9 J d G V t U G F 0 a D 4 8 L 0 l 0 Z W 1 M b 2 N h d G l v b j 4 8 U 3 R h Y m x l R W 5 0 c m l l c y A v P j w v S X R l b T 4 8 S X R l b T 4 8 S X R l b U x v Y 2 F 0 a W 9 u P j x J d G V t V H l w Z T 5 G b 3 J t d W x h P C 9 J d G V t V H l w Z T 4 8 S X R l b V B h d G g + U 2 V j d G l v b j E v U H J v a m V j d C U y M E 1 h b m F n Z W 1 l b n Q l M j B E Y X R h c 2 V 0 L 1 B y b 2 1 v d G V k J T I w a G V h Z G V y c z w v S X R l b V B h d G g + P C 9 J d G V t T G 9 j Y X R p b 2 4 + P F N 0 Y W J s Z U V u d H J p Z X M g L z 4 8 L 0 l 0 Z W 0 + P E l 0 Z W 0 + P E l 0 Z W 1 M b 2 N h d G l v b j 4 8 S X R l b V R 5 c G U + R m 9 y b X V s Y T w v S X R l b V R 5 c G U + P E l 0 Z W 1 Q Y X R o P l N l Y 3 R p b 2 4 x L 1 B y b 2 p l Y 3 Q l M j B N Y W 5 h Z 2 V t Z W 5 0 J T I w R G F 0 Y X N l d C 9 D a G F u Z 2 V k J T I w Y 2 9 s d W 1 u J T I w d H l w Z T w v S X R l b V B h d G g + P C 9 J d G V t T G 9 j Y X R p b 2 4 + P F N 0 Y W J s Z U V u d H J p Z X M g L z 4 8 L 0 l 0 Z W 0 + P E l 0 Z W 0 + P E l 0 Z W 1 M b 2 N h d G l v b j 4 8 S X R l b V R 5 c G U + R m 9 y b X V s Y T w v S X R l b V R 5 c G U + P E l 0 Z W 1 Q Y X R o P l N l Y 3 R p b 2 4 x L 1 B y b 2 p l Y 3 Q l M j B N Y W 5 h Z 2 V t Z W 5 0 J T I w R G F 0 Y X N l d C 9 D Y X B p d G F s a X p l Z C U y M G V h Y 2 g l M j B 3 b 3 J k P C 9 J d G V t U G F 0 a D 4 8 L 0 l 0 Z W 1 M b 2 N h d G l v b j 4 8 U 3 R h Y m x l R W 5 0 c m l l c y A v P j w v S X R l b T 4 8 S X R l b T 4 8 S X R l b U x v Y 2 F 0 a W 9 u P j x J d G V t V H l w Z T 5 G b 3 J t d W x h P C 9 J d G V t V H l w Z T 4 8 S X R l b V B h d G g + U 2 V j d G l v b j E v U H J v a m V j d C U y M E 1 h b m F n Z W 1 l b n Q l M j B E Y X R h c 2 V 0 L 0 N o Y W 5 n Z W Q l M j B j b 2 x 1 b W 4 l M j B 0 e X B l J T I w M T w v S X R l b V B h d G g + P C 9 J d G V t T G 9 j Y X R p b 2 4 + P F N 0 Y W J s Z U V u d H J p Z X M g L z 4 8 L 0 l 0 Z W 0 + P E l 0 Z W 0 + P E l 0 Z W 1 M b 2 N h d G l v b j 4 8 S X R l b V R 5 c G U + R m 9 y b X V s Y T w v S X R l b V R 5 c G U + P E l 0 Z W 1 Q Y X R o P l N l Y 3 R p b 2 4 x L 1 B y b 2 p l Y 3 Q l M j B N Y W 5 h Z 2 V t Z W 5 0 J T I w R G F 0 Y X N l d C 9 S Z W 1 v d m V k J T I w Y 2 9 s d W 1 u c z w v S X R l b V B h d G g + P C 9 J d G V t T G 9 j Y X R p b 2 4 + P F N 0 Y W J s Z U V u d H J p Z X M g L z 4 8 L 0 l 0 Z W 0 + P E l 0 Z W 0 + P E l 0 Z W 1 M b 2 N h d G l v b j 4 8 S X R l b V R 5 c G U + R m 9 y b X V s Y T w v S X R l b V R 5 c G U + P E l 0 Z W 1 Q Y X R o P l N l Y 3 R p b 2 4 x L 1 B y b 2 p l Y 3 Q l M j B N Y W 5 h Z 2 V t Z W 5 0 J T I w R G F 0 Y X N l d C 9 J b n N l c n R l Z C U y M G R h d G U l M j B z d W J 0 c m F j d G l v b j w v S X R l b V B h d G g + P C 9 J d G V t T G 9 j Y X R p b 2 4 + P F N 0 Y W J s Z U V u d H J p Z X M g L z 4 8 L 0 l 0 Z W 0 + P E l 0 Z W 0 + P E l 0 Z W 1 M b 2 N h d G l v b j 4 8 S X R l b V R 5 c G U + R m 9 y b X V s Y T w v S X R l b V R 5 c G U + P E l 0 Z W 1 Q Y X R o P l N l Y 3 R p b 2 4 x L 1 B y b 2 p l Y 3 Q l M j B N Y W 5 h Z 2 V t Z W 5 0 J T I w R G F 0 Y X N l d C 9 S Z W 5 h b W V k J T I w Y 2 9 s d W 1 u c z w v S X R l b V B h d G g + P C 9 J d G V t T G 9 j Y X R p b 2 4 + P F N 0 Y W J s Z U V u d H J p Z X M g L z 4 8 L 0 l 0 Z W 0 + P E l 0 Z W 0 + P E l 0 Z W 1 M b 2 N h d G l v b j 4 8 S X R l b V R 5 c G U + R m 9 y b X V s Y T w v S X R l b V R 5 c G U + P E l 0 Z W 1 Q Y X R o P l N l Y 3 R p b 2 4 x L 1 B y b 2 p l Y 3 Q l M j B N Y W 5 h Z 2 V t Z W 5 0 J T I w R G F 0 Y X N l d C 9 D a G F u Z 2 V k J T I w Y 2 9 s d W 1 u J T I w d H l w Z S U y M D I 8 L 0 l 0 Z W 1 Q Y X R o P j w v S X R l b U x v Y 2 F 0 a W 9 u P j x T d G F i b G V F b n R y a W V z I C 8 + P C 9 J d G V t P j x J d G V t P j x J d G V t T G 9 j Y X R p b 2 4 + P E l 0 Z W 1 U e X B l P k Z v c m 1 1 b G E 8 L 0 l 0 Z W 1 U e X B l P j x J d G V t U G F 0 a D 5 T Z W N 0 a W 9 u M S 9 Q c m 9 q Z W N 0 J T I w T W F u Y W d l b W V u d C U y M E R h d G F z Z X Q v Q W R k Z W Q l M j B j d X N 0 b 2 0 8 L 0 l 0 Z W 1 Q Y X R o P j w v S X R l b U x v Y 2 F 0 a W 9 u P j x T d G F i b G V F b n R y a W V z I C 8 + P C 9 J d G V t P j x J d G V t P j x J d G V t T G 9 j Y X R p b 2 4 + P E l 0 Z W 1 U e X B l P k Z v c m 1 1 b G E 8 L 0 l 0 Z W 1 U e X B l P j x J d G V t U G F 0 a D 5 T Z W N 0 a W 9 u M S 9 Q c m 9 q Z W N 0 J T I w T W F u Y W d l b W V u d C U y M E R h d G F z Z X Q v Q W R k Z W Q l M j B p b m R l e D w v S X R l b V B h d G g + P C 9 J d G V t T G 9 j Y X R p b 2 4 + P F N 0 Y W J s Z U V u d H J p Z X M g L z 4 8 L 0 l 0 Z W 0 + P E l 0 Z W 0 + P E l 0 Z W 1 M b 2 N h d G l v b j 4 8 S X R l b V R 5 c G U + R m 9 y b X V s Y T w v S X R l b V R 5 c G U + P E l 0 Z W 1 Q Y X R o P l N l Y 3 R p b 2 4 x L 1 B y b 2 p l Y 3 Q l M j B N Y W 5 h Z 2 V t Z W 5 0 J T I w R G F 0 Y X N l d C 9 B Z G R l Z C U y M G l u Z G V 4 J T I w M T w v S X R l b V B h d G g + P C 9 J d G V t T G 9 j Y X R p b 2 4 + P F N 0 Y W J s Z U V u d H J p Z X M g L z 4 8 L 0 l 0 Z W 0 + P E l 0 Z W 0 + P E l 0 Z W 1 M b 2 N h d G l v b j 4 8 S X R l b V R 5 c G U + R m 9 y b X V s Y T w v S X R l b V R 5 c G U + P E l 0 Z W 1 Q Y X R o P l N l Y 3 R p b 2 4 x L 1 B y b 2 p l Y 3 Q l M j B N Y W 5 h Z 2 V t Z W 5 0 J T I w R G F 0 Y X N l d C 9 S Z W 1 v d m V k J T I w Y 2 9 s d W 1 u c y U y M D E 8 L 0 l 0 Z W 1 Q Y X R o P j w v S X R l b U x v Y 2 F 0 a W 9 u P j x T d G F i b G V F b n R y a W V z I C 8 + P C 9 J d G V t P j x J d G V t P j x J d G V t T G 9 j Y X R p b 2 4 + P E l 0 Z W 1 U e X B l P k Z v c m 1 1 b G E 8 L 0 l 0 Z W 1 U e X B l P j x J d G V t U G F 0 a D 5 T Z W N 0 a W 9 u M S 9 Q c m 9 q Z W N 0 J T I w T W F u Y W d l b W V u d C U y M E R h d G F z Z X Q v U m V v c m R l c m V k J T I w Y 2 9 s d W 1 u c z w v S X R l b V B h d G g + P C 9 J d G V t T G 9 j Y X R p b 2 4 + P F N 0 Y W J s Z U V u d H J p Z X M g L z 4 8 L 0 l 0 Z W 0 + P E l 0 Z W 0 + P E l 0 Z W 1 M b 2 N h d G l v b j 4 8 S X R l b V R 5 c G U + R m 9 y b X V s Y T w v S X R l b V R 5 c G U + P E l 0 Z W 1 Q Y X R o P l N l Y 3 R p b 2 4 x L 1 B y b 2 p l Y 3 Q l M j B N Y W 5 h Z 2 V t Z W 5 0 J T I w R G F 0 Y X N l d C 9 S Z W 5 h b W V k J T I w Y 2 9 s d W 1 u c y U y M D E 8 L 0 l 0 Z W 1 Q Y X R o P j w v S X R l b U x v Y 2 F 0 a W 9 u P j x T d G F i b G V F b n R y a W V z I C 8 + P C 9 J d G V t P j x J d G V t P j x J d G V t T G 9 j Y X R p b 2 4 + P E l 0 Z W 1 U e X B l P k Z v c m 1 1 b G E 8 L 0 l 0 Z W 1 U e X B l P j x J d G V t U G F 0 a D 5 T Z W N 0 a W 9 u M S 9 Q c m 9 q Z W N 0 J T I w T W F u Y W d l b W V u d C U y M E R h d G F z Z X Q v S W 5 z Z X J 0 Z W Q l M j B z d W J 0 c m F j d G l v b j w v S X R l b V B h d G g + P C 9 J d G V t T G 9 j Y X R p b 2 4 + P F N 0 Y W J s Z U V u d H J p Z X M g L z 4 8 L 0 l 0 Z W 0 + P E l 0 Z W 0 + P E l 0 Z W 1 M b 2 N h d G l v b j 4 8 S X R l b V R 5 c G U + R m 9 y b X V s Y T w v S X R l b V R 5 c G U + P E l 0 Z W 1 Q Y X R o P l N l Y 3 R p b 2 4 x L 1 B y b 2 p l Y 3 Q l M j B N Y W 5 h Z 2 V t Z W 5 0 J T I w R G F 0 Y X N l d C 9 S Z W 9 y Z G V y Z W Q l M j B j b 2 x 1 b W 5 z J T I w M T w v S X R l b V B h d G g + P C 9 J d G V t T G 9 j Y X R p b 2 4 + P F N 0 Y W J s Z U V u d H J p Z X M g L z 4 8 L 0 l 0 Z W 0 + P E l 0 Z W 0 + P E l 0 Z W 1 M b 2 N h d G l v b j 4 8 S X R l b V R 5 c G U + R m 9 y b X V s Y T w v S X R l b V R 5 c G U + P E l 0 Z W 1 Q Y X R o P l N l Y 3 R p b 2 4 x L 1 B y b 2 p l Y 3 Q l M j B N Y W 5 h Z 2 V t Z W 5 0 J T I w R G F 0 Y X N l d C 9 S Z W 5 h b W V k J T I w Y 2 9 s d W 1 u c y U y M D I 8 L 0 l 0 Z W 1 Q Y X R o P j w v S X R l b U x v Y 2 F 0 a W 9 u P j x T d G F i b G V F b n R y a W V z I C 8 + P C 9 J d G V t P j x J d G V t P j x J d G V t T G 9 j Y X R p b 2 4 + P E l 0 Z W 1 U e X B l P k Z v c m 1 1 b G E 8 L 0 l 0 Z W 1 U e X B l P j x J d G V t U G F 0 a D 5 T Z W N 0 a W 9 u M S 9 Q c m 9 q Z W N 0 J T I w T W F u Y W d l b W V u d C U y M E R h d G F z Z X Q v S W 5 z Z X J 0 Z W Q l M j B k a X Z p c 2 l v b j w v S X R l b V B h d G g + P C 9 J d G V t T G 9 j Y X R p b 2 4 + P F N 0 Y W J s Z U V u d H J p Z X M g L z 4 8 L 0 l 0 Z W 0 + P E l 0 Z W 0 + P E l 0 Z W 1 M b 2 N h d G l v b j 4 8 S X R l b V R 5 c G U + R m 9 y b X V s Y T w v S X R l b V R 5 c G U + P E l 0 Z W 1 Q Y X R o P l N l Y 3 R p b 2 4 x L 1 B y b 2 p l Y 3 Q l M j B N Y W 5 h Z 2 V t Z W 5 0 J T I w R G F 0 Y X N l d C 9 S Z W 9 y Z G V y Z W Q l M j B j b 2 x 1 b W 5 z J T I w M j w v S X R l b V B h d G g + P C 9 J d G V t T G 9 j Y X R p b 2 4 + P F N 0 Y W J s Z U V u d H J p Z X M g L z 4 8 L 0 l 0 Z W 0 + P E l 0 Z W 0 + P E l 0 Z W 1 M b 2 N h d G l v b j 4 8 S X R l b V R 5 c G U + R m 9 y b X V s Y T w v S X R l b V R 5 c G U + P E l 0 Z W 1 Q Y X R o P l N l Y 3 R p b 2 4 x L 1 B y b 2 p l Y 3 Q l M j B N Y W 5 h Z 2 V t Z W 5 0 J T I w R G F 0 Y X N l d C 9 S Z W 5 h b W V k J T I w Y 2 9 s d W 1 u c y U y M D M 8 L 0 l 0 Z W 1 Q Y X R o P j w v S X R l b U x v Y 2 F 0 a W 9 u P j x T d G F i b G V F b n R y a W V z I C 8 + P C 9 J d G V t P j x J d G V t P j x J d G V t T G 9 j Y X R p b 2 4 + P E l 0 Z W 1 U e X B l P k Z v c m 1 1 b G E 8 L 0 l 0 Z W 1 U e X B l P j x J d G V t U G F 0 a D 5 T Z W N 0 a W 9 u M S 9 Q c m 9 q Z W N 0 J T I w T W F u Y W d l b W V u d C U y M E R h d G F z Z X Q v Q 2 h h b m d l Z C U y M G N v b H V t b i U y M H R 5 c G U l M j A z P C 9 J d G V t U G F 0 a D 4 8 L 0 l 0 Z W 1 M b 2 N h d G l v b j 4 8 U 3 R h Y m x l R W 5 0 c m l l c y A v P j w v S X R l b T 4 8 S X R l b T 4 8 S X R l b U x v Y 2 F 0 a W 9 u P j x J d G V t V H l w Z T 5 G b 3 J t d W x h P C 9 J d G V t V H l w Z T 4 8 S X R l b V B h d G g + U 2 V j d G l v b j E v U H J v a m V j d C U y M E 1 h b m F n Z W 1 l b n Q l M j B E Y X R h c 2 V 0 L 1 J l b m F t Z W Q l M j B j b 2 x 1 b W 5 z J T I w N D w v S X R l b V B h d G g + P C 9 J d G V t T G 9 j Y X R p b 2 4 + P F N 0 Y W J s Z U V u d H J p Z X M g L z 4 8 L 0 l 0 Z W 0 + P E l 0 Z W 0 + P E l 0 Z W 1 M b 2 N h d G l v b j 4 8 S X R l b V R 5 c G U + R m 9 y b X V s Y T w v S X R l b V R 5 c G U + P E l 0 Z W 1 Q Y X R o P l N l Y 3 R p b 2 4 x L 1 B y b 2 p l Y 3 Q l M j B N Y W 5 h Z 2 V t Z W 5 0 J T I w R G F 0 Y X N l d C 9 T c G x p d C U y M G N v b H V t b i U y M G J 5 J T I w Z G V s a W 1 p d G V y P C 9 J d G V t U G F 0 a D 4 8 L 0 l 0 Z W 1 M b 2 N h d G l v b j 4 8 U 3 R h Y m x l R W 5 0 c m l l c y A v P j w v S X R l b T 4 8 S X R l b T 4 8 S X R l b U x v Y 2 F 0 a W 9 u P j x J d G V t V H l w Z T 5 G b 3 J t d W x h P C 9 J d G V t V H l w Z T 4 8 S X R l b V B h d G g + U 2 V j d G l v b j E v U H J v a m V j d C U y M E 1 h b m F n Z W 1 l b n Q l M j B E Y X R h c 2 V 0 L 1 J l b m F t Z W Q l M j B j b 2 x 1 b W 5 z J T I w N T w v S X R l b V B h d G g + P C 9 J d G V t T G 9 j Y X R p b 2 4 + P F N 0 Y W J s Z U V u d H J p Z X M g L z 4 8 L 0 l 0 Z W 0 + P E l 0 Z W 0 + P E l 0 Z W 1 M b 2 N h d G l v b j 4 8 S X R l b V R 5 c G U + R m 9 y b X V s Y T w v S X R l b V R 5 c G U + P E l 0 Z W 1 Q Y X R o P l N l Y 3 R p b 2 4 x L 1 B y b 2 p l Y 3 Q l M j B N Y W 5 h Z 2 V t Z W 5 0 J T I w R G F 0 Y X N l d C 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Y 2 Z l Z D E z Y i 1 i M G I 1 L T Q 1 N D M t Y T U w M i 0 0 Z G V m Y T g 3 Y j Y 5 Y 2 U 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y L T E y V D E 1 O j I x O j I 4 L j U 4 N D A 3 M D B a I i A v P j x F b n R y e S B U e X B l P S J G a W x s Q 2 9 s d W 1 u V H l w Z X M i I F Z h b H V l P S J z Q X d Z R 0 J n W U d C a E V S R V F R R 0 J n U U d C Z 2 t K Q X c 9 P S I g L z 4 8 R W 5 0 c n k g V H l w Z T 0 i R m l s b E N v b H V t b k 5 h b W V z I i B W Y W x 1 Z T 0 i c 1 s m c X V v d D t J b m R l e C Z x d W 9 0 O y w m c X V v d D t Q c m 9 q Z W N 0 I E 5 h b W U m c X V v d D s s J n F 1 b 3 Q 7 U H J v a m V j d C B E Z X N j c m l w d G l v b i Z x d W 9 0 O y w m c X V v d D t Q c m 9 q Z W N 0 I F R 5 c G U m c X V v d D s s J n F 1 b 3 Q 7 U H J v a m V j d C B N Y W 5 h Z 2 V y J n F 1 b 3 Q 7 L C Z x d W 9 0 O 1 J l Z 2 l v b i Z x d W 9 0 O y w m c X V v d D t E Z X B h c n R t Z W 5 0 J n F 1 b 3 Q 7 L C Z x d W 9 0 O 0 V 4 c G V u c 2 V z J n F 1 b 3 Q 7 L C Z x d W 9 0 O 1 J l d m V u d W U m c X V v d D s s J n F 1 b 3 Q 7 U H J v Z m l 0 J n F 1 b 3 Q 7 L C Z x d W 9 0 O 1 B y b 2 Z p d C B N Y X J n a W 4 m c X V v d D s s J n F 1 b 3 Q 7 Q 2 9 t c G x l e G l 0 e S Z x d W 9 0 O y w m c X V v d D t T d G F 0 d X M m c X V v d D s s J n F 1 b 3 Q 7 Q 2 9 t c G x l d G l v b i U m c X V v d D s s J n F 1 b 3 Q 7 U G h h c 2 U g T n V t Y m V y J n F 1 b 3 Q 7 L C Z x d W 9 0 O 1 B o Y X N l I E 5 h b W U m c X V v d D s s J n F 1 b 3 Q 7 U 3 R h c n Q g R G F 0 Z S Z x d W 9 0 O y w m c X V v d D t F b m Q g R G F 0 Z S Z x d W 9 0 O y w m c X V v d D t O d W 1 i Z X I g b 2 Y g R G F 5 c y Z x d W 9 0 O 1 0 i I C 8 + P E V u d H J 5 I F R 5 c G U 9 I k Z p b G x T d G F 0 d X M i I F Z h b H V l P S J z Q 2 9 t c G x l d G U i I C 8 + P E V u d H J 5 I F R 5 c G U 9 I k Z p b G x D b 3 V u d C I g V m F s d W U 9 I m w 5 O S I g L z 4 8 R W 5 0 c n k g V H l w Z T 0 i U m V s Y X R p b 2 5 z a G l w S W 5 m b 0 N v b n R h a W 5 l c i I g V m F s d W U 9 I n N 7 J n F 1 b 3 Q 7 Y 2 9 s d W 1 u Q 2 9 1 b n Q m c X V v d D s 6 M T k s J n F 1 b 3 Q 7 a 2 V 5 Q 2 9 s d W 1 u T m F t Z X M m c X V v d D s 6 W 1 0 s J n F 1 b 3 Q 7 c X V l c n l S Z W x h d G l v b n N o a X B z J n F 1 b 3 Q 7 O l t d L C Z x d W 9 0 O 2 N v b H V t b k l k Z W 5 0 a X R p Z X M m c X V v d D s 6 W y Z x d W 9 0 O 1 N l Y 3 R p b 2 4 x L 1 B y b 2 p l Y 3 Q g T W F u Y W d l b W V u d C B E Y X R h c 2 V 0 L 0 F 1 d G 9 S Z W 1 v d m V k Q 2 9 s d W 1 u c z E u e 0 l u Z G V 4 L D B 9 J n F 1 b 3 Q 7 L C Z x d W 9 0 O 1 N l Y 3 R p b 2 4 x L 1 B y b 2 p l Y 3 Q g T W F u Y W d l b W V u d C B E Y X R h c 2 V 0 L 0 F 1 d G 9 S Z W 1 v d m V k Q 2 9 s d W 1 u c z E u e 1 B y b 2 p l Y 3 Q g T m F t Z S w x f S Z x d W 9 0 O y w m c X V v d D t T Z W N 0 a W 9 u M S 9 Q c m 9 q Z W N 0 I E 1 h b m F n Z W 1 l b n Q g R G F 0 Y X N l d C 9 B d X R v U m V t b 3 Z l Z E N v b H V t b n M x L n t Q c m 9 q Z W N 0 I E R l c 2 N y a X B 0 a W 9 u L D J 9 J n F 1 b 3 Q 7 L C Z x d W 9 0 O 1 N l Y 3 R p b 2 4 x L 1 B y b 2 p l Y 3 Q g T W F u Y W d l b W V u d C B E Y X R h c 2 V 0 L 0 F 1 d G 9 S Z W 1 v d m V k Q 2 9 s d W 1 u c z E u e 1 B y b 2 p l Y 3 Q g V H l w Z S w z f S Z x d W 9 0 O y w m c X V v d D t T Z W N 0 a W 9 u M S 9 Q c m 9 q Z W N 0 I E 1 h b m F n Z W 1 l b n Q g R G F 0 Y X N l d C 9 B d X R v U m V t b 3 Z l Z E N v b H V t b n M x L n t Q c m 9 q Z W N 0 I E 1 h b m F n Z X I s N H 0 m c X V v d D s s J n F 1 b 3 Q 7 U 2 V j d G l v b j E v U H J v a m V j d C B N Y W 5 h Z 2 V t Z W 5 0 I E R h d G F z Z X Q v Q X V 0 b 1 J l b W 9 2 Z W R D b 2 x 1 b W 5 z M S 5 7 U m V n a W 9 u L D V 9 J n F 1 b 3 Q 7 L C Z x d W 9 0 O 1 N l Y 3 R p b 2 4 x L 1 B y b 2 p l Y 3 Q g T W F u Y W d l b W V u d C B E Y X R h c 2 V 0 L 0 F 1 d G 9 S Z W 1 v d m V k Q 2 9 s d W 1 u c z E u e 0 R l c G F y d G 1 l b n Q s N n 0 m c X V v d D s s J n F 1 b 3 Q 7 U 2 V j d G l v b j E v U H J v a m V j d C B N Y W 5 h Z 2 V t Z W 5 0 I E R h d G F z Z X Q v Q X V 0 b 1 J l b W 9 2 Z W R D b 2 x 1 b W 5 z M S 5 7 R X h w Z W 5 z Z X M s N 3 0 m c X V v d D s s J n F 1 b 3 Q 7 U 2 V j d G l v b j E v U H J v a m V j d C B N Y W 5 h Z 2 V t Z W 5 0 I E R h d G F z Z X Q v Q X V 0 b 1 J l b W 9 2 Z W R D b 2 x 1 b W 5 z M S 5 7 U m V 2 Z W 5 1 Z S w 4 f S Z x d W 9 0 O y w m c X V v d D t T Z W N 0 a W 9 u M S 9 Q c m 9 q Z W N 0 I E 1 h b m F n Z W 1 l b n Q g R G F 0 Y X N l d C 9 B d X R v U m V t b 3 Z l Z E N v b H V t b n M x L n t Q c m 9 m a X Q s O X 0 m c X V v d D s s J n F 1 b 3 Q 7 U 2 V j d G l v b j E v U H J v a m V j d C B N Y W 5 h Z 2 V t Z W 5 0 I E R h d G F z Z X Q v Q X V 0 b 1 J l b W 9 2 Z W R D b 2 x 1 b W 5 z M S 5 7 U H J v Z m l 0 I E 1 h c m d p b i w x M H 0 m c X V v d D s s J n F 1 b 3 Q 7 U 2 V j d G l v b j E v U H J v a m V j d C B N Y W 5 h Z 2 V t Z W 5 0 I E R h d G F z Z X Q v Q X V 0 b 1 J l b W 9 2 Z W R D b 2 x 1 b W 5 z M S 5 7 Q 2 9 t c G x l e G l 0 e S w x M X 0 m c X V v d D s s J n F 1 b 3 Q 7 U 2 V j d G l v b j E v U H J v a m V j d C B N Y W 5 h Z 2 V t Z W 5 0 I E R h d G F z Z X Q v Q X V 0 b 1 J l b W 9 2 Z W R D b 2 x 1 b W 5 z M S 5 7 U 3 R h d H V z L D E y f S Z x d W 9 0 O y w m c X V v d D t T Z W N 0 a W 9 u M S 9 Q c m 9 q Z W N 0 I E 1 h b m F n Z W 1 l b n Q g R G F 0 Y X N l d C 9 B d X R v U m V t b 3 Z l Z E N v b H V t b n M x L n t D b 2 1 w b G V 0 a W 9 u J S w x M 3 0 m c X V v d D s s J n F 1 b 3 Q 7 U 2 V j d G l v b j E v U H J v a m V j d C B N Y W 5 h Z 2 V t Z W 5 0 I E R h d G F z Z X Q v Q X V 0 b 1 J l b W 9 2 Z W R D b 2 x 1 b W 5 z M S 5 7 U G h h c 2 U g T n V t Y m V y L D E 0 f S Z x d W 9 0 O y w m c X V v d D t T Z W N 0 a W 9 u M S 9 Q c m 9 q Z W N 0 I E 1 h b m F n Z W 1 l b n Q g R G F 0 Y X N l d C 9 B d X R v U m V t b 3 Z l Z E N v b H V t b n M x L n t Q a G F z Z S B O Y W 1 l L D E 1 f S Z x d W 9 0 O y w m c X V v d D t T Z W N 0 a W 9 u M S 9 Q c m 9 q Z W N 0 I E 1 h b m F n Z W 1 l b n Q g R G F 0 Y X N l d C 9 B d X R v U m V t b 3 Z l Z E N v b H V t b n M x L n t T d G F y d C B E Y X R l L D E 2 f S Z x d W 9 0 O y w m c X V v d D t T Z W N 0 a W 9 u M S 9 Q c m 9 q Z W N 0 I E 1 h b m F n Z W 1 l b n Q g R G F 0 Y X N l d C 9 B d X R v U m V t b 3 Z l Z E N v b H V t b n M x L n t F b m Q g R G F 0 Z S w x N 3 0 m c X V v d D s s J n F 1 b 3 Q 7 U 2 V j d G l v b j E v U H J v a m V j d C B N Y W 5 h Z 2 V t Z W 5 0 I E R h d G F z Z X Q v Q X V 0 b 1 J l b W 9 2 Z W R D b 2 x 1 b W 5 z M S 5 7 T n V t Y m V y I G 9 m I E R h e X M s M T h 9 J n F 1 b 3 Q 7 X S w m c X V v d D t D b 2 x 1 b W 5 D b 3 V u d C Z x d W 9 0 O z o x O S w m c X V v d D t L Z X l D b 2 x 1 b W 5 O Y W 1 l c y Z x d W 9 0 O z p b X S w m c X V v d D t D b 2 x 1 b W 5 J Z G V u d G l 0 a W V z J n F 1 b 3 Q 7 O l s m c X V v d D t T Z W N 0 a W 9 u M S 9 Q c m 9 q Z W N 0 I E 1 h b m F n Z W 1 l b n Q g R G F 0 Y X N l d C 9 B d X R v U m V t b 3 Z l Z E N v b H V t b n M x L n t J b m R l e C w w f S Z x d W 9 0 O y w m c X V v d D t T Z W N 0 a W 9 u M S 9 Q c m 9 q Z W N 0 I E 1 h b m F n Z W 1 l b n Q g R G F 0 Y X N l d C 9 B d X R v U m V t b 3 Z l Z E N v b H V t b n M x L n t Q c m 9 q Z W N 0 I E 5 h b W U s M X 0 m c X V v d D s s J n F 1 b 3 Q 7 U 2 V j d G l v b j E v U H J v a m V j d C B N Y W 5 h Z 2 V t Z W 5 0 I E R h d G F z Z X Q v Q X V 0 b 1 J l b W 9 2 Z W R D b 2 x 1 b W 5 z M S 5 7 U H J v a m V j d C B E Z X N j c m l w d G l v b i w y f S Z x d W 9 0 O y w m c X V v d D t T Z W N 0 a W 9 u M S 9 Q c m 9 q Z W N 0 I E 1 h b m F n Z W 1 l b n Q g R G F 0 Y X N l d C 9 B d X R v U m V t b 3 Z l Z E N v b H V t b n M x L n t Q c m 9 q Z W N 0 I F R 5 c G U s M 3 0 m c X V v d D s s J n F 1 b 3 Q 7 U 2 V j d G l v b j E v U H J v a m V j d C B N Y W 5 h Z 2 V t Z W 5 0 I E R h d G F z Z X Q v Q X V 0 b 1 J l b W 9 2 Z W R D b 2 x 1 b W 5 z M S 5 7 U H J v a m V j d C B N Y W 5 h Z 2 V y L D R 9 J n F 1 b 3 Q 7 L C Z x d W 9 0 O 1 N l Y 3 R p b 2 4 x L 1 B y b 2 p l Y 3 Q g T W F u Y W d l b W V u d C B E Y X R h c 2 V 0 L 0 F 1 d G 9 S Z W 1 v d m V k Q 2 9 s d W 1 u c z E u e 1 J l Z 2 l v b i w 1 f S Z x d W 9 0 O y w m c X V v d D t T Z W N 0 a W 9 u M S 9 Q c m 9 q Z W N 0 I E 1 h b m F n Z W 1 l b n Q g R G F 0 Y X N l d C 9 B d X R v U m V t b 3 Z l Z E N v b H V t b n M x L n t E Z X B h c n R t Z W 5 0 L D Z 9 J n F 1 b 3 Q 7 L C Z x d W 9 0 O 1 N l Y 3 R p b 2 4 x L 1 B y b 2 p l Y 3 Q g T W F u Y W d l b W V u d C B E Y X R h c 2 V 0 L 0 F 1 d G 9 S Z W 1 v d m V k Q 2 9 s d W 1 u c z E u e 0 V 4 c G V u c 2 V z L D d 9 J n F 1 b 3 Q 7 L C Z x d W 9 0 O 1 N l Y 3 R p b 2 4 x L 1 B y b 2 p l Y 3 Q g T W F u Y W d l b W V u d C B E Y X R h c 2 V 0 L 0 F 1 d G 9 S Z W 1 v d m V k Q 2 9 s d W 1 u c z E u e 1 J l d m V u d W U s O H 0 m c X V v d D s s J n F 1 b 3 Q 7 U 2 V j d G l v b j E v U H J v a m V j d C B N Y W 5 h Z 2 V t Z W 5 0 I E R h d G F z Z X Q v Q X V 0 b 1 J l b W 9 2 Z W R D b 2 x 1 b W 5 z M S 5 7 U H J v Z m l 0 L D l 9 J n F 1 b 3 Q 7 L C Z x d W 9 0 O 1 N l Y 3 R p b 2 4 x L 1 B y b 2 p l Y 3 Q g T W F u Y W d l b W V u d C B E Y X R h c 2 V 0 L 0 F 1 d G 9 S Z W 1 v d m V k Q 2 9 s d W 1 u c z E u e 1 B y b 2 Z p d C B N Y X J n a W 4 s M T B 9 J n F 1 b 3 Q 7 L C Z x d W 9 0 O 1 N l Y 3 R p b 2 4 x L 1 B y b 2 p l Y 3 Q g T W F u Y W d l b W V u d C B E Y X R h c 2 V 0 L 0 F 1 d G 9 S Z W 1 v d m V k Q 2 9 s d W 1 u c z E u e 0 N v b X B s Z X h p d H k s M T F 9 J n F 1 b 3 Q 7 L C Z x d W 9 0 O 1 N l Y 3 R p b 2 4 x L 1 B y b 2 p l Y 3 Q g T W F u Y W d l b W V u d C B E Y X R h c 2 V 0 L 0 F 1 d G 9 S Z W 1 v d m V k Q 2 9 s d W 1 u c z E u e 1 N 0 Y X R 1 c y w x M n 0 m c X V v d D s s J n F 1 b 3 Q 7 U 2 V j d G l v b j E v U H J v a m V j d C B N Y W 5 h Z 2 V t Z W 5 0 I E R h d G F z Z X Q v Q X V 0 b 1 J l b W 9 2 Z W R D b 2 x 1 b W 5 z M S 5 7 Q 2 9 t c G x l d G l v b i U s M T N 9 J n F 1 b 3 Q 7 L C Z x d W 9 0 O 1 N l Y 3 R p b 2 4 x L 1 B y b 2 p l Y 3 Q g T W F u Y W d l b W V u d C B E Y X R h c 2 V 0 L 0 F 1 d G 9 S Z W 1 v d m V k Q 2 9 s d W 1 u c z E u e 1 B o Y X N l I E 5 1 b W J l c i w x N H 0 m c X V v d D s s J n F 1 b 3 Q 7 U 2 V j d G l v b j E v U H J v a m V j d C B N Y W 5 h Z 2 V t Z W 5 0 I E R h d G F z Z X Q v Q X V 0 b 1 J l b W 9 2 Z W R D b 2 x 1 b W 5 z M S 5 7 U G h h c 2 U g T m F t Z S w x N X 0 m c X V v d D s s J n F 1 b 3 Q 7 U 2 V j d G l v b j E v U H J v a m V j d C B N Y W 5 h Z 2 V t Z W 5 0 I E R h d G F z Z X Q v Q X V 0 b 1 J l b W 9 2 Z W R D b 2 x 1 b W 5 z M S 5 7 U 3 R h c n Q g R G F 0 Z S w x N n 0 m c X V v d D s s J n F 1 b 3 Q 7 U 2 V j d G l v b j E v U H J v a m V j d C B N Y W 5 h Z 2 V t Z W 5 0 I E R h d G F z Z X Q v Q X V 0 b 1 J l b W 9 2 Z W R D b 2 x 1 b W 5 z M S 5 7 R W 5 k I E R h d G U s M T d 9 J n F 1 b 3 Q 7 L C Z x d W 9 0 O 1 N l Y 3 R p b 2 4 x L 1 B y b 2 p l Y 3 Q g T W F u Y W d l b W V u d C B E Y X R h c 2 V 0 L 0 F 1 d G 9 S Z W 1 v d m V k Q 2 9 s d W 1 u c z E u e 0 5 1 b W J l c i B v Z i B E Y X l z L D E 4 f S Z x d W 9 0 O 1 0 s J n F 1 b 3 Q 7 U m V s Y X R p b 2 5 z a G l w S W 5 m b y Z x d W 9 0 O z p b X X 0 i I C 8 + P E V u d H J 5 I F R 5 c G U 9 I k x v Y W R l Z F R v Q W 5 h b H l z a X N T Z X J 2 a W N l c y I g V m F s d W U 9 I m w w I i A v P j w v U 3 R h Y m x l R W 5 0 c m l l c z 4 8 L 0 l 0 Z W 0 + P E l 0 Z W 0 + P E l 0 Z W 1 M b 2 N h d G l v b j 4 8 S X R l b V R 5 c G U + R m 9 y b X V s Y T w v S X R l b V R 5 c G U + P E l 0 Z W 1 Q Y X R o P l N l Y 3 R p b 2 4 x L 1 B y b 2 p l Y 3 Q l M j B N Y W 5 h Z 2 V t Z W 5 0 J T I w R G F 0 Y X N l d C U y M C U y O D I l M j k v U 2 9 1 c m N l P C 9 J d G V t U G F 0 a D 4 8 L 0 l 0 Z W 1 M b 2 N h d G l v b j 4 8 U 3 R h Y m x l R W 5 0 c m l l c y A v P j w v S X R l b T 4 8 S X R l b T 4 8 S X R l b U x v Y 2 F 0 a W 9 u P j x J d G V t V H l w Z T 5 G b 3 J t d W x h P C 9 J d G V t V H l w Z T 4 8 S X R l b V B h d G g + U 2 V j d G l v b j E v U H J v a m V j d C U y M E 1 h b m F n Z W 1 l b n Q l M j B E Y X R h c 2 V 0 J T I w J T I 4 M i U y O S 9 Q c m 9 t b 3 R l Z C U y M G h l Y W R l c n M 8 L 0 l 0 Z W 1 Q Y X R o P j w v S X R l b U x v Y 2 F 0 a W 9 u P j x T d G F i b G V F b n R y a W V z I C 8 + P C 9 J d G V t P j x J d G V t P j x J d G V t T G 9 j Y X R p b 2 4 + P E l 0 Z W 1 U e X B l P k Z v c m 1 1 b G E 8 L 0 l 0 Z W 1 U e X B l P j x J d G V t U G F 0 a D 5 T Z W N 0 a W 9 u M S 9 Q c m 9 q Z W N 0 J T I w T W F u Y W d l b W V u d C U y M E R h d G F z Z X Q l M j A l M j g y J T I 5 L 0 N o Y W 5 n Z W Q l M j B j b 2 x 1 b W 4 l M j B 0 e X B l P C 9 J d G V t U G F 0 a D 4 8 L 0 l 0 Z W 1 M b 2 N h d G l v b j 4 8 U 3 R h Y m x l R W 5 0 c m l l c y A v P j w v S X R l b T 4 8 S X R l b T 4 8 S X R l b U x v Y 2 F 0 a W 9 u P j x J d G V t V H l w Z T 5 G b 3 J t d W x h P C 9 J d G V t V H l w Z T 4 8 S X R l b V B h d G g + U 2 V j d G l v b j E v U H J v a m V j d C U y M E 1 h b m F n Z W 1 l b n Q l M j B E Y X R h c 2 V 0 J T I w J T I 4 M i U y O S 9 D Y X B p d G F s a X p l Z C U y M G V h Y 2 g l M j B 3 b 3 J k P C 9 J d G V t U G F 0 a D 4 8 L 0 l 0 Z W 1 M b 2 N h d G l v b j 4 8 U 3 R h Y m x l R W 5 0 c m l l c y A v P j w v S X R l b T 4 8 S X R l b T 4 8 S X R l b U x v Y 2 F 0 a W 9 u P j x J d G V t V H l w Z T 5 G b 3 J t d W x h P C 9 J d G V t V H l w Z T 4 8 S X R l b V B h d G g + U 2 V j d G l v b j E v U H J v a m V j d C U y M E 1 h b m F n Z W 1 l b n Q l M j B E Y X R h c 2 V 0 J T I w J T I 4 M i U y O S 9 D a G F u Z 2 V k J T I w Y 2 9 s d W 1 u J T I w d H l w Z S U y M D E 8 L 0 l 0 Z W 1 Q Y X R o P j w v S X R l b U x v Y 2 F 0 a W 9 u P j x T d G F i b G V F b n R y a W V z I C 8 + P C 9 J d G V t P j x J d G V t P j x J d G V t T G 9 j Y X R p b 2 4 + P E l 0 Z W 1 U e X B l P k Z v c m 1 1 b G E 8 L 0 l 0 Z W 1 U e X B l P j x J d G V t U G F 0 a D 5 T Z W N 0 a W 9 u M S 9 Q c m 9 q Z W N 0 J T I w T W F u Y W d l b W V u d C U y M E R h d G F z Z X Q l M j A l M j g y J T I 5 L 1 J l b W 9 2 Z W Q l M j B j b 2 x 1 b W 5 z P C 9 J d G V t U G F 0 a D 4 8 L 0 l 0 Z W 1 M b 2 N h d G l v b j 4 8 U 3 R h Y m x l R W 5 0 c m l l c y A v P j w v S X R l b T 4 8 S X R l b T 4 8 S X R l b U x v Y 2 F 0 a W 9 u P j x J d G V t V H l w Z T 5 G b 3 J t d W x h P C 9 J d G V t V H l w Z T 4 8 S X R l b V B h d G g + U 2 V j d G l v b j E v U H J v a m V j d C U y M E 1 h b m F n Z W 1 l b n Q l M j B E Y X R h c 2 V 0 J T I w J T I 4 M i U y O S 9 J b n N l c n R l Z C U y M G R h d G U l M j B z d W J 0 c m F j d G l v b j w v S X R l b V B h d G g + P C 9 J d G V t T G 9 j Y X R p b 2 4 + P F N 0 Y W J s Z U V u d H J p Z X M g L z 4 8 L 0 l 0 Z W 0 + P E l 0 Z W 0 + P E l 0 Z W 1 M b 2 N h d G l v b j 4 8 S X R l b V R 5 c G U + R m 9 y b X V s Y T w v S X R l b V R 5 c G U + P E l 0 Z W 1 Q Y X R o P l N l Y 3 R p b 2 4 x L 1 B y b 2 p l Y 3 Q l M j B N Y W 5 h Z 2 V t Z W 5 0 J T I w R G F 0 Y X N l d C U y M C U y O D I l M j k v U m V u Y W 1 l Z C U y M G N v b H V t b n M 8 L 0 l 0 Z W 1 Q Y X R o P j w v S X R l b U x v Y 2 F 0 a W 9 u P j x T d G F i b G V F b n R y a W V z I C 8 + P C 9 J d G V t P j x J d G V t P j x J d G V t T G 9 j Y X R p b 2 4 + P E l 0 Z W 1 U e X B l P k Z v c m 1 1 b G E 8 L 0 l 0 Z W 1 U e X B l P j x J d G V t U G F 0 a D 5 T Z W N 0 a W 9 u M S 9 Q c m 9 q Z W N 0 J T I w T W F u Y W d l b W V u d C U y M E R h d G F z Z X Q l M j A l M j g y J T I 5 L 0 N o Y W 5 n Z W Q l M j B j b 2 x 1 b W 4 l M j B 0 e X B l J T I w M j w v S X R l b V B h d G g + P C 9 J d G V t T G 9 j Y X R p b 2 4 + P F N 0 Y W J s Z U V u d H J p Z X M g L z 4 8 L 0 l 0 Z W 0 + P E l 0 Z W 0 + P E l 0 Z W 1 M b 2 N h d G l v b j 4 8 S X R l b V R 5 c G U + R m 9 y b X V s Y T w v S X R l b V R 5 c G U + P E l 0 Z W 1 Q Y X R o P l N l Y 3 R p b 2 4 x L 1 B y b 2 p l Y 3 Q l M j B N Y W 5 h Z 2 V t Z W 5 0 J T I w R G F 0 Y X N l d C U y M C U y O D I l M j k v Q W R k Z W Q l M j B j d X N 0 b 2 0 8 L 0 l 0 Z W 1 Q Y X R o P j w v S X R l b U x v Y 2 F 0 a W 9 u P j x T d G F i b G V F b n R y a W V z I C 8 + P C 9 J d G V t P j x J d G V t P j x J d G V t T G 9 j Y X R p b 2 4 + P E l 0 Z W 1 U e X B l P k Z v c m 1 1 b G E 8 L 0 l 0 Z W 1 U e X B l P j x J d G V t U G F 0 a D 5 T Z W N 0 a W 9 u M S 9 Q c m 9 q Z W N 0 J T I w T W F u Y W d l b W V u d C U y M E R h d G F z Z X Q l M j A l M j g y J T I 5 L 0 F k Z G V k J T I w a W 5 k Z X g 8 L 0 l 0 Z W 1 Q Y X R o P j w v S X R l b U x v Y 2 F 0 a W 9 u P j x T d G F i b G V F b n R y a W V z I C 8 + P C 9 J d G V t P j x J d G V t P j x J d G V t T G 9 j Y X R p b 2 4 + P E l 0 Z W 1 U e X B l P k Z v c m 1 1 b G E 8 L 0 l 0 Z W 1 U e X B l P j x J d G V t U G F 0 a D 5 T Z W N 0 a W 9 u M S 9 Q c m 9 q Z W N 0 J T I w T W F u Y W d l b W V u d C U y M E R h d G F z Z X Q l M j A l M j g y J T I 5 L 0 F k Z G V k J T I w a W 5 k Z X g l M j A x P C 9 J d G V t U G F 0 a D 4 8 L 0 l 0 Z W 1 M b 2 N h d G l v b j 4 8 U 3 R h Y m x l R W 5 0 c m l l c y A v P j w v S X R l b T 4 8 S X R l b T 4 8 S X R l b U x v Y 2 F 0 a W 9 u P j x J d G V t V H l w Z T 5 G b 3 J t d W x h P C 9 J d G V t V H l w Z T 4 8 S X R l b V B h d G g + U 2 V j d G l v b j E v U H J v a m V j d C U y M E 1 h b m F n Z W 1 l b n Q l M j B E Y X R h c 2 V 0 J T I w J T I 4 M i U y O S 9 S Z W 1 v d m V k J T I w Y 2 9 s d W 1 u c y U y M D E 8 L 0 l 0 Z W 1 Q Y X R o P j w v S X R l b U x v Y 2 F 0 a W 9 u P j x T d G F i b G V F b n R y a W V z I C 8 + P C 9 J d G V t P j x J d G V t P j x J d G V t T G 9 j Y X R p b 2 4 + P E l 0 Z W 1 U e X B l P k Z v c m 1 1 b G E 8 L 0 l 0 Z W 1 U e X B l P j x J d G V t U G F 0 a D 5 T Z W N 0 a W 9 u M S 9 Q c m 9 q Z W N 0 J T I w T W F u Y W d l b W V u d C U y M E R h d G F z Z X Q l M j A l M j g y J T I 5 L 1 J l b 3 J k Z X J l Z C U y M G N v b H V t b n M 8 L 0 l 0 Z W 1 Q Y X R o P j w v S X R l b U x v Y 2 F 0 a W 9 u P j x T d G F i b G V F b n R y a W V z I C 8 + P C 9 J d G V t P j x J d G V t P j x J d G V t T G 9 j Y X R p b 2 4 + P E l 0 Z W 1 U e X B l P k Z v c m 1 1 b G E 8 L 0 l 0 Z W 1 U e X B l P j x J d G V t U G F 0 a D 5 T Z W N 0 a W 9 u M S 9 Q c m 9 q Z W N 0 J T I w T W F u Y W d l b W V u d C U y M E R h d G F z Z X Q l M j A l M j g y J T I 5 L 1 J l b m F t Z W Q l M j B j b 2 x 1 b W 5 z J T I w M T w v S X R l b V B h d G g + P C 9 J d G V t T G 9 j Y X R p b 2 4 + P F N 0 Y W J s Z U V u d H J p Z X M g L z 4 8 L 0 l 0 Z W 0 + P E l 0 Z W 0 + P E l 0 Z W 1 M b 2 N h d G l v b j 4 8 S X R l b V R 5 c G U + R m 9 y b X V s Y T w v S X R l b V R 5 c G U + P E l 0 Z W 1 Q Y X R o P l N l Y 3 R p b 2 4 x L 1 B y b 2 p l Y 3 Q l M j B N Y W 5 h Z 2 V t Z W 5 0 J T I w R G F 0 Y X N l d C U y M C U y O D I l M j k v S W 5 z Z X J 0 Z W Q l M j B z d W J 0 c m F j d G l v b j w v S X R l b V B h d G g + P C 9 J d G V t T G 9 j Y X R p b 2 4 + P F N 0 Y W J s Z U V u d H J p Z X M g L z 4 8 L 0 l 0 Z W 0 + P E l 0 Z W 0 + P E l 0 Z W 1 M b 2 N h d G l v b j 4 8 S X R l b V R 5 c G U + R m 9 y b X V s Y T w v S X R l b V R 5 c G U + P E l 0 Z W 1 Q Y X R o P l N l Y 3 R p b 2 4 x L 1 B y b 2 p l Y 3 Q l M j B N Y W 5 h Z 2 V t Z W 5 0 J T I w R G F 0 Y X N l d C U y M C U y O D I l M j k v U m V v c m R l c m V k J T I w Y 2 9 s d W 1 u c y U y M D E 8 L 0 l 0 Z W 1 Q Y X R o P j w v S X R l b U x v Y 2 F 0 a W 9 u P j x T d G F i b G V F b n R y a W V z I C 8 + P C 9 J d G V t P j x J d G V t P j x J d G V t T G 9 j Y X R p b 2 4 + P E l 0 Z W 1 U e X B l P k Z v c m 1 1 b G E 8 L 0 l 0 Z W 1 U e X B l P j x J d G V t U G F 0 a D 5 T Z W N 0 a W 9 u M S 9 Q c m 9 q Z W N 0 J T I w T W F u Y W d l b W V u d C U y M E R h d G F z Z X Q l M j A l M j g y J T I 5 L 1 J l b m F t Z W Q l M j B j b 2 x 1 b W 5 z J T I w M j w v S X R l b V B h d G g + P C 9 J d G V t T G 9 j Y X R p b 2 4 + P F N 0 Y W J s Z U V u d H J p Z X M g L z 4 8 L 0 l 0 Z W 0 + P E l 0 Z W 0 + P E l 0 Z W 1 M b 2 N h d G l v b j 4 8 S X R l b V R 5 c G U + R m 9 y b X V s Y T w v S X R l b V R 5 c G U + P E l 0 Z W 1 Q Y X R o P l N l Y 3 R p b 2 4 x L 1 B y b 2 p l Y 3 Q l M j B N Y W 5 h Z 2 V t Z W 5 0 J T I w R G F 0 Y X N l d C U y M C U y O D I l M j k v S W 5 z Z X J 0 Z W Q l M j B k a X Z p c 2 l v b j w v S X R l b V B h d G g + P C 9 J d G V t T G 9 j Y X R p b 2 4 + P F N 0 Y W J s Z U V u d H J p Z X M g L z 4 8 L 0 l 0 Z W 0 + P E l 0 Z W 0 + P E l 0 Z W 1 M b 2 N h d G l v b j 4 8 S X R l b V R 5 c G U + R m 9 y b X V s Y T w v S X R l b V R 5 c G U + P E l 0 Z W 1 Q Y X R o P l N l Y 3 R p b 2 4 x L 1 B y b 2 p l Y 3 Q l M j B N Y W 5 h Z 2 V t Z W 5 0 J T I w R G F 0 Y X N l d C U y M C U y O D I l M j k v U m V v c m R l c m V k J T I w Y 2 9 s d W 1 u c y U y M D I 8 L 0 l 0 Z W 1 Q Y X R o P j w v S X R l b U x v Y 2 F 0 a W 9 u P j x T d G F i b G V F b n R y a W V z I C 8 + P C 9 J d G V t P j x J d G V t P j x J d G V t T G 9 j Y X R p b 2 4 + P E l 0 Z W 1 U e X B l P k Z v c m 1 1 b G E 8 L 0 l 0 Z W 1 U e X B l P j x J d G V t U G F 0 a D 5 T Z W N 0 a W 9 u M S 9 Q c m 9 q Z W N 0 J T I w T W F u Y W d l b W V u d C U y M E R h d G F z Z X Q l M j A l M j g y J T I 5 L 1 J l b m F t Z W Q l M j B j b 2 x 1 b W 5 z J T I w M z w v S X R l b V B h d G g + P C 9 J d G V t T G 9 j Y X R p b 2 4 + P F N 0 Y W J s Z U V u d H J p Z X M g L z 4 8 L 0 l 0 Z W 0 + P E l 0 Z W 0 + P E l 0 Z W 1 M b 2 N h d G l v b j 4 8 S X R l b V R 5 c G U + R m 9 y b X V s Y T w v S X R l b V R 5 c G U + P E l 0 Z W 1 Q Y X R o P l N l Y 3 R p b 2 4 x L 1 B y b 2 p l Y 3 Q l M j B N Y W 5 h Z 2 V t Z W 5 0 J T I w R G F 0 Y X N l d C U y M C U y O D I l M j k v Q 2 h h b m d l Z C U y M G N v b H V t b i U y M H R 5 c G U l M j A z P C 9 J d G V t U G F 0 a D 4 8 L 0 l 0 Z W 1 M b 2 N h d G l v b j 4 8 U 3 R h Y m x l R W 5 0 c m l l c y A v P j w v S X R l b T 4 8 S X R l b T 4 8 S X R l b U x v Y 2 F 0 a W 9 u P j x J d G V t V H l w Z T 5 G b 3 J t d W x h P C 9 J d G V t V H l w Z T 4 8 S X R l b V B h d G g + U 2 V j d G l v b j E v U H J v a m V j d C U y M E 1 h b m F n Z W 1 l b n Q l M j B E Y X R h c 2 V 0 J T I w J T I 4 M i U y O S 9 S Z W 5 h b W V k J T I w Y 2 9 s d W 1 u c y U y M D Q 8 L 0 l 0 Z W 1 Q Y X R o P j w v S X R l b U x v Y 2 F 0 a W 9 u P j x T d G F i b G V F b n R y a W V z I C 8 + P C 9 J d G V t P j x J d G V t P j x J d G V t T G 9 j Y X R p b 2 4 + P E l 0 Z W 1 U e X B l P k Z v c m 1 1 b G E 8 L 0 l 0 Z W 1 U e X B l P j x J d G V t U G F 0 a D 5 T Z W N 0 a W 9 u M S 9 Q c m 9 q Z W N 0 J T I w T W F u Y W d l b W V u d C U y M E R h d G F z Z X Q l M j A l M j g y J T I 5 L 1 N w b G l 0 J T I w Y 2 9 s d W 1 u J T I w Y n k l M j B k Z W x p b W l 0 Z X I 8 L 0 l 0 Z W 1 Q Y X R o P j w v S X R l b U x v Y 2 F 0 a W 9 u P j x T d G F i b G V F b n R y a W V z I C 8 + P C 9 J d G V t P j x J d G V t P j x J d G V t T G 9 j Y X R p b 2 4 + P E l 0 Z W 1 U e X B l P k Z v c m 1 1 b G E 8 L 0 l 0 Z W 1 U e X B l P j x J d G V t U G F 0 a D 5 T Z W N 0 a W 9 u M S 9 Q c m 9 q Z W N 0 J T I w T W F u Y W d l b W V u d C U y M E R h d G F z Z X Q l M j A l M j g y J T I 5 L 1 J l b m F t Z W Q l M j B j b 2 x 1 b W 5 z J T I w N T w v S X R l b V B h d G g + P C 9 J d G V t T G 9 j Y X R p b 2 4 + P F N 0 Y W J s Z U V u d H J p Z X M g L z 4 8 L 0 l 0 Z W 0 + P E l 0 Z W 0 + P E l 0 Z W 1 M b 2 N h d G l v b j 4 8 S X R l b V R 5 c G U + R m 9 y b X V s Y T w v S X R l b V R 5 c G U + P E l 0 Z W 1 Q Y X R o P l N l Y 3 R p b 2 4 x L 1 B y b 2 p l Y 3 Q l M j B N Y W 5 h Z 2 V t Z W 5 0 J T I w R G F 0 Y X N l d C 9 Q c m 9 t b 3 R l Z C U y M G h l Y W R l c n M l M j A x P C 9 J d G V t U G F 0 a D 4 8 L 0 l 0 Z W 1 M b 2 N h d G l v b j 4 8 U 3 R h Y m x l R W 5 0 c m l l c y A v P j w v S X R l b T 4 8 L 0 l 0 Z W 1 z P j w v T G 9 j Y W x Q Y W N r Y W d l T W V 0 Y W R h d G F G a W x l P h Y A A A B Q S w U G A A A A A A A A A A A A A A A A A A A A A A A A Z A A A A G 0 y 8 G l Z x Y W e b Q k 5 P z y c A w K s 0 T Q N A a e + f 2 B 1 0 o 0 6 9 4 f U V C 7 x r q I C V + I M C N L U H A l h u + F c 6 x p U w k e D 3 L P l h w 1 M P 8 X B N s v v 1 a G X 4 f p 4 + K j Q K Q Z D W b a b + 3 m X X u 3 m g b 4 3 6 7 D b v K Q 1 W z Q = < / D a t a M a s h u p > 
</file>

<file path=customXml/itemProps1.xml><?xml version="1.0" encoding="utf-8"?>
<ds:datastoreItem xmlns:ds="http://schemas.openxmlformats.org/officeDocument/2006/customXml" ds:itemID="{5E627180-6A2C-044E-BDA7-7C3A08D7B5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Project-management-data</vt:lpstr>
      <vt:lpstr>Project-management-pivot</vt:lpstr>
      <vt:lpstr>Project-management-dashboard</vt:lpstr>
      <vt:lpstr>'Project-management-dashboard'!Print_Area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LAU HWEE CHI (LIU HUIQI) (SBIZ)</dc:creator>
  <cp:lastModifiedBy># LAU HWEE CHI (LIU HUIQI) (SBIZ)</cp:lastModifiedBy>
  <dcterms:created xsi:type="dcterms:W3CDTF">2025-02-12T15:09:49Z</dcterms:created>
  <dcterms:modified xsi:type="dcterms:W3CDTF">2025-02-14T08:55:17Z</dcterms:modified>
</cp:coreProperties>
</file>