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hayllaconde/Downloads/"/>
    </mc:Choice>
  </mc:AlternateContent>
  <xr:revisionPtr revIDLastSave="0" documentId="13_ncr:1_{B560D30D-EA93-4548-BFC4-A854CDB9FF7C}" xr6:coauthVersionLast="32" xr6:coauthVersionMax="32" xr10:uidLastSave="{00000000-0000-0000-0000-000000000000}"/>
  <bookViews>
    <workbookView xWindow="860" yWindow="460" windowWidth="27940" windowHeight="17540" tabRatio="500" xr2:uid="{00000000-000D-0000-FFFF-FFFF00000000}"/>
  </bookViews>
  <sheets>
    <sheet name="Pro-labore" sheetId="1" r:id="rId1"/>
    <sheet name="Plano de venda da Empresa" sheetId="2" r:id="rId2"/>
    <sheet name="Aluguel do escritório" sheetId="3" r:id="rId3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9" i="1" l="1"/>
  <c r="J19" i="1"/>
  <c r="L19" i="1"/>
  <c r="N19" i="1"/>
  <c r="P19" i="1"/>
  <c r="R19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I4" i="1"/>
  <c r="I5" i="1"/>
  <c r="I6" i="1"/>
  <c r="I12" i="1"/>
  <c r="I13" i="1"/>
  <c r="I14" i="1"/>
  <c r="I15" i="1"/>
  <c r="I16" i="1"/>
  <c r="I7" i="1"/>
  <c r="I8" i="1"/>
  <c r="I9" i="1"/>
  <c r="I10" i="1"/>
  <c r="I11" i="1"/>
  <c r="I17" i="1"/>
  <c r="I19" i="1"/>
  <c r="H19" i="1"/>
  <c r="G19" i="1"/>
  <c r="E19" i="1"/>
  <c r="D19" i="1"/>
  <c r="I21" i="2"/>
  <c r="H19" i="2"/>
</calcChain>
</file>

<file path=xl/sharedStrings.xml><?xml version="1.0" encoding="utf-8"?>
<sst xmlns="http://schemas.openxmlformats.org/spreadsheetml/2006/main" count="97" uniqueCount="59">
  <si>
    <t>Cargo/ Função</t>
  </si>
  <si>
    <t>Sócio Diretor Financeiro</t>
  </si>
  <si>
    <t>Sócio Diretor Desenvolvimento</t>
  </si>
  <si>
    <t>Sócio Diretor de Arte</t>
  </si>
  <si>
    <t>Total / mês</t>
  </si>
  <si>
    <t>Pro-Labore</t>
  </si>
  <si>
    <t>Salário Nominal</t>
  </si>
  <si>
    <t>Encargos</t>
  </si>
  <si>
    <t>Tributos</t>
  </si>
  <si>
    <t>Total</t>
  </si>
  <si>
    <t>Plano de Saúde</t>
  </si>
  <si>
    <t>Alimentação</t>
  </si>
  <si>
    <t>Alelo Refeição</t>
  </si>
  <si>
    <t>Transporte</t>
  </si>
  <si>
    <t>VT</t>
  </si>
  <si>
    <t>Seg. Grupo</t>
  </si>
  <si>
    <t>Bolsa</t>
  </si>
  <si>
    <t>Top Brasil Corretora de Seguros</t>
  </si>
  <si>
    <t>Amil</t>
  </si>
  <si>
    <t>*INSS:11%</t>
  </si>
  <si>
    <t>*Encargos: - 73%</t>
  </si>
  <si>
    <t>*1+1/2 tanques de gasolina por semana</t>
  </si>
  <si>
    <t>*R$ 50,00 por dia</t>
  </si>
  <si>
    <t>Sócios &amp; Funcioários</t>
  </si>
  <si>
    <t>Aluguel do Escritório</t>
  </si>
  <si>
    <t>Locação</t>
  </si>
  <si>
    <t>Endereço</t>
  </si>
  <si>
    <t>Rua Edward Joseph, nº 200, sala 654, Bairro Morumbi, São Paulo, SP, CEP: 00000-001.</t>
  </si>
  <si>
    <t>IPTU</t>
  </si>
  <si>
    <t>Condominío</t>
  </si>
  <si>
    <t>Total/ mês</t>
  </si>
  <si>
    <t>TOTAL DE CUSTOS</t>
  </si>
  <si>
    <t>Legenda</t>
  </si>
  <si>
    <t>Plano</t>
  </si>
  <si>
    <t>Profissionais</t>
  </si>
  <si>
    <t>Valor</t>
  </si>
  <si>
    <t>Custo</t>
  </si>
  <si>
    <t>50h</t>
  </si>
  <si>
    <t>Secretária Executiva Bilingue</t>
  </si>
  <si>
    <t>Secretária Geral</t>
  </si>
  <si>
    <t>Gerente Design Digital</t>
  </si>
  <si>
    <t>Gerente Analista de desenvolvimento</t>
  </si>
  <si>
    <t>Gerente Financeiro</t>
  </si>
  <si>
    <t>Estágiario de Desenvolvimento Back-end</t>
  </si>
  <si>
    <t>Estágiario de Desenvolvimento Front-end</t>
  </si>
  <si>
    <t>Estágiario de Design Digital</t>
  </si>
  <si>
    <t>Encarregada(o) da Limpeza</t>
  </si>
  <si>
    <t>Estágiario de Secretariado</t>
  </si>
  <si>
    <t>Estágiario de ADM</t>
  </si>
  <si>
    <t>Horas Semanais</t>
  </si>
  <si>
    <t>44h</t>
  </si>
  <si>
    <t>32h</t>
  </si>
  <si>
    <t>220h</t>
  </si>
  <si>
    <t>160h</t>
  </si>
  <si>
    <t>Horas mensais</t>
  </si>
  <si>
    <t>Valor Semanais</t>
  </si>
  <si>
    <t>Valor Mensal</t>
  </si>
  <si>
    <t>250h</t>
  </si>
  <si>
    <t>H/H/m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</si>
</sst>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R$&quot;#,##0_);[Red]\(&quot;R$&quot;#,##0\)"/>
    <numFmt numFmtId="8" formatCode="&quot;R$&quot;#,##0.00_);[Red]\(&quot;R$&quot;#,##0.00\)"/>
    <numFmt numFmtId="164" formatCode="&quot;R$&quot;\ #,##0;[Red]\-&quot;R$&quot;\ #,##0"/>
    <numFmt numFmtId="165" formatCode="&quot;R$&quot;\ #,##0.00;[Red]\-&quot;R$&quot;\ #,##0.00"/>
    <numFmt numFmtId="166" formatCode="&quot;R$&quot;#,##0.00"/>
  </numFmts>
  <fonts count="2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Times New Roman"/>
      <family val="1"/>
    </font>
    <font>
      <sz val="12"/>
      <color theme="9" tint="-0.249977111117893"/>
      <name val="Times New Roman"/>
      <family val="1"/>
    </font>
    <font>
      <sz val="12"/>
      <color rgb="FF7030A0"/>
      <name val="Times New Roman"/>
      <family val="1"/>
    </font>
    <font>
      <sz val="16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00B050"/>
      <name val="Times New Roman"/>
      <family val="1"/>
    </font>
    <font>
      <b/>
      <sz val="18"/>
      <color rgb="FF3F3F3F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 (Corpo)_x0000_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66"/>
      <name val="Calibri"/>
      <family val="2"/>
      <scheme val="minor"/>
    </font>
    <font>
      <sz val="12"/>
      <color rgb="FF00B05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7F7F7F"/>
      </left>
      <right/>
      <top/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6" fillId="4" borderId="1" applyNumberFormat="0" applyAlignment="0" applyProtection="0"/>
  </cellStyleXfs>
  <cellXfs count="140">
    <xf numFmtId="0" fontId="0" fillId="0" borderId="0" xfId="0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5" fillId="4" borderId="2" xfId="5" applyAlignment="1">
      <alignment horizontal="center" vertical="center"/>
    </xf>
    <xf numFmtId="6" fontId="6" fillId="4" borderId="1" xfId="6" applyNumberFormat="1" applyAlignment="1">
      <alignment horizontal="center" vertical="center"/>
    </xf>
    <xf numFmtId="165" fontId="6" fillId="4" borderId="1" xfId="6" applyNumberForma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6" fillId="4" borderId="1" xfId="6" applyNumberFormat="1" applyAlignment="1">
      <alignment horizontal="center" vertical="center"/>
    </xf>
    <xf numFmtId="0" fontId="10" fillId="0" borderId="0" xfId="3" applyFont="1" applyFill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11" fillId="4" borderId="1" xfId="6" applyNumberFormat="1" applyFont="1" applyAlignment="1">
      <alignment horizontal="center" vertical="center"/>
    </xf>
    <xf numFmtId="165" fontId="11" fillId="4" borderId="1" xfId="6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23" xfId="0" applyBorder="1" applyAlignment="1"/>
    <xf numFmtId="0" fontId="0" fillId="0" borderId="0" xfId="0" applyBorder="1" applyAlignment="1"/>
    <xf numFmtId="0" fontId="0" fillId="0" borderId="21" xfId="0" applyBorder="1" applyAlignment="1"/>
    <xf numFmtId="8" fontId="0" fillId="0" borderId="25" xfId="0" applyNumberFormat="1" applyBorder="1" applyAlignment="1">
      <alignment horizontal="right"/>
    </xf>
    <xf numFmtId="166" fontId="0" fillId="0" borderId="18" xfId="0" applyNumberFormat="1" applyBorder="1" applyAlignment="1">
      <alignment horizontal="right"/>
    </xf>
    <xf numFmtId="8" fontId="0" fillId="0" borderId="18" xfId="0" applyNumberFormat="1" applyBorder="1" applyAlignment="1">
      <alignment horizontal="right"/>
    </xf>
    <xf numFmtId="0" fontId="21" fillId="4" borderId="2" xfId="5" applyFont="1" applyAlignment="1">
      <alignment horizontal="center" vertical="center"/>
    </xf>
    <xf numFmtId="0" fontId="15" fillId="0" borderId="0" xfId="0" applyFont="1"/>
    <xf numFmtId="6" fontId="22" fillId="4" borderId="1" xfId="6" applyNumberFormat="1" applyFont="1" applyAlignment="1">
      <alignment horizontal="center" vertical="center"/>
    </xf>
    <xf numFmtId="165" fontId="22" fillId="4" borderId="1" xfId="6" applyNumberFormat="1" applyFont="1" applyAlignment="1">
      <alignment horizontal="center" vertical="center"/>
    </xf>
    <xf numFmtId="8" fontId="22" fillId="4" borderId="1" xfId="6" applyNumberFormat="1" applyFont="1" applyAlignment="1">
      <alignment horizontal="center" vertical="center"/>
    </xf>
    <xf numFmtId="0" fontId="15" fillId="0" borderId="18" xfId="0" applyFont="1" applyBorder="1" applyAlignment="1">
      <alignment horizontal="left" vertical="top"/>
    </xf>
    <xf numFmtId="164" fontId="23" fillId="0" borderId="0" xfId="0" applyNumberFormat="1" applyFont="1" applyAlignment="1">
      <alignment horizontal="center" vertical="center"/>
    </xf>
    <xf numFmtId="165" fontId="23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6" fontId="24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15" fillId="0" borderId="15" xfId="0" applyFont="1" applyBorder="1" applyAlignment="1">
      <alignment horizontal="left" vertical="top"/>
    </xf>
    <xf numFmtId="6" fontId="25" fillId="0" borderId="0" xfId="0" applyNumberFormat="1" applyFont="1" applyAlignment="1">
      <alignment horizontal="center" vertical="center" wrapText="1"/>
    </xf>
    <xf numFmtId="166" fontId="15" fillId="0" borderId="0" xfId="0" applyNumberFormat="1" applyFont="1" applyBorder="1" applyAlignment="1">
      <alignment horizontal="right"/>
    </xf>
    <xf numFmtId="165" fontId="22" fillId="4" borderId="4" xfId="6" applyNumberFormat="1" applyFont="1" applyBorder="1" applyAlignment="1">
      <alignment horizontal="center" vertical="center"/>
    </xf>
    <xf numFmtId="6" fontId="15" fillId="0" borderId="0" xfId="0" applyNumberFormat="1" applyFont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6" fontId="0" fillId="0" borderId="0" xfId="0" applyNumberFormat="1" applyFont="1" applyAlignment="1">
      <alignment horizontal="center" vertical="center"/>
    </xf>
    <xf numFmtId="6" fontId="15" fillId="0" borderId="0" xfId="0" applyNumberFormat="1" applyFont="1" applyBorder="1" applyAlignment="1">
      <alignment horizontal="center" vertical="center"/>
    </xf>
    <xf numFmtId="6" fontId="15" fillId="0" borderId="0" xfId="0" applyNumberFormat="1" applyFont="1" applyAlignment="1">
      <alignment horizontal="center" vertical="center" wrapText="1"/>
    </xf>
    <xf numFmtId="166" fontId="15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65" fontId="23" fillId="0" borderId="0" xfId="0" applyNumberFormat="1" applyFont="1" applyBorder="1" applyAlignment="1">
      <alignment horizontal="center" vertical="center"/>
    </xf>
    <xf numFmtId="8" fontId="15" fillId="0" borderId="26" xfId="0" applyNumberFormat="1" applyFont="1" applyBorder="1" applyAlignment="1">
      <alignment horizontal="center" vertical="center"/>
    </xf>
    <xf numFmtId="8" fontId="15" fillId="0" borderId="10" xfId="0" applyNumberFormat="1" applyFont="1" applyBorder="1" applyAlignment="1">
      <alignment horizontal="center" vertical="center"/>
    </xf>
    <xf numFmtId="8" fontId="15" fillId="0" borderId="0" xfId="0" applyNumberFormat="1" applyFont="1" applyAlignment="1">
      <alignment horizontal="center" vertical="center"/>
    </xf>
    <xf numFmtId="0" fontId="15" fillId="0" borderId="23" xfId="0" applyFont="1" applyBorder="1" applyAlignment="1">
      <alignment horizontal="left" vertical="top"/>
    </xf>
    <xf numFmtId="0" fontId="15" fillId="0" borderId="0" xfId="0" applyFont="1" applyBorder="1" applyAlignment="1">
      <alignment horizontal="left" vertical="top"/>
    </xf>
    <xf numFmtId="8" fontId="15" fillId="0" borderId="0" xfId="0" applyNumberFormat="1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top"/>
    </xf>
    <xf numFmtId="0" fontId="15" fillId="0" borderId="15" xfId="0" applyFont="1" applyBorder="1" applyAlignment="1">
      <alignment horizontal="left" vertical="top"/>
    </xf>
    <xf numFmtId="0" fontId="15" fillId="0" borderId="23" xfId="0" applyFont="1" applyBorder="1" applyAlignment="1"/>
    <xf numFmtId="0" fontId="15" fillId="0" borderId="0" xfId="0" applyFont="1" applyBorder="1" applyAlignment="1"/>
    <xf numFmtId="0" fontId="6" fillId="4" borderId="3" xfId="6" applyBorder="1" applyAlignment="1">
      <alignment horizontal="center" vertical="center"/>
    </xf>
    <xf numFmtId="0" fontId="6" fillId="4" borderId="11" xfId="6" applyBorder="1" applyAlignment="1">
      <alignment horizontal="center" vertical="center"/>
    </xf>
    <xf numFmtId="0" fontId="6" fillId="4" borderId="4" xfId="6" applyBorder="1" applyAlignment="1">
      <alignment horizontal="center" vertical="center"/>
    </xf>
    <xf numFmtId="0" fontId="21" fillId="4" borderId="6" xfId="5" applyFont="1" applyBorder="1" applyAlignment="1">
      <alignment horizontal="center" vertical="center"/>
    </xf>
    <xf numFmtId="0" fontId="21" fillId="4" borderId="8" xfId="5" applyFont="1" applyBorder="1" applyAlignment="1">
      <alignment horizontal="center" vertical="center"/>
    </xf>
    <xf numFmtId="6" fontId="26" fillId="0" borderId="0" xfId="0" applyNumberFormat="1" applyFont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6" fontId="27" fillId="0" borderId="0" xfId="0" applyNumberFormat="1" applyFont="1" applyAlignment="1">
      <alignment horizontal="center" vertical="center"/>
    </xf>
    <xf numFmtId="0" fontId="20" fillId="2" borderId="9" xfId="3" applyFont="1" applyBorder="1" applyAlignment="1">
      <alignment horizontal="center" vertical="center"/>
    </xf>
    <xf numFmtId="164" fontId="6" fillId="4" borderId="3" xfId="6" applyNumberFormat="1" applyBorder="1" applyAlignment="1">
      <alignment horizontal="center" vertical="center"/>
    </xf>
    <xf numFmtId="164" fontId="6" fillId="4" borderId="4" xfId="6" applyNumberFormat="1" applyBorder="1" applyAlignment="1">
      <alignment horizontal="center" vertical="center"/>
    </xf>
    <xf numFmtId="165" fontId="6" fillId="4" borderId="3" xfId="6" applyNumberFormat="1" applyBorder="1" applyAlignment="1">
      <alignment horizontal="center" vertical="center"/>
    </xf>
    <xf numFmtId="165" fontId="6" fillId="4" borderId="4" xfId="6" applyNumberForma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21" fillId="4" borderId="6" xfId="5" applyFont="1" applyBorder="1" applyAlignment="1">
      <alignment horizontal="center" vertical="center" wrapText="1"/>
    </xf>
    <xf numFmtId="0" fontId="21" fillId="4" borderId="8" xfId="5" applyFont="1" applyBorder="1" applyAlignment="1">
      <alignment horizontal="center" vertical="center" wrapText="1"/>
    </xf>
    <xf numFmtId="0" fontId="21" fillId="4" borderId="7" xfId="5" applyFont="1" applyBorder="1" applyAlignment="1">
      <alignment horizontal="center" vertical="center" wrapText="1"/>
    </xf>
    <xf numFmtId="0" fontId="13" fillId="4" borderId="6" xfId="5" applyFont="1" applyBorder="1" applyAlignment="1">
      <alignment horizontal="center" vertical="center"/>
    </xf>
    <xf numFmtId="0" fontId="13" fillId="4" borderId="7" xfId="5" applyFont="1" applyBorder="1" applyAlignment="1">
      <alignment horizontal="center" vertical="center"/>
    </xf>
    <xf numFmtId="0" fontId="13" fillId="4" borderId="8" xfId="5" applyFont="1" applyBorder="1" applyAlignment="1">
      <alignment horizontal="center" vertical="center"/>
    </xf>
    <xf numFmtId="165" fontId="14" fillId="3" borderId="5" xfId="4" applyNumberFormat="1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166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3" xfId="0" applyBorder="1" applyAlignment="1">
      <alignment horizontal="center"/>
    </xf>
    <xf numFmtId="0" fontId="18" fillId="0" borderId="16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0" fillId="0" borderId="23" xfId="0" applyBorder="1" applyAlignment="1"/>
    <xf numFmtId="0" fontId="0" fillId="0" borderId="0" xfId="0" applyBorder="1" applyAlignment="1"/>
    <xf numFmtId="0" fontId="0" fillId="0" borderId="21" xfId="0" applyBorder="1" applyAlignment="1"/>
    <xf numFmtId="0" fontId="18" fillId="0" borderId="12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8" fontId="0" fillId="0" borderId="19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19" fillId="0" borderId="16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0" fillId="0" borderId="16" xfId="0" applyBorder="1" applyAlignment="1"/>
    <xf numFmtId="0" fontId="0" fillId="0" borderId="12" xfId="0" applyBorder="1" applyAlignment="1"/>
    <xf numFmtId="0" fontId="0" fillId="0" borderId="19" xfId="0" applyBorder="1" applyAlignment="1"/>
    <xf numFmtId="0" fontId="17" fillId="0" borderId="18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 wrapText="1"/>
    </xf>
    <xf numFmtId="0" fontId="10" fillId="2" borderId="9" xfId="3" applyFont="1" applyBorder="1" applyAlignment="1">
      <alignment horizontal="center" vertical="center"/>
    </xf>
    <xf numFmtId="0" fontId="5" fillId="4" borderId="6" xfId="5" applyBorder="1" applyAlignment="1">
      <alignment horizontal="center" vertical="center"/>
    </xf>
    <xf numFmtId="0" fontId="5" fillId="4" borderId="8" xfId="5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66" fontId="21" fillId="4" borderId="2" xfId="5" applyNumberFormat="1" applyFont="1" applyAlignment="1">
      <alignment horizontal="center" vertical="center"/>
    </xf>
    <xf numFmtId="166" fontId="25" fillId="0" borderId="0" xfId="0" applyNumberFormat="1" applyFont="1" applyAlignment="1">
      <alignment horizontal="center" vertical="center"/>
    </xf>
    <xf numFmtId="166" fontId="25" fillId="0" borderId="0" xfId="0" applyNumberFormat="1" applyFont="1" applyAlignment="1">
      <alignment horizontal="center" vertical="center" wrapText="1"/>
    </xf>
    <xf numFmtId="166" fontId="9" fillId="0" borderId="0" xfId="0" applyNumberFormat="1" applyFont="1" applyAlignment="1">
      <alignment horizontal="center" vertical="center"/>
    </xf>
    <xf numFmtId="166" fontId="6" fillId="4" borderId="1" xfId="6" applyNumberFormat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</cellXfs>
  <cellStyles count="7">
    <cellStyle name="Bom" xfId="3" builtinId="26"/>
    <cellStyle name="Cálculo" xfId="6" builtinId="22"/>
    <cellStyle name="Hiperlink" xfId="1" builtinId="8" hidden="1"/>
    <cellStyle name="Hiperlink Visitado" xfId="2" builtinId="9" hidden="1"/>
    <cellStyle name="Incorreto" xfId="4" builtinId="27"/>
    <cellStyle name="Normal" xfId="0" builtinId="0"/>
    <cellStyle name="Saída" xfId="5" builtinId="21"/>
  </cellStyles>
  <dxfs count="0"/>
  <tableStyles count="0" defaultTableStyle="TableStyleMedium9" defaultPivotStyle="PivotStyleMedium7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workbookViewId="0">
      <selection activeCell="H30" sqref="H30"/>
    </sheetView>
  </sheetViews>
  <sheetFormatPr baseColWidth="10" defaultColWidth="10.83203125" defaultRowHeight="16"/>
  <cols>
    <col min="1" max="2" width="10.83203125" style="1"/>
    <col min="3" max="3" width="14.6640625" style="1" customWidth="1"/>
    <col min="4" max="5" width="10.83203125" style="1"/>
    <col min="6" max="6" width="10.83203125" style="1" customWidth="1"/>
    <col min="7" max="8" width="10.83203125" style="1"/>
    <col min="9" max="9" width="11.5" style="1" bestFit="1" customWidth="1"/>
    <col min="10" max="17" width="10.83203125" style="1"/>
    <col min="18" max="18" width="10.33203125" style="1" bestFit="1" customWidth="1"/>
    <col min="19" max="19" width="11.5" style="1" bestFit="1" customWidth="1"/>
    <col min="20" max="20" width="10.83203125" style="139"/>
    <col min="21" max="16384" width="10.83203125" style="1"/>
  </cols>
  <sheetData>
    <row r="1" spans="1:20" ht="16" customHeight="1">
      <c r="A1" s="64" t="s">
        <v>23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 customHeight="1">
      <c r="A2" s="70" t="s">
        <v>0</v>
      </c>
      <c r="B2" s="72"/>
      <c r="C2" s="71"/>
      <c r="D2" s="21" t="s">
        <v>5</v>
      </c>
      <c r="E2" s="59" t="s">
        <v>6</v>
      </c>
      <c r="F2" s="60"/>
      <c r="G2" s="21" t="s">
        <v>7</v>
      </c>
      <c r="H2" s="21" t="s">
        <v>8</v>
      </c>
      <c r="I2" s="21" t="s">
        <v>9</v>
      </c>
      <c r="J2" s="70" t="s">
        <v>10</v>
      </c>
      <c r="K2" s="71"/>
      <c r="L2" s="59" t="s">
        <v>11</v>
      </c>
      <c r="M2" s="60"/>
      <c r="N2" s="59" t="s">
        <v>13</v>
      </c>
      <c r="O2" s="60"/>
      <c r="P2" s="59" t="s">
        <v>15</v>
      </c>
      <c r="Q2" s="60"/>
      <c r="R2" s="21" t="s">
        <v>16</v>
      </c>
      <c r="S2" s="21" t="s">
        <v>9</v>
      </c>
      <c r="T2" s="133" t="s">
        <v>58</v>
      </c>
    </row>
    <row r="3" spans="1:20" ht="15.75" customHeight="1">
      <c r="A3" s="62"/>
      <c r="B3" s="62"/>
      <c r="C3" s="62"/>
      <c r="D3" s="31"/>
      <c r="E3" s="62"/>
      <c r="F3" s="62"/>
      <c r="G3" s="31"/>
      <c r="H3" s="31"/>
      <c r="I3" s="22"/>
      <c r="J3" s="62" t="s">
        <v>18</v>
      </c>
      <c r="K3" s="62"/>
      <c r="L3" s="62" t="s">
        <v>12</v>
      </c>
      <c r="M3" s="62"/>
      <c r="N3" s="62" t="s">
        <v>14</v>
      </c>
      <c r="O3" s="62"/>
      <c r="P3" s="69" t="s">
        <v>17</v>
      </c>
      <c r="Q3" s="69"/>
      <c r="R3" s="32"/>
      <c r="S3" s="22"/>
      <c r="T3" s="134"/>
    </row>
    <row r="4" spans="1:20">
      <c r="A4" s="52" t="s">
        <v>1</v>
      </c>
      <c r="B4" s="52"/>
      <c r="C4" s="53"/>
      <c r="D4" s="35">
        <v>4000</v>
      </c>
      <c r="E4" s="43"/>
      <c r="F4" s="44"/>
      <c r="G4" s="44"/>
      <c r="H4" s="30">
        <v>440</v>
      </c>
      <c r="I4" s="23">
        <f>SUM(D4:H4)</f>
        <v>4440</v>
      </c>
      <c r="J4" s="47">
        <v>538.39</v>
      </c>
      <c r="K4" s="48"/>
      <c r="L4" s="61">
        <v>950</v>
      </c>
      <c r="M4" s="61"/>
      <c r="N4" s="63">
        <v>1600</v>
      </c>
      <c r="O4" s="63"/>
      <c r="P4" s="41">
        <v>75</v>
      </c>
      <c r="Q4" s="41"/>
      <c r="R4" s="38"/>
      <c r="S4" s="24">
        <f t="shared" ref="S4:S10" si="0">SUM(I4:Q4)</f>
        <v>7603.39</v>
      </c>
      <c r="T4" s="134">
        <v>30.41</v>
      </c>
    </row>
    <row r="5" spans="1:20">
      <c r="A5" s="52" t="s">
        <v>2</v>
      </c>
      <c r="B5" s="52"/>
      <c r="C5" s="53"/>
      <c r="D5" s="35">
        <v>4000</v>
      </c>
      <c r="E5" s="43"/>
      <c r="F5" s="44"/>
      <c r="G5" s="44"/>
      <c r="H5" s="30">
        <v>440</v>
      </c>
      <c r="I5" s="23">
        <f>SUM(D5:H5)</f>
        <v>4440</v>
      </c>
      <c r="J5" s="47">
        <v>538.39</v>
      </c>
      <c r="K5" s="48"/>
      <c r="L5" s="61">
        <v>950</v>
      </c>
      <c r="M5" s="61"/>
      <c r="N5" s="63">
        <v>1600</v>
      </c>
      <c r="O5" s="63"/>
      <c r="P5" s="41">
        <v>75</v>
      </c>
      <c r="Q5" s="41"/>
      <c r="R5" s="38"/>
      <c r="S5" s="24">
        <f t="shared" si="0"/>
        <v>7603.39</v>
      </c>
      <c r="T5" s="134">
        <v>30.41</v>
      </c>
    </row>
    <row r="6" spans="1:20">
      <c r="A6" s="52" t="s">
        <v>3</v>
      </c>
      <c r="B6" s="52"/>
      <c r="C6" s="53"/>
      <c r="D6" s="35">
        <v>4000</v>
      </c>
      <c r="E6" s="43"/>
      <c r="F6" s="43"/>
      <c r="G6" s="44"/>
      <c r="H6" s="30">
        <v>440</v>
      </c>
      <c r="I6" s="23">
        <f>SUM(D6:H6)</f>
        <v>4440</v>
      </c>
      <c r="J6" s="47">
        <v>538.39</v>
      </c>
      <c r="K6" s="48"/>
      <c r="L6" s="61">
        <v>950</v>
      </c>
      <c r="M6" s="61"/>
      <c r="N6" s="63">
        <v>1600</v>
      </c>
      <c r="O6" s="63"/>
      <c r="P6" s="41">
        <v>75</v>
      </c>
      <c r="Q6" s="41"/>
      <c r="R6" s="38"/>
      <c r="S6" s="24">
        <f t="shared" si="0"/>
        <v>7603.39</v>
      </c>
      <c r="T6" s="134">
        <v>30.41</v>
      </c>
    </row>
    <row r="7" spans="1:20" ht="15.75" customHeight="1">
      <c r="A7" s="26" t="s">
        <v>41</v>
      </c>
      <c r="B7" s="26"/>
      <c r="C7" s="33"/>
      <c r="D7" s="42"/>
      <c r="E7" s="40">
        <v>3300</v>
      </c>
      <c r="F7" s="40"/>
      <c r="G7" s="27">
        <v>363</v>
      </c>
      <c r="H7" s="46"/>
      <c r="I7" s="25">
        <f>SUM(E7:G7)</f>
        <v>3663</v>
      </c>
      <c r="J7" s="47">
        <v>391.21</v>
      </c>
      <c r="K7" s="48"/>
      <c r="L7" s="37">
        <v>557</v>
      </c>
      <c r="M7" s="37"/>
      <c r="N7" s="39">
        <v>320</v>
      </c>
      <c r="O7" s="39"/>
      <c r="P7" s="41">
        <v>75</v>
      </c>
      <c r="Q7" s="41"/>
      <c r="R7" s="38"/>
      <c r="S7" s="24">
        <f t="shared" si="0"/>
        <v>5006.21</v>
      </c>
      <c r="T7" s="134">
        <v>22.75</v>
      </c>
    </row>
    <row r="8" spans="1:20">
      <c r="A8" s="52" t="s">
        <v>40</v>
      </c>
      <c r="B8" s="52"/>
      <c r="C8" s="53"/>
      <c r="D8" s="42"/>
      <c r="E8" s="40">
        <v>3300</v>
      </c>
      <c r="F8" s="40"/>
      <c r="G8" s="27">
        <v>363</v>
      </c>
      <c r="H8" s="46"/>
      <c r="I8" s="25">
        <f>SUM(E8:G8)</f>
        <v>3663</v>
      </c>
      <c r="J8" s="47">
        <v>391.21</v>
      </c>
      <c r="K8" s="48"/>
      <c r="L8" s="37">
        <v>557</v>
      </c>
      <c r="M8" s="37"/>
      <c r="N8" s="39">
        <v>320</v>
      </c>
      <c r="O8" s="39"/>
      <c r="P8" s="41">
        <v>75</v>
      </c>
      <c r="Q8" s="41"/>
      <c r="R8" s="38"/>
      <c r="S8" s="24">
        <f t="shared" si="0"/>
        <v>5006.21</v>
      </c>
      <c r="T8" s="134">
        <v>22.75</v>
      </c>
    </row>
    <row r="9" spans="1:20" s="14" customFormat="1">
      <c r="A9" s="52" t="s">
        <v>42</v>
      </c>
      <c r="B9" s="52"/>
      <c r="C9" s="53"/>
      <c r="D9" s="42"/>
      <c r="E9" s="40">
        <v>3300</v>
      </c>
      <c r="F9" s="40"/>
      <c r="G9" s="27">
        <v>363</v>
      </c>
      <c r="H9" s="46"/>
      <c r="I9" s="25">
        <f>SUM(E9:G9)</f>
        <v>3663</v>
      </c>
      <c r="J9" s="47">
        <v>391.21</v>
      </c>
      <c r="K9" s="48"/>
      <c r="L9" s="37">
        <v>557</v>
      </c>
      <c r="M9" s="37"/>
      <c r="N9" s="39">
        <v>320</v>
      </c>
      <c r="O9" s="39"/>
      <c r="P9" s="41">
        <v>75</v>
      </c>
      <c r="Q9" s="41"/>
      <c r="R9" s="38"/>
      <c r="S9" s="24">
        <f t="shared" si="0"/>
        <v>5006.21</v>
      </c>
      <c r="T9" s="134">
        <v>22.75</v>
      </c>
    </row>
    <row r="10" spans="1:20" s="14" customFormat="1">
      <c r="A10" s="52" t="s">
        <v>38</v>
      </c>
      <c r="B10" s="52"/>
      <c r="C10" s="53"/>
      <c r="D10" s="42"/>
      <c r="E10" s="40">
        <v>2700</v>
      </c>
      <c r="F10" s="40"/>
      <c r="G10" s="28">
        <v>243</v>
      </c>
      <c r="H10" s="46"/>
      <c r="I10" s="25">
        <f>SUM(E10:G10)</f>
        <v>2943</v>
      </c>
      <c r="J10" s="47">
        <v>391.21</v>
      </c>
      <c r="K10" s="48"/>
      <c r="L10" s="37">
        <v>557</v>
      </c>
      <c r="M10" s="37"/>
      <c r="N10" s="39">
        <v>320</v>
      </c>
      <c r="O10" s="39"/>
      <c r="P10" s="41">
        <v>75</v>
      </c>
      <c r="Q10" s="41"/>
      <c r="R10" s="38"/>
      <c r="S10" s="24">
        <f t="shared" si="0"/>
        <v>4286.21</v>
      </c>
      <c r="T10" s="134">
        <v>19.48</v>
      </c>
    </row>
    <row r="11" spans="1:20" s="14" customFormat="1">
      <c r="A11" s="54" t="s">
        <v>39</v>
      </c>
      <c r="B11" s="55"/>
      <c r="C11" s="55"/>
      <c r="D11" s="42"/>
      <c r="E11" s="40">
        <v>1950</v>
      </c>
      <c r="F11" s="40"/>
      <c r="G11" s="28">
        <v>175.5</v>
      </c>
      <c r="H11" s="46"/>
      <c r="I11" s="25">
        <f>SUM(E11:G11)</f>
        <v>2125.5</v>
      </c>
      <c r="J11" s="47">
        <v>391.21</v>
      </c>
      <c r="K11" s="48"/>
      <c r="L11" s="37">
        <v>557</v>
      </c>
      <c r="M11" s="37"/>
      <c r="N11" s="39">
        <v>320</v>
      </c>
      <c r="O11" s="39"/>
      <c r="P11" s="41">
        <v>75</v>
      </c>
      <c r="Q11" s="41"/>
      <c r="R11" s="38"/>
      <c r="S11" s="24">
        <f>SUM(I11:P11)</f>
        <v>3468.71</v>
      </c>
      <c r="T11" s="134">
        <v>15.76</v>
      </c>
    </row>
    <row r="12" spans="1:20" s="14" customFormat="1">
      <c r="A12" s="52" t="s">
        <v>44</v>
      </c>
      <c r="B12" s="52"/>
      <c r="C12" s="53"/>
      <c r="D12" s="42"/>
      <c r="E12" s="40"/>
      <c r="F12" s="40"/>
      <c r="G12" s="45"/>
      <c r="H12" s="46"/>
      <c r="I12" s="25">
        <f>SUM(E12)</f>
        <v>0</v>
      </c>
      <c r="J12" s="47">
        <v>391.21</v>
      </c>
      <c r="K12" s="48"/>
      <c r="L12" s="37">
        <v>557</v>
      </c>
      <c r="M12" s="37"/>
      <c r="N12" s="37">
        <v>210</v>
      </c>
      <c r="O12" s="37"/>
      <c r="P12" s="41">
        <v>75</v>
      </c>
      <c r="Q12" s="41"/>
      <c r="R12" s="35">
        <v>1699.2</v>
      </c>
      <c r="S12" s="36">
        <f t="shared" ref="S12:S17" si="1">SUM(I12:R12)</f>
        <v>2932.41</v>
      </c>
      <c r="T12" s="134">
        <v>18.32</v>
      </c>
    </row>
    <row r="13" spans="1:20" s="14" customFormat="1">
      <c r="A13" s="52" t="s">
        <v>45</v>
      </c>
      <c r="B13" s="52"/>
      <c r="C13" s="53"/>
      <c r="D13" s="42"/>
      <c r="E13" s="40"/>
      <c r="F13" s="40"/>
      <c r="G13" s="45"/>
      <c r="H13" s="46"/>
      <c r="I13" s="25">
        <f>SUM(E13)</f>
        <v>0</v>
      </c>
      <c r="J13" s="47">
        <v>391.21</v>
      </c>
      <c r="K13" s="48"/>
      <c r="L13" s="37">
        <v>557</v>
      </c>
      <c r="M13" s="37"/>
      <c r="N13" s="37">
        <v>210</v>
      </c>
      <c r="O13" s="37"/>
      <c r="P13" s="41">
        <v>75</v>
      </c>
      <c r="Q13" s="41"/>
      <c r="R13" s="35">
        <v>1699.2</v>
      </c>
      <c r="S13" s="36">
        <f t="shared" si="1"/>
        <v>2932.41</v>
      </c>
      <c r="T13" s="134">
        <v>18.32</v>
      </c>
    </row>
    <row r="14" spans="1:20" s="14" customFormat="1">
      <c r="A14" s="52" t="s">
        <v>47</v>
      </c>
      <c r="B14" s="52"/>
      <c r="C14" s="53"/>
      <c r="D14" s="42"/>
      <c r="E14" s="40"/>
      <c r="F14" s="40"/>
      <c r="G14" s="45"/>
      <c r="H14" s="46"/>
      <c r="I14" s="25">
        <f>SUM(E14)</f>
        <v>0</v>
      </c>
      <c r="J14" s="47">
        <v>391.21</v>
      </c>
      <c r="K14" s="48"/>
      <c r="L14" s="37">
        <v>557</v>
      </c>
      <c r="M14" s="37"/>
      <c r="N14" s="37">
        <v>210</v>
      </c>
      <c r="O14" s="37"/>
      <c r="P14" s="41">
        <v>75</v>
      </c>
      <c r="Q14" s="41"/>
      <c r="R14" s="35">
        <v>1699.2</v>
      </c>
      <c r="S14" s="36">
        <f t="shared" si="1"/>
        <v>2932.41</v>
      </c>
      <c r="T14" s="134">
        <v>18.32</v>
      </c>
    </row>
    <row r="15" spans="1:20" s="14" customFormat="1">
      <c r="A15" s="49" t="s">
        <v>48</v>
      </c>
      <c r="B15" s="50"/>
      <c r="C15" s="50"/>
      <c r="D15" s="42"/>
      <c r="E15" s="40"/>
      <c r="F15" s="40"/>
      <c r="G15" s="45"/>
      <c r="H15" s="46"/>
      <c r="I15" s="25">
        <f>SUM(E15)</f>
        <v>0</v>
      </c>
      <c r="J15" s="47">
        <v>391.21</v>
      </c>
      <c r="K15" s="48"/>
      <c r="L15" s="37">
        <v>557</v>
      </c>
      <c r="M15" s="37"/>
      <c r="N15" s="37">
        <v>210</v>
      </c>
      <c r="O15" s="37"/>
      <c r="P15" s="41">
        <v>75</v>
      </c>
      <c r="Q15" s="41"/>
      <c r="R15" s="35">
        <v>1699.2</v>
      </c>
      <c r="S15" s="36">
        <f t="shared" si="1"/>
        <v>2932.41</v>
      </c>
      <c r="T15" s="134">
        <v>18.32</v>
      </c>
    </row>
    <row r="16" spans="1:20">
      <c r="A16" s="49" t="s">
        <v>43</v>
      </c>
      <c r="B16" s="50"/>
      <c r="C16" s="50"/>
      <c r="D16" s="42"/>
      <c r="E16" s="40"/>
      <c r="F16" s="40"/>
      <c r="G16" s="45"/>
      <c r="H16" s="46"/>
      <c r="I16" s="25">
        <f>SUM(E16)</f>
        <v>0</v>
      </c>
      <c r="J16" s="47">
        <v>391.21</v>
      </c>
      <c r="K16" s="48"/>
      <c r="L16" s="37">
        <v>557</v>
      </c>
      <c r="M16" s="37"/>
      <c r="N16" s="37">
        <v>210</v>
      </c>
      <c r="O16" s="37"/>
      <c r="P16" s="41">
        <v>75</v>
      </c>
      <c r="Q16" s="41"/>
      <c r="R16" s="35">
        <v>1699.2</v>
      </c>
      <c r="S16" s="36">
        <f t="shared" si="1"/>
        <v>2932.41</v>
      </c>
      <c r="T16" s="134">
        <v>18.32</v>
      </c>
    </row>
    <row r="17" spans="1:20" s="14" customFormat="1">
      <c r="A17" s="50" t="s">
        <v>46</v>
      </c>
      <c r="B17" s="50"/>
      <c r="C17" s="50"/>
      <c r="D17" s="42"/>
      <c r="E17" s="51">
        <v>968.13</v>
      </c>
      <c r="F17" s="43"/>
      <c r="G17" s="28">
        <v>47.7</v>
      </c>
      <c r="H17" s="46"/>
      <c r="I17" s="25">
        <f>SUM(E17:G17)</f>
        <v>1015.83</v>
      </c>
      <c r="J17" s="47">
        <v>391.21</v>
      </c>
      <c r="K17" s="48"/>
      <c r="L17" s="37">
        <v>557</v>
      </c>
      <c r="M17" s="37"/>
      <c r="N17" s="39">
        <v>320</v>
      </c>
      <c r="O17" s="39"/>
      <c r="P17" s="41">
        <v>75</v>
      </c>
      <c r="Q17" s="41"/>
      <c r="R17" s="34"/>
      <c r="S17" s="25">
        <f t="shared" si="1"/>
        <v>2359.04</v>
      </c>
      <c r="T17" s="135">
        <v>10.72</v>
      </c>
    </row>
    <row r="18" spans="1:20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36"/>
    </row>
    <row r="19" spans="1:20">
      <c r="A19" s="56" t="s">
        <v>4</v>
      </c>
      <c r="B19" s="57"/>
      <c r="C19" s="58"/>
      <c r="D19" s="8">
        <f>SUM(D4:D18)</f>
        <v>12000</v>
      </c>
      <c r="E19" s="65">
        <f>SUM(E7:F18)</f>
        <v>15518.13</v>
      </c>
      <c r="F19" s="66"/>
      <c r="G19" s="6">
        <f>SUM(G7:G17)</f>
        <v>1555.2</v>
      </c>
      <c r="H19" s="5">
        <f>SUM(H4:H18)</f>
        <v>1320</v>
      </c>
      <c r="I19" s="6">
        <f>SUM(I4:I17)</f>
        <v>30393.33</v>
      </c>
      <c r="J19" s="67">
        <f>SUM(J4:K18)</f>
        <v>5918.4800000000005</v>
      </c>
      <c r="K19" s="68"/>
      <c r="L19" s="65">
        <f>SUM(L4:M18)</f>
        <v>8977</v>
      </c>
      <c r="M19" s="66"/>
      <c r="N19" s="65">
        <f>SUM(N4:O18)</f>
        <v>7770</v>
      </c>
      <c r="O19" s="66"/>
      <c r="P19" s="65">
        <f>SUM(P4:Q18)</f>
        <v>1050</v>
      </c>
      <c r="Q19" s="66"/>
      <c r="R19" s="8">
        <f>SUM(R12:R18)</f>
        <v>8496</v>
      </c>
      <c r="S19" s="12">
        <f>SUM(S4:S17)</f>
        <v>62604.810000000019</v>
      </c>
      <c r="T19" s="137"/>
    </row>
    <row r="21" spans="1:20" ht="24">
      <c r="A21" s="73" t="s">
        <v>31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5"/>
    </row>
    <row r="22" spans="1:20" ht="21">
      <c r="A22" s="76">
        <v>62604.81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</row>
    <row r="23" spans="1:20" ht="15.75" customHeight="1">
      <c r="H23" s="2"/>
      <c r="I23" s="2"/>
      <c r="J23" s="2"/>
      <c r="K23" s="2"/>
      <c r="L23" s="13"/>
      <c r="M23" s="2"/>
      <c r="N23" s="2"/>
      <c r="O23" s="2"/>
      <c r="P23" s="2"/>
      <c r="Q23" s="2"/>
      <c r="R23" s="29"/>
      <c r="S23" s="29"/>
      <c r="T23" s="138"/>
    </row>
    <row r="24" spans="1:20" ht="15.75" customHeight="1">
      <c r="H24" s="2"/>
      <c r="I24" s="2"/>
      <c r="J24" s="2"/>
      <c r="K24" s="2"/>
      <c r="L24" s="2"/>
      <c r="M24" s="2"/>
      <c r="N24" s="2"/>
      <c r="O24" s="2"/>
      <c r="P24" s="2"/>
      <c r="Q24" s="2"/>
      <c r="R24" s="29"/>
      <c r="S24" s="29"/>
      <c r="T24" s="138"/>
    </row>
    <row r="25" spans="1:20" ht="19">
      <c r="H25" s="2"/>
      <c r="I25" s="2"/>
      <c r="J25" s="2"/>
      <c r="K25" s="2"/>
      <c r="L25" s="2"/>
      <c r="M25" s="2"/>
      <c r="N25" s="2"/>
      <c r="O25" s="2"/>
      <c r="P25" s="2"/>
      <c r="Q25" s="2"/>
      <c r="R25" s="29"/>
      <c r="S25" s="79" t="s">
        <v>32</v>
      </c>
      <c r="T25" s="79"/>
    </row>
    <row r="26" spans="1:20">
      <c r="H26" s="2"/>
      <c r="I26" s="2"/>
      <c r="J26" s="2"/>
      <c r="K26" s="2"/>
      <c r="L26" s="2"/>
      <c r="M26" s="2"/>
      <c r="N26" s="2"/>
      <c r="O26" s="2"/>
      <c r="P26" s="2"/>
      <c r="Q26" s="2"/>
      <c r="R26" s="29"/>
      <c r="S26" s="81" t="s">
        <v>19</v>
      </c>
      <c r="T26" s="81"/>
    </row>
    <row r="27" spans="1:20">
      <c r="H27" s="2"/>
      <c r="I27" s="2"/>
      <c r="J27" s="2"/>
      <c r="K27" s="2"/>
      <c r="L27" s="2"/>
      <c r="M27" s="2"/>
      <c r="N27" s="2"/>
      <c r="O27" s="2"/>
      <c r="P27" s="2"/>
      <c r="Q27" s="2"/>
      <c r="R27" s="29"/>
      <c r="S27" s="80" t="s">
        <v>20</v>
      </c>
      <c r="T27" s="80"/>
    </row>
    <row r="28" spans="1:20" ht="15.75" customHeight="1">
      <c r="H28" s="2"/>
      <c r="I28" s="2"/>
      <c r="J28" s="2"/>
      <c r="K28" s="2"/>
      <c r="L28" s="2"/>
      <c r="M28" s="2"/>
      <c r="N28" s="2"/>
      <c r="O28" s="2"/>
      <c r="P28" s="2"/>
      <c r="Q28" s="2"/>
      <c r="R28" s="29"/>
      <c r="S28" s="78" t="s">
        <v>21</v>
      </c>
      <c r="T28" s="78"/>
    </row>
    <row r="29" spans="1:20">
      <c r="H29" s="2"/>
      <c r="I29" s="2"/>
      <c r="J29" s="2"/>
      <c r="K29" s="2"/>
      <c r="L29" s="2"/>
      <c r="M29" s="2"/>
      <c r="N29" s="2"/>
      <c r="O29" s="2"/>
      <c r="P29" s="2"/>
      <c r="Q29" s="2"/>
      <c r="R29" s="29"/>
      <c r="S29" s="78"/>
      <c r="T29" s="78"/>
    </row>
    <row r="30" spans="1:20">
      <c r="H30" s="2"/>
      <c r="I30" s="2"/>
      <c r="J30" s="2"/>
      <c r="K30" s="2"/>
      <c r="L30" s="2"/>
      <c r="M30" s="2"/>
      <c r="N30" s="2"/>
      <c r="O30" s="2"/>
      <c r="P30" s="2"/>
      <c r="Q30" s="2"/>
      <c r="R30" s="29"/>
      <c r="S30" s="77" t="s">
        <v>22</v>
      </c>
      <c r="T30" s="77"/>
    </row>
    <row r="31" spans="1:20">
      <c r="R31" s="29"/>
      <c r="S31" s="29"/>
      <c r="T31" s="138"/>
    </row>
    <row r="32" spans="1:20">
      <c r="R32" s="29"/>
      <c r="S32" s="29"/>
      <c r="T32" s="138"/>
    </row>
    <row r="33" spans="18:20">
      <c r="R33" s="29"/>
      <c r="S33" s="29"/>
      <c r="T33" s="138"/>
    </row>
  </sheetData>
  <mergeCells count="108">
    <mergeCell ref="A21:T21"/>
    <mergeCell ref="A22:T22"/>
    <mergeCell ref="S30:T30"/>
    <mergeCell ref="S28:T29"/>
    <mergeCell ref="S25:T25"/>
    <mergeCell ref="S27:T27"/>
    <mergeCell ref="S26:T26"/>
    <mergeCell ref="A1:T1"/>
    <mergeCell ref="E19:F19"/>
    <mergeCell ref="J19:K19"/>
    <mergeCell ref="L19:M19"/>
    <mergeCell ref="N19:O19"/>
    <mergeCell ref="P19:Q19"/>
    <mergeCell ref="P3:Q3"/>
    <mergeCell ref="P2:Q2"/>
    <mergeCell ref="J2:K2"/>
    <mergeCell ref="J3:K3"/>
    <mergeCell ref="E2:F2"/>
    <mergeCell ref="E3:F3"/>
    <mergeCell ref="A2:C2"/>
    <mergeCell ref="A3:C3"/>
    <mergeCell ref="A4:C4"/>
    <mergeCell ref="A5:C5"/>
    <mergeCell ref="L2:M2"/>
    <mergeCell ref="P7:Q7"/>
    <mergeCell ref="N7:O7"/>
    <mergeCell ref="J4:K4"/>
    <mergeCell ref="J5:K5"/>
    <mergeCell ref="J6:K6"/>
    <mergeCell ref="L5:M5"/>
    <mergeCell ref="L6:M6"/>
    <mergeCell ref="L7:M7"/>
    <mergeCell ref="L3:M3"/>
    <mergeCell ref="N2:O2"/>
    <mergeCell ref="N3:O3"/>
    <mergeCell ref="P6:Q6"/>
    <mergeCell ref="N4:O4"/>
    <mergeCell ref="N5:O5"/>
    <mergeCell ref="N6:O6"/>
    <mergeCell ref="L4:M4"/>
    <mergeCell ref="P4:Q4"/>
    <mergeCell ref="P5:Q5"/>
    <mergeCell ref="A19:C19"/>
    <mergeCell ref="A6:C6"/>
    <mergeCell ref="J16:K16"/>
    <mergeCell ref="E7:F7"/>
    <mergeCell ref="E8:F8"/>
    <mergeCell ref="A8:C8"/>
    <mergeCell ref="A16:C16"/>
    <mergeCell ref="J7:K7"/>
    <mergeCell ref="J8:K8"/>
    <mergeCell ref="A9:C9"/>
    <mergeCell ref="A15:C15"/>
    <mergeCell ref="A17:C17"/>
    <mergeCell ref="E9:F9"/>
    <mergeCell ref="E10:F10"/>
    <mergeCell ref="E17:F17"/>
    <mergeCell ref="E11:F11"/>
    <mergeCell ref="A14:C14"/>
    <mergeCell ref="A13:C13"/>
    <mergeCell ref="A12:C12"/>
    <mergeCell ref="A10:C10"/>
    <mergeCell ref="A11:C11"/>
    <mergeCell ref="L17:M17"/>
    <mergeCell ref="N17:O17"/>
    <mergeCell ref="P17:Q17"/>
    <mergeCell ref="P15:Q15"/>
    <mergeCell ref="P14:Q14"/>
    <mergeCell ref="D7:D17"/>
    <mergeCell ref="E4:F6"/>
    <mergeCell ref="G4:G6"/>
    <mergeCell ref="G12:G16"/>
    <mergeCell ref="H7:H17"/>
    <mergeCell ref="J9:K9"/>
    <mergeCell ref="J10:K10"/>
    <mergeCell ref="J11:K11"/>
    <mergeCell ref="J12:K12"/>
    <mergeCell ref="J13:K13"/>
    <mergeCell ref="J14:K14"/>
    <mergeCell ref="J15:K15"/>
    <mergeCell ref="J17:K17"/>
    <mergeCell ref="L8:M8"/>
    <mergeCell ref="L16:M16"/>
    <mergeCell ref="P8:Q8"/>
    <mergeCell ref="P16:Q16"/>
    <mergeCell ref="N8:O8"/>
    <mergeCell ref="N16:O16"/>
    <mergeCell ref="L12:M12"/>
    <mergeCell ref="L13:M13"/>
    <mergeCell ref="R4:R11"/>
    <mergeCell ref="N9:O9"/>
    <mergeCell ref="E12:F16"/>
    <mergeCell ref="N10:O10"/>
    <mergeCell ref="N15:O15"/>
    <mergeCell ref="N14:O14"/>
    <mergeCell ref="N13:O13"/>
    <mergeCell ref="N12:O12"/>
    <mergeCell ref="N11:O11"/>
    <mergeCell ref="L9:M9"/>
    <mergeCell ref="L10:M10"/>
    <mergeCell ref="L11:M11"/>
    <mergeCell ref="L14:M14"/>
    <mergeCell ref="L15:M15"/>
    <mergeCell ref="P13:Q13"/>
    <mergeCell ref="P9:Q9"/>
    <mergeCell ref="P10:Q10"/>
    <mergeCell ref="P11:Q11"/>
    <mergeCell ref="P12:Q1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990A-EF71-9147-BDB0-F5C8989F9D04}">
  <dimension ref="A1:I22"/>
  <sheetViews>
    <sheetView workbookViewId="0">
      <selection activeCell="A11" sqref="A11:XFD11"/>
    </sheetView>
  </sheetViews>
  <sheetFormatPr baseColWidth="10" defaultRowHeight="16"/>
  <cols>
    <col min="3" max="3" width="14.1640625" customWidth="1"/>
    <col min="9" max="9" width="11.33203125" bestFit="1" customWidth="1"/>
    <col min="20" max="20" width="10.83203125" customWidth="1"/>
  </cols>
  <sheetData>
    <row r="1" spans="1:9" ht="16" customHeight="1">
      <c r="A1" s="126" t="s">
        <v>33</v>
      </c>
      <c r="B1" s="126"/>
      <c r="C1" s="126"/>
      <c r="D1" s="126"/>
      <c r="E1" s="126"/>
      <c r="F1" s="126"/>
      <c r="G1" s="126"/>
      <c r="H1" s="126"/>
      <c r="I1" s="126"/>
    </row>
    <row r="2" spans="1:9">
      <c r="A2" s="126"/>
      <c r="B2" s="126"/>
      <c r="C2" s="126"/>
      <c r="D2" s="126"/>
      <c r="E2" s="126"/>
      <c r="F2" s="126"/>
      <c r="G2" s="126"/>
      <c r="H2" s="126"/>
      <c r="I2" s="126"/>
    </row>
    <row r="3" spans="1:9" ht="16" customHeight="1">
      <c r="A3" s="89" t="s">
        <v>34</v>
      </c>
      <c r="B3" s="96"/>
      <c r="C3" s="96"/>
      <c r="D3" s="89" t="s">
        <v>49</v>
      </c>
      <c r="E3" s="96"/>
      <c r="F3" s="89" t="s">
        <v>54</v>
      </c>
      <c r="G3" s="90"/>
      <c r="H3" s="121" t="s">
        <v>55</v>
      </c>
      <c r="I3" s="127" t="s">
        <v>56</v>
      </c>
    </row>
    <row r="4" spans="1:9" ht="16" customHeight="1">
      <c r="A4" s="91"/>
      <c r="B4" s="97"/>
      <c r="C4" s="97"/>
      <c r="D4" s="91"/>
      <c r="E4" s="97"/>
      <c r="F4" s="91"/>
      <c r="G4" s="92"/>
      <c r="H4" s="122"/>
      <c r="I4" s="127"/>
    </row>
    <row r="5" spans="1:9">
      <c r="A5" s="123" t="s">
        <v>1</v>
      </c>
      <c r="B5" s="124"/>
      <c r="C5" s="125"/>
      <c r="D5" s="86" t="s">
        <v>37</v>
      </c>
      <c r="E5" s="88"/>
      <c r="F5" s="86" t="s">
        <v>57</v>
      </c>
      <c r="G5" s="87"/>
      <c r="H5" s="18">
        <v>800</v>
      </c>
      <c r="I5" s="19">
        <v>4000</v>
      </c>
    </row>
    <row r="6" spans="1:9">
      <c r="A6" s="93" t="s">
        <v>2</v>
      </c>
      <c r="B6" s="94"/>
      <c r="C6" s="95"/>
      <c r="D6" s="86" t="s">
        <v>37</v>
      </c>
      <c r="E6" s="88"/>
      <c r="F6" s="86" t="s">
        <v>57</v>
      </c>
      <c r="G6" s="87"/>
      <c r="H6" s="18">
        <v>800</v>
      </c>
      <c r="I6" s="19">
        <v>4000</v>
      </c>
    </row>
    <row r="7" spans="1:9">
      <c r="A7" s="93" t="s">
        <v>3</v>
      </c>
      <c r="B7" s="94"/>
      <c r="C7" s="95"/>
      <c r="D7" s="86" t="s">
        <v>37</v>
      </c>
      <c r="E7" s="88"/>
      <c r="F7" s="86" t="s">
        <v>57</v>
      </c>
      <c r="G7" s="87"/>
      <c r="H7" s="18">
        <v>800</v>
      </c>
      <c r="I7" s="19">
        <v>4000</v>
      </c>
    </row>
    <row r="8" spans="1:9">
      <c r="A8" s="15" t="s">
        <v>41</v>
      </c>
      <c r="B8" s="16"/>
      <c r="C8" s="17"/>
      <c r="D8" s="86" t="s">
        <v>50</v>
      </c>
      <c r="E8" s="88"/>
      <c r="F8" s="86" t="s">
        <v>52</v>
      </c>
      <c r="G8" s="87"/>
      <c r="H8" s="18">
        <v>660</v>
      </c>
      <c r="I8" s="19">
        <v>3300</v>
      </c>
    </row>
    <row r="9" spans="1:9">
      <c r="A9" s="93" t="s">
        <v>40</v>
      </c>
      <c r="B9" s="94"/>
      <c r="C9" s="95"/>
      <c r="D9" s="86" t="s">
        <v>50</v>
      </c>
      <c r="E9" s="88"/>
      <c r="F9" s="86" t="s">
        <v>52</v>
      </c>
      <c r="G9" s="87"/>
      <c r="H9" s="18">
        <v>660</v>
      </c>
      <c r="I9" s="19">
        <v>3300</v>
      </c>
    </row>
    <row r="10" spans="1:9">
      <c r="A10" s="93" t="s">
        <v>42</v>
      </c>
      <c r="B10" s="94"/>
      <c r="C10" s="95"/>
      <c r="D10" s="86" t="s">
        <v>50</v>
      </c>
      <c r="E10" s="88"/>
      <c r="F10" s="86" t="s">
        <v>52</v>
      </c>
      <c r="G10" s="87"/>
      <c r="H10" s="18">
        <v>660</v>
      </c>
      <c r="I10" s="19">
        <v>3300</v>
      </c>
    </row>
    <row r="11" spans="1:9">
      <c r="A11" s="15" t="s">
        <v>38</v>
      </c>
      <c r="B11" s="16"/>
      <c r="C11" s="17"/>
      <c r="D11" s="86" t="s">
        <v>50</v>
      </c>
      <c r="E11" s="88"/>
      <c r="F11" s="86" t="s">
        <v>52</v>
      </c>
      <c r="G11" s="87"/>
      <c r="H11" s="18">
        <v>540</v>
      </c>
      <c r="I11" s="19">
        <v>2700</v>
      </c>
    </row>
    <row r="12" spans="1:9">
      <c r="A12" s="93" t="s">
        <v>39</v>
      </c>
      <c r="B12" s="94"/>
      <c r="C12" s="95"/>
      <c r="D12" s="86" t="s">
        <v>50</v>
      </c>
      <c r="E12" s="88"/>
      <c r="F12" s="86" t="s">
        <v>52</v>
      </c>
      <c r="G12" s="87"/>
      <c r="H12" s="18">
        <v>390</v>
      </c>
      <c r="I12" s="19">
        <v>1950</v>
      </c>
    </row>
    <row r="13" spans="1:9">
      <c r="A13" s="15" t="s">
        <v>44</v>
      </c>
      <c r="B13" s="16"/>
      <c r="C13" s="17"/>
      <c r="D13" s="86" t="s">
        <v>51</v>
      </c>
      <c r="E13" s="88"/>
      <c r="F13" s="86" t="s">
        <v>53</v>
      </c>
      <c r="G13" s="87"/>
      <c r="H13" s="18">
        <v>339.84</v>
      </c>
      <c r="I13" s="19">
        <v>1699.2</v>
      </c>
    </row>
    <row r="14" spans="1:9">
      <c r="A14" s="15" t="s">
        <v>45</v>
      </c>
      <c r="B14" s="16"/>
      <c r="C14" s="17"/>
      <c r="D14" s="86" t="s">
        <v>51</v>
      </c>
      <c r="E14" s="88"/>
      <c r="F14" s="86" t="s">
        <v>53</v>
      </c>
      <c r="G14" s="87"/>
      <c r="H14" s="18">
        <v>339.84</v>
      </c>
      <c r="I14" s="19">
        <v>1699.2</v>
      </c>
    </row>
    <row r="15" spans="1:9">
      <c r="A15" s="15" t="s">
        <v>47</v>
      </c>
      <c r="B15" s="16"/>
      <c r="C15" s="17"/>
      <c r="D15" s="86" t="s">
        <v>51</v>
      </c>
      <c r="E15" s="88"/>
      <c r="F15" s="86" t="s">
        <v>53</v>
      </c>
      <c r="G15" s="87"/>
      <c r="H15" s="18">
        <v>339.84</v>
      </c>
      <c r="I15" s="19">
        <v>1699.2</v>
      </c>
    </row>
    <row r="16" spans="1:9">
      <c r="A16" s="98" t="s">
        <v>48</v>
      </c>
      <c r="B16" s="99"/>
      <c r="C16" s="100"/>
      <c r="D16" s="86" t="s">
        <v>51</v>
      </c>
      <c r="E16" s="88"/>
      <c r="F16" s="86" t="s">
        <v>53</v>
      </c>
      <c r="G16" s="87"/>
      <c r="H16" s="18">
        <v>339.84</v>
      </c>
      <c r="I16" s="19">
        <v>1699.2</v>
      </c>
    </row>
    <row r="17" spans="1:9">
      <c r="A17" s="98" t="s">
        <v>43</v>
      </c>
      <c r="B17" s="99"/>
      <c r="C17" s="100"/>
      <c r="D17" s="86" t="s">
        <v>51</v>
      </c>
      <c r="E17" s="88"/>
      <c r="F17" s="86" t="s">
        <v>53</v>
      </c>
      <c r="G17" s="87"/>
      <c r="H17" s="18">
        <v>339.84</v>
      </c>
      <c r="I17" s="19">
        <v>1699.2</v>
      </c>
    </row>
    <row r="18" spans="1:9">
      <c r="A18" s="99" t="s">
        <v>46</v>
      </c>
      <c r="B18" s="99"/>
      <c r="C18" s="99"/>
      <c r="D18" s="86" t="s">
        <v>50</v>
      </c>
      <c r="E18" s="88"/>
      <c r="F18" s="86" t="s">
        <v>52</v>
      </c>
      <c r="G18" s="87"/>
      <c r="H18" s="20">
        <v>193.62</v>
      </c>
      <c r="I18" s="19">
        <v>968.13</v>
      </c>
    </row>
    <row r="19" spans="1:9">
      <c r="A19" s="115" t="s">
        <v>36</v>
      </c>
      <c r="B19" s="116"/>
      <c r="C19" s="116"/>
      <c r="D19" s="101"/>
      <c r="E19" s="102"/>
      <c r="F19" s="102"/>
      <c r="G19" s="103"/>
      <c r="H19" s="113">
        <f>SUM(H5:H18)</f>
        <v>7202.8200000000006</v>
      </c>
      <c r="I19" s="82"/>
    </row>
    <row r="20" spans="1:9">
      <c r="A20" s="117"/>
      <c r="B20" s="118"/>
      <c r="C20" s="118"/>
      <c r="D20" s="104"/>
      <c r="E20" s="105"/>
      <c r="F20" s="105"/>
      <c r="G20" s="106"/>
      <c r="H20" s="106"/>
      <c r="I20" s="83"/>
    </row>
    <row r="21" spans="1:9">
      <c r="A21" s="119" t="s">
        <v>35</v>
      </c>
      <c r="B21" s="120"/>
      <c r="C21" s="120"/>
      <c r="D21" s="107"/>
      <c r="E21" s="108"/>
      <c r="F21" s="108"/>
      <c r="G21" s="109"/>
      <c r="H21" s="114"/>
      <c r="I21" s="84">
        <f>SUM(I5:I20)</f>
        <v>36014.129999999997</v>
      </c>
    </row>
    <row r="22" spans="1:9">
      <c r="A22" s="117"/>
      <c r="B22" s="118"/>
      <c r="C22" s="118"/>
      <c r="D22" s="110"/>
      <c r="E22" s="111"/>
      <c r="F22" s="111"/>
      <c r="G22" s="112"/>
      <c r="H22" s="106"/>
      <c r="I22" s="85"/>
    </row>
  </sheetData>
  <mergeCells count="51">
    <mergeCell ref="A1:I2"/>
    <mergeCell ref="I3:I4"/>
    <mergeCell ref="A10:C10"/>
    <mergeCell ref="A19:C20"/>
    <mergeCell ref="A21:C22"/>
    <mergeCell ref="H3:H4"/>
    <mergeCell ref="A3:C4"/>
    <mergeCell ref="A5:C5"/>
    <mergeCell ref="A6:C6"/>
    <mergeCell ref="A7:C7"/>
    <mergeCell ref="A17:C17"/>
    <mergeCell ref="A18:C18"/>
    <mergeCell ref="D17:E17"/>
    <mergeCell ref="A16:C16"/>
    <mergeCell ref="A12:C12"/>
    <mergeCell ref="D14:E14"/>
    <mergeCell ref="D18:E18"/>
    <mergeCell ref="D16:E16"/>
    <mergeCell ref="D15:E15"/>
    <mergeCell ref="D13:E13"/>
    <mergeCell ref="D8:E8"/>
    <mergeCell ref="D9:E9"/>
    <mergeCell ref="A9:C9"/>
    <mergeCell ref="D3:E4"/>
    <mergeCell ref="D5:E5"/>
    <mergeCell ref="D6:E6"/>
    <mergeCell ref="D7:E7"/>
    <mergeCell ref="D10:E10"/>
    <mergeCell ref="D11:E11"/>
    <mergeCell ref="D12:E12"/>
    <mergeCell ref="F3:G4"/>
    <mergeCell ref="F5:G5"/>
    <mergeCell ref="F6:G6"/>
    <mergeCell ref="F7:G7"/>
    <mergeCell ref="F8:G8"/>
    <mergeCell ref="F9:G9"/>
    <mergeCell ref="F10:G10"/>
    <mergeCell ref="I19:I20"/>
    <mergeCell ref="I21:I22"/>
    <mergeCell ref="F11:G11"/>
    <mergeCell ref="F12:G12"/>
    <mergeCell ref="F13:G13"/>
    <mergeCell ref="F14:G14"/>
    <mergeCell ref="F15:G15"/>
    <mergeCell ref="F18:G18"/>
    <mergeCell ref="F17:G17"/>
    <mergeCell ref="F16:G16"/>
    <mergeCell ref="D19:G20"/>
    <mergeCell ref="D21:G22"/>
    <mergeCell ref="H19:H20"/>
    <mergeCell ref="H21:H22"/>
  </mergeCells>
  <pageMargins left="0.27559055119999998" right="0.27559055119999998" top="0.29527559060000003" bottom="0.29527559060000003" header="0.1181102362" footer="0.1181102362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B57B-0ECF-9A4D-9230-DF0072BF2BFD}">
  <dimension ref="A1:G12"/>
  <sheetViews>
    <sheetView workbookViewId="0">
      <selection activeCell="E17" sqref="E17"/>
    </sheetView>
  </sheetViews>
  <sheetFormatPr baseColWidth="10" defaultRowHeight="16"/>
  <sheetData>
    <row r="1" spans="1:7" ht="21">
      <c r="A1" s="128" t="s">
        <v>24</v>
      </c>
      <c r="B1" s="128"/>
      <c r="C1" s="128"/>
      <c r="D1" s="128"/>
      <c r="E1" s="128"/>
      <c r="F1" s="128"/>
      <c r="G1" s="9"/>
    </row>
    <row r="2" spans="1:7">
      <c r="A2" s="129" t="s">
        <v>26</v>
      </c>
      <c r="B2" s="130"/>
      <c r="C2" s="4" t="s">
        <v>25</v>
      </c>
      <c r="D2" s="4" t="s">
        <v>29</v>
      </c>
      <c r="E2" s="4" t="s">
        <v>28</v>
      </c>
      <c r="F2" s="4" t="s">
        <v>9</v>
      </c>
      <c r="G2" s="2"/>
    </row>
    <row r="3" spans="1:7">
      <c r="A3" s="131"/>
      <c r="B3" s="131"/>
      <c r="C3" s="2"/>
      <c r="D3" s="3"/>
      <c r="E3" s="2"/>
      <c r="G3" s="2"/>
    </row>
    <row r="4" spans="1:7">
      <c r="A4" s="132" t="s">
        <v>27</v>
      </c>
      <c r="B4" s="132"/>
      <c r="C4" s="10">
        <v>2400</v>
      </c>
      <c r="D4" s="10">
        <v>1310</v>
      </c>
      <c r="E4" s="10">
        <v>273</v>
      </c>
      <c r="F4" s="8">
        <v>3983</v>
      </c>
      <c r="G4" s="2"/>
    </row>
    <row r="5" spans="1:7">
      <c r="A5" s="132"/>
      <c r="B5" s="132"/>
      <c r="C5" s="2"/>
      <c r="D5" s="2"/>
      <c r="E5" s="2"/>
      <c r="G5" s="2"/>
    </row>
    <row r="6" spans="1:7">
      <c r="A6" s="132"/>
      <c r="B6" s="132"/>
      <c r="C6" s="2"/>
      <c r="D6" s="2"/>
      <c r="E6" s="2"/>
      <c r="G6" s="2"/>
    </row>
    <row r="7" spans="1:7">
      <c r="A7" s="132"/>
      <c r="B7" s="132"/>
      <c r="C7" s="2"/>
      <c r="D7" s="2"/>
      <c r="E7" s="2"/>
      <c r="G7" s="2"/>
    </row>
    <row r="8" spans="1:7">
      <c r="A8" s="132"/>
      <c r="B8" s="132"/>
      <c r="C8" s="2"/>
      <c r="D8" s="2"/>
      <c r="E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56" t="s">
        <v>30</v>
      </c>
      <c r="B10" s="58"/>
      <c r="C10" s="8">
        <v>2400</v>
      </c>
      <c r="D10" s="8">
        <v>1310</v>
      </c>
      <c r="E10" s="8">
        <v>273</v>
      </c>
      <c r="F10" s="11">
        <v>3983</v>
      </c>
      <c r="G10" s="2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</sheetData>
  <mergeCells count="5">
    <mergeCell ref="A1:F1"/>
    <mergeCell ref="A2:B2"/>
    <mergeCell ref="A3:B3"/>
    <mergeCell ref="A4:B8"/>
    <mergeCell ref="A10:B10"/>
  </mergeCells>
  <pageMargins left="0.27559055119999998" right="0.27559055119999998" top="0.29527559060000003" bottom="0.29527559060000003" header="0.1181102362" footer="0.11811023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Pro-labore</vt:lpstr>
      <vt:lpstr>Plano de venda da Empresa</vt:lpstr>
      <vt:lpstr>Aluguel do escritório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2017-05-11T13:45:43Z</dcterms:created>
  <dcterms:modified xsi:type="dcterms:W3CDTF">2018-05-14T14:20:28Z</dcterms:modified>
</cp:coreProperties>
</file>